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186" documentId="8_{6284BE78-E0B4-4133-AE65-C57F115A70C1}" xr6:coauthVersionLast="47" xr6:coauthVersionMax="47" xr10:uidLastSave="{BC52AC6C-E98F-46CC-8603-3A3234DEA422}"/>
  <bookViews>
    <workbookView xWindow="5835" yWindow="-16320" windowWidth="29040" windowHeight="15720" xr2:uid="{00000000-000D-0000-FFFF-FFFF00000000}"/>
  </bookViews>
  <sheets>
    <sheet name="Cover" sheetId="17" r:id="rId1"/>
    <sheet name="About this model" sheetId="23" r:id="rId2"/>
    <sheet name="SUP 10" sheetId="25" r:id="rId3"/>
    <sheet name="Inputs" sheetId="19" r:id="rId4"/>
    <sheet name="Time" sheetId="20" r:id="rId5"/>
    <sheet name="Calcs" sheetId="21" r:id="rId6"/>
    <sheet name="Outputs" sheetId="22" r:id="rId7"/>
    <sheet name="F_Outputs" sheetId="24" r:id="rId8"/>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1" i="19" l="1" a="1"/>
  <c r="F371" i="19" s="1"/>
  <c r="F103" i="19"/>
  <c r="F46" i="19"/>
  <c r="F41" i="19"/>
  <c r="H12" i="25"/>
  <c r="H18" i="25"/>
  <c r="H20" i="25"/>
  <c r="H14" i="25"/>
  <c r="H16" i="25"/>
  <c r="H13" i="25"/>
  <c r="S67" i="25"/>
  <c r="P67" i="25"/>
  <c r="P60" i="25"/>
  <c r="P59" i="25"/>
  <c r="P53" i="25"/>
  <c r="P52" i="25"/>
  <c r="S45" i="25"/>
  <c r="S44" i="25"/>
  <c r="S43" i="25"/>
  <c r="S42" i="25"/>
  <c r="S41" i="25"/>
  <c r="S40" i="25"/>
  <c r="S39" i="25"/>
  <c r="S38" i="25"/>
  <c r="S37" i="25"/>
  <c r="S36" i="25"/>
  <c r="S35" i="25"/>
  <c r="S34" i="25"/>
  <c r="V26" i="25"/>
  <c r="S26" i="25"/>
  <c r="P26" i="25"/>
  <c r="M26" i="25"/>
  <c r="J26" i="25"/>
  <c r="V20" i="25"/>
  <c r="S20" i="25"/>
  <c r="P20" i="25"/>
  <c r="V19" i="25"/>
  <c r="S19" i="25"/>
  <c r="H19" i="25" s="1"/>
  <c r="P19" i="25"/>
  <c r="V18" i="25"/>
  <c r="S18" i="25"/>
  <c r="P18" i="25"/>
  <c r="V17" i="25"/>
  <c r="S17" i="25"/>
  <c r="H17" i="25" s="1"/>
  <c r="H21" i="25" s="1"/>
  <c r="P17" i="25"/>
  <c r="V16" i="25"/>
  <c r="S16" i="25"/>
  <c r="P16" i="25"/>
  <c r="V15" i="25"/>
  <c r="S15" i="25"/>
  <c r="H15" i="25" s="1"/>
  <c r="P15" i="25"/>
  <c r="V14" i="25"/>
  <c r="S14" i="25"/>
  <c r="P14" i="25"/>
  <c r="V13" i="25"/>
  <c r="S13" i="25"/>
  <c r="P13" i="25"/>
  <c r="V12" i="25"/>
  <c r="S12" i="25"/>
  <c r="P12" i="25"/>
  <c r="G21" i="25" l="1"/>
  <c r="H179" i="19"/>
  <c r="H184" i="19"/>
  <c r="H189" i="19"/>
  <c r="H194" i="19"/>
  <c r="H199" i="19"/>
  <c r="H204" i="19"/>
  <c r="H209" i="19"/>
  <c r="H214" i="19"/>
  <c r="H219" i="19"/>
  <c r="H224" i="19"/>
  <c r="H174" i="19"/>
  <c r="H40" i="19" l="1"/>
  <c r="K9" i="24"/>
  <c r="J9" i="24"/>
  <c r="I9" i="24"/>
  <c r="H9" i="24"/>
  <c r="G9" i="24"/>
  <c r="F9" i="24"/>
  <c r="K8" i="24"/>
  <c r="J8" i="24"/>
  <c r="I8" i="24"/>
  <c r="H8" i="24"/>
  <c r="G8" i="24"/>
  <c r="F8" i="24"/>
  <c r="E371" i="19"/>
  <c r="E370" i="19"/>
  <c r="E304" i="19"/>
  <c r="E303" i="19"/>
  <c r="E242" i="19"/>
  <c r="E241" i="19"/>
  <c r="E46" i="19"/>
  <c r="E45" i="19"/>
  <c r="E41" i="19"/>
  <c r="E40" i="19"/>
  <c r="E36" i="19"/>
  <c r="E35" i="19"/>
  <c r="E170" i="19"/>
  <c r="E169" i="19"/>
  <c r="E103" i="19"/>
  <c r="E102" i="19"/>
  <c r="E237" i="19"/>
  <c r="E236" i="19"/>
  <c r="C6" i="23" l="1"/>
  <c r="A1" i="23"/>
  <c r="E2" i="22"/>
  <c r="E2" i="21"/>
  <c r="H425" i="19"/>
  <c r="H420" i="19"/>
  <c r="H415" i="19"/>
  <c r="H410" i="19"/>
  <c r="H405" i="19"/>
  <c r="H400" i="19"/>
  <c r="H395" i="19"/>
  <c r="H390" i="19"/>
  <c r="H385" i="19"/>
  <c r="H380" i="19"/>
  <c r="H375" i="19"/>
  <c r="H358" i="19"/>
  <c r="H353" i="19"/>
  <c r="H348" i="19"/>
  <c r="H343" i="19"/>
  <c r="H338" i="19"/>
  <c r="H333" i="19"/>
  <c r="H328" i="19"/>
  <c r="H323" i="19"/>
  <c r="H318" i="19"/>
  <c r="H313" i="19"/>
  <c r="H308" i="19"/>
  <c r="H291" i="19"/>
  <c r="H286" i="19"/>
  <c r="H281" i="19"/>
  <c r="H276" i="19"/>
  <c r="H271" i="19"/>
  <c r="H266" i="19"/>
  <c r="H261" i="19"/>
  <c r="H256" i="19"/>
  <c r="H251" i="19"/>
  <c r="H157" i="19"/>
  <c r="H152" i="19"/>
  <c r="H147" i="19"/>
  <c r="H142" i="19"/>
  <c r="H137" i="19"/>
  <c r="H132" i="19"/>
  <c r="H127" i="19"/>
  <c r="H122" i="19"/>
  <c r="H117" i="19"/>
  <c r="H112" i="19"/>
  <c r="H107" i="19"/>
  <c r="H90" i="19"/>
  <c r="H85" i="19"/>
  <c r="H80" i="19"/>
  <c r="H75" i="19"/>
  <c r="H70" i="19"/>
  <c r="H65" i="19"/>
  <c r="H60" i="19"/>
  <c r="H55" i="19"/>
  <c r="H50" i="19"/>
  <c r="E2" i="19"/>
  <c r="I16" i="22" l="1"/>
  <c r="G16" i="22"/>
  <c r="F16" i="22"/>
  <c r="E16" i="22"/>
  <c r="I14" i="22"/>
  <c r="G14" i="22"/>
  <c r="F14" i="22"/>
  <c r="E14" i="22"/>
  <c r="I12" i="22"/>
  <c r="G12" i="22"/>
  <c r="F12" i="22"/>
  <c r="E12" i="22"/>
  <c r="I10" i="22"/>
  <c r="G10" i="22"/>
  <c r="F10" i="22"/>
  <c r="E10" i="22"/>
  <c r="I591" i="21"/>
  <c r="G591" i="21"/>
  <c r="F591" i="21"/>
  <c r="E591" i="21"/>
  <c r="I590" i="21"/>
  <c r="G590" i="21"/>
  <c r="F590" i="21"/>
  <c r="E590" i="21"/>
  <c r="I589" i="21"/>
  <c r="G589" i="21"/>
  <c r="F589" i="21"/>
  <c r="E589" i="21"/>
  <c r="I588" i="21"/>
  <c r="G588" i="21"/>
  <c r="F588" i="21"/>
  <c r="E588" i="21"/>
  <c r="I587" i="21"/>
  <c r="G587" i="21"/>
  <c r="F587" i="21"/>
  <c r="E587" i="21"/>
  <c r="I586" i="21"/>
  <c r="G586" i="21"/>
  <c r="F586" i="21"/>
  <c r="E586" i="21"/>
  <c r="I583" i="21"/>
  <c r="G583" i="21"/>
  <c r="F583" i="21"/>
  <c r="E583" i="21"/>
  <c r="I582" i="21"/>
  <c r="G582" i="21"/>
  <c r="F582" i="21"/>
  <c r="E582" i="21"/>
  <c r="I581" i="21"/>
  <c r="G581" i="21"/>
  <c r="F581" i="21"/>
  <c r="E581" i="21"/>
  <c r="I580" i="21"/>
  <c r="G580" i="21"/>
  <c r="F580" i="21"/>
  <c r="E580" i="21"/>
  <c r="I579" i="21"/>
  <c r="G579" i="21"/>
  <c r="F579" i="21"/>
  <c r="E579" i="21"/>
  <c r="I578" i="21"/>
  <c r="G578" i="21"/>
  <c r="F578" i="21"/>
  <c r="E578" i="21"/>
  <c r="I575" i="21"/>
  <c r="G575" i="21"/>
  <c r="F575" i="21"/>
  <c r="E575" i="21"/>
  <c r="I574" i="21"/>
  <c r="G574" i="21"/>
  <c r="F574" i="21"/>
  <c r="E574" i="21"/>
  <c r="I573" i="21"/>
  <c r="G573" i="21"/>
  <c r="F573" i="21"/>
  <c r="E573" i="21"/>
  <c r="I572" i="21"/>
  <c r="G572" i="21"/>
  <c r="F572" i="21"/>
  <c r="E572" i="21"/>
  <c r="I571" i="21"/>
  <c r="G571" i="21"/>
  <c r="F571" i="21"/>
  <c r="E571" i="21"/>
  <c r="I570" i="21"/>
  <c r="G570" i="21"/>
  <c r="F570" i="21"/>
  <c r="E570" i="21"/>
  <c r="I567" i="21"/>
  <c r="G567" i="21"/>
  <c r="F567" i="21"/>
  <c r="E567" i="21"/>
  <c r="I566" i="21"/>
  <c r="G566" i="21"/>
  <c r="F566" i="21"/>
  <c r="E566" i="21"/>
  <c r="I565" i="21"/>
  <c r="G565" i="21"/>
  <c r="F565" i="21"/>
  <c r="E565" i="21"/>
  <c r="I564" i="21"/>
  <c r="G564" i="21"/>
  <c r="F564" i="21"/>
  <c r="E564" i="21"/>
  <c r="I563" i="21"/>
  <c r="G563" i="21"/>
  <c r="F563" i="21"/>
  <c r="E563" i="21"/>
  <c r="I562" i="21"/>
  <c r="G562" i="21"/>
  <c r="F562" i="21"/>
  <c r="E562" i="21"/>
  <c r="I557" i="21"/>
  <c r="G557" i="21"/>
  <c r="F557" i="21"/>
  <c r="E557" i="21"/>
  <c r="I553" i="21"/>
  <c r="G553" i="21"/>
  <c r="F553" i="21"/>
  <c r="E553" i="21"/>
  <c r="I549" i="21"/>
  <c r="G549" i="21"/>
  <c r="F549" i="21"/>
  <c r="E549" i="21"/>
  <c r="I545" i="21"/>
  <c r="G545" i="21"/>
  <c r="F545" i="21"/>
  <c r="E545" i="21"/>
  <c r="G556" i="21"/>
  <c r="F556" i="21"/>
  <c r="E556" i="21"/>
  <c r="G552" i="21"/>
  <c r="F552" i="21"/>
  <c r="E552" i="21"/>
  <c r="G548" i="21"/>
  <c r="F548" i="21"/>
  <c r="E548" i="21"/>
  <c r="G544" i="21"/>
  <c r="F544" i="21"/>
  <c r="E544" i="21"/>
  <c r="I465" i="21"/>
  <c r="G465" i="21"/>
  <c r="F465" i="21"/>
  <c r="E465" i="21"/>
  <c r="I461" i="21"/>
  <c r="G461" i="21"/>
  <c r="F461" i="21"/>
  <c r="E461" i="21"/>
  <c r="I457" i="21"/>
  <c r="G457" i="21"/>
  <c r="F457" i="21"/>
  <c r="E457" i="21"/>
  <c r="I453" i="21"/>
  <c r="G453" i="21"/>
  <c r="F453" i="21"/>
  <c r="E453" i="21"/>
  <c r="G464" i="21"/>
  <c r="F464" i="21"/>
  <c r="E464" i="21"/>
  <c r="G460" i="21"/>
  <c r="F460" i="21"/>
  <c r="E460" i="21"/>
  <c r="G456" i="21"/>
  <c r="F456" i="21"/>
  <c r="E456" i="21"/>
  <c r="G452" i="21"/>
  <c r="F452" i="21"/>
  <c r="E452" i="21"/>
  <c r="I373" i="21"/>
  <c r="G373" i="21"/>
  <c r="F373" i="21"/>
  <c r="E373" i="21"/>
  <c r="I369" i="21"/>
  <c r="G369" i="21"/>
  <c r="F369" i="21"/>
  <c r="E369" i="21"/>
  <c r="I365" i="21"/>
  <c r="G365" i="21"/>
  <c r="F365" i="21"/>
  <c r="E365" i="21"/>
  <c r="I361" i="21"/>
  <c r="G361" i="21"/>
  <c r="F361" i="21"/>
  <c r="E361" i="21"/>
  <c r="G372" i="21"/>
  <c r="F372" i="21"/>
  <c r="E372" i="21"/>
  <c r="G368" i="21"/>
  <c r="F368" i="21"/>
  <c r="E368" i="21"/>
  <c r="G364" i="21"/>
  <c r="E364" i="21"/>
  <c r="G360" i="21"/>
  <c r="E360" i="21"/>
  <c r="I281" i="21"/>
  <c r="G281" i="21"/>
  <c r="F281" i="21"/>
  <c r="E281" i="21"/>
  <c r="I277" i="21"/>
  <c r="G277" i="21"/>
  <c r="F277" i="21"/>
  <c r="E277" i="21"/>
  <c r="I273" i="21"/>
  <c r="G273" i="21"/>
  <c r="F273" i="21"/>
  <c r="E273" i="21"/>
  <c r="I269" i="21"/>
  <c r="G269" i="21"/>
  <c r="F269" i="21"/>
  <c r="E269" i="21"/>
  <c r="G280" i="21"/>
  <c r="F280" i="21"/>
  <c r="E280" i="21"/>
  <c r="G276" i="21"/>
  <c r="F276" i="21"/>
  <c r="E276" i="21"/>
  <c r="G272" i="21"/>
  <c r="F272" i="21"/>
  <c r="E272" i="21"/>
  <c r="G268" i="21"/>
  <c r="F268" i="21"/>
  <c r="E268" i="21"/>
  <c r="I189" i="21"/>
  <c r="G189" i="21"/>
  <c r="F189" i="21"/>
  <c r="E189" i="21"/>
  <c r="I185" i="21"/>
  <c r="G185" i="21"/>
  <c r="F185" i="21"/>
  <c r="E185" i="21"/>
  <c r="I181" i="21"/>
  <c r="G181" i="21"/>
  <c r="F181" i="21"/>
  <c r="E181" i="21"/>
  <c r="I177" i="21"/>
  <c r="G177" i="21"/>
  <c r="F177" i="21"/>
  <c r="E177" i="21"/>
  <c r="G188" i="21"/>
  <c r="F188" i="21"/>
  <c r="E188" i="21"/>
  <c r="G184" i="21"/>
  <c r="F184" i="21"/>
  <c r="E184" i="21"/>
  <c r="G180" i="21"/>
  <c r="F180" i="21"/>
  <c r="E180" i="21"/>
  <c r="G176" i="21"/>
  <c r="F176" i="21"/>
  <c r="E176" i="21"/>
  <c r="I97" i="21"/>
  <c r="G97" i="21"/>
  <c r="F97" i="21"/>
  <c r="E97" i="21"/>
  <c r="I93" i="21"/>
  <c r="G93" i="21"/>
  <c r="F93" i="21"/>
  <c r="E93" i="21"/>
  <c r="G96" i="21"/>
  <c r="F96" i="21"/>
  <c r="E96" i="21"/>
  <c r="G92" i="21"/>
  <c r="F92" i="21"/>
  <c r="E92" i="21"/>
  <c r="I89" i="21"/>
  <c r="G89" i="21"/>
  <c r="F89" i="21"/>
  <c r="E89" i="21"/>
  <c r="G88" i="21"/>
  <c r="F88" i="21"/>
  <c r="E88" i="21"/>
  <c r="I85" i="21"/>
  <c r="G85" i="21"/>
  <c r="F85" i="21"/>
  <c r="E85" i="21"/>
  <c r="G84" i="21"/>
  <c r="F84" i="21"/>
  <c r="E84" i="21"/>
  <c r="I541" i="21" l="1"/>
  <c r="G541" i="21"/>
  <c r="F541" i="21"/>
  <c r="E541" i="21"/>
  <c r="I540" i="21"/>
  <c r="G540" i="21"/>
  <c r="F540" i="21"/>
  <c r="E540" i="21"/>
  <c r="I539" i="21"/>
  <c r="G539" i="21"/>
  <c r="F539" i="21"/>
  <c r="E539" i="21"/>
  <c r="I538" i="21"/>
  <c r="G538" i="21"/>
  <c r="F538" i="21"/>
  <c r="E538" i="21"/>
  <c r="I537" i="21"/>
  <c r="G537" i="21"/>
  <c r="F537" i="21"/>
  <c r="E537" i="21"/>
  <c r="I536" i="21"/>
  <c r="G536" i="21"/>
  <c r="F536" i="21"/>
  <c r="E536" i="21"/>
  <c r="I535" i="21"/>
  <c r="G535" i="21"/>
  <c r="F535" i="21"/>
  <c r="E535" i="21"/>
  <c r="I534" i="21"/>
  <c r="G534" i="21"/>
  <c r="F534" i="21"/>
  <c r="E534" i="21"/>
  <c r="I533" i="21"/>
  <c r="G533" i="21"/>
  <c r="F533" i="21"/>
  <c r="E533" i="21"/>
  <c r="I532" i="21"/>
  <c r="G532" i="21"/>
  <c r="F532" i="21"/>
  <c r="E532" i="21"/>
  <c r="I531" i="21"/>
  <c r="G531" i="21"/>
  <c r="F531" i="21"/>
  <c r="E531" i="21"/>
  <c r="I530" i="21"/>
  <c r="G530" i="21"/>
  <c r="F530" i="21"/>
  <c r="E530" i="21"/>
  <c r="G526" i="21"/>
  <c r="F526" i="21"/>
  <c r="E526" i="21"/>
  <c r="S525" i="21"/>
  <c r="R525" i="21"/>
  <c r="Q525" i="21"/>
  <c r="P525" i="21"/>
  <c r="O525" i="21"/>
  <c r="N525" i="21"/>
  <c r="M525" i="21"/>
  <c r="L525" i="21"/>
  <c r="K525" i="21"/>
  <c r="J525" i="21"/>
  <c r="I525" i="21"/>
  <c r="G525" i="21"/>
  <c r="F525" i="21"/>
  <c r="E525" i="21"/>
  <c r="G521" i="21"/>
  <c r="F521" i="21"/>
  <c r="E521" i="21"/>
  <c r="S520" i="21"/>
  <c r="R520" i="21"/>
  <c r="Q520" i="21"/>
  <c r="P520" i="21"/>
  <c r="O520" i="21"/>
  <c r="N520" i="21"/>
  <c r="M520" i="21"/>
  <c r="L520" i="21"/>
  <c r="K520" i="21"/>
  <c r="J520" i="21"/>
  <c r="I520" i="21"/>
  <c r="G520" i="21"/>
  <c r="F520" i="21"/>
  <c r="E520" i="21"/>
  <c r="G516" i="21"/>
  <c r="F516" i="21"/>
  <c r="E516" i="21"/>
  <c r="S515" i="21"/>
  <c r="R515" i="21"/>
  <c r="Q515" i="21"/>
  <c r="P515" i="21"/>
  <c r="O515" i="21"/>
  <c r="N515" i="21"/>
  <c r="M515" i="21"/>
  <c r="L515" i="21"/>
  <c r="K515" i="21"/>
  <c r="J515" i="21"/>
  <c r="I515" i="21"/>
  <c r="G515" i="21"/>
  <c r="F515" i="21"/>
  <c r="E515" i="21"/>
  <c r="G511" i="21"/>
  <c r="F511" i="21"/>
  <c r="E511" i="21"/>
  <c r="S510" i="21"/>
  <c r="R510" i="21"/>
  <c r="Q510" i="21"/>
  <c r="P510" i="21"/>
  <c r="O510" i="21"/>
  <c r="N510" i="21"/>
  <c r="M510" i="21"/>
  <c r="L510" i="21"/>
  <c r="K510" i="21"/>
  <c r="J510" i="21"/>
  <c r="I510" i="21"/>
  <c r="G510" i="21"/>
  <c r="F510" i="21"/>
  <c r="E510" i="21"/>
  <c r="G506" i="21"/>
  <c r="F506" i="21"/>
  <c r="E506" i="21"/>
  <c r="S505" i="21"/>
  <c r="R505" i="21"/>
  <c r="Q505" i="21"/>
  <c r="P505" i="21"/>
  <c r="O505" i="21"/>
  <c r="N505" i="21"/>
  <c r="M505" i="21"/>
  <c r="L505" i="21"/>
  <c r="K505" i="21"/>
  <c r="J505" i="21"/>
  <c r="I505" i="21"/>
  <c r="G505" i="21"/>
  <c r="F505" i="21"/>
  <c r="E505" i="21"/>
  <c r="G501" i="21"/>
  <c r="F501" i="21"/>
  <c r="E501" i="21"/>
  <c r="S500" i="21"/>
  <c r="R500" i="21"/>
  <c r="Q500" i="21"/>
  <c r="P500" i="21"/>
  <c r="O500" i="21"/>
  <c r="N500" i="21"/>
  <c r="M500" i="21"/>
  <c r="L500" i="21"/>
  <c r="K500" i="21"/>
  <c r="J500" i="21"/>
  <c r="I500" i="21"/>
  <c r="G500" i="21"/>
  <c r="F500" i="21"/>
  <c r="E500" i="21"/>
  <c r="G496" i="21"/>
  <c r="F496" i="21"/>
  <c r="E496" i="21"/>
  <c r="S495" i="21"/>
  <c r="R495" i="21"/>
  <c r="Q495" i="21"/>
  <c r="P495" i="21"/>
  <c r="O495" i="21"/>
  <c r="N495" i="21"/>
  <c r="M495" i="21"/>
  <c r="L495" i="21"/>
  <c r="K495" i="21"/>
  <c r="J495" i="21"/>
  <c r="I495" i="21"/>
  <c r="G495" i="21"/>
  <c r="F495" i="21"/>
  <c r="E495" i="21"/>
  <c r="G491" i="21"/>
  <c r="F491" i="21"/>
  <c r="E491" i="21"/>
  <c r="S490" i="21"/>
  <c r="R490" i="21"/>
  <c r="Q490" i="21"/>
  <c r="P490" i="21"/>
  <c r="O490" i="21"/>
  <c r="N490" i="21"/>
  <c r="M490" i="21"/>
  <c r="L490" i="21"/>
  <c r="K490" i="21"/>
  <c r="J490" i="21"/>
  <c r="I490" i="21"/>
  <c r="G490" i="21"/>
  <c r="F490" i="21"/>
  <c r="E490" i="21"/>
  <c r="G486" i="21"/>
  <c r="F486" i="21"/>
  <c r="E486" i="21"/>
  <c r="S485" i="21"/>
  <c r="R485" i="21"/>
  <c r="Q485" i="21"/>
  <c r="P485" i="21"/>
  <c r="O485" i="21"/>
  <c r="N485" i="21"/>
  <c r="M485" i="21"/>
  <c r="L485" i="21"/>
  <c r="K485" i="21"/>
  <c r="J485" i="21"/>
  <c r="I485" i="21"/>
  <c r="G485" i="21"/>
  <c r="F485" i="21"/>
  <c r="E485" i="21"/>
  <c r="G481" i="21"/>
  <c r="F481" i="21"/>
  <c r="E481" i="21"/>
  <c r="S480" i="21"/>
  <c r="R480" i="21"/>
  <c r="Q480" i="21"/>
  <c r="P480" i="21"/>
  <c r="O480" i="21"/>
  <c r="N480" i="21"/>
  <c r="M480" i="21"/>
  <c r="L480" i="21"/>
  <c r="K480" i="21"/>
  <c r="J480" i="21"/>
  <c r="I480" i="21"/>
  <c r="G480" i="21"/>
  <c r="F480" i="21"/>
  <c r="E480" i="21"/>
  <c r="G476" i="21"/>
  <c r="F476" i="21"/>
  <c r="E476" i="21"/>
  <c r="S475" i="21"/>
  <c r="R475" i="21"/>
  <c r="Q475" i="21"/>
  <c r="P475" i="21"/>
  <c r="O475" i="21"/>
  <c r="N475" i="21"/>
  <c r="M475" i="21"/>
  <c r="L475" i="21"/>
  <c r="K475" i="21"/>
  <c r="J475" i="21"/>
  <c r="I475" i="21"/>
  <c r="G475" i="21"/>
  <c r="F475" i="21"/>
  <c r="E475" i="21"/>
  <c r="G471" i="21"/>
  <c r="E471" i="21"/>
  <c r="S470" i="21"/>
  <c r="R470" i="21"/>
  <c r="Q470" i="21"/>
  <c r="P470" i="21"/>
  <c r="K470" i="21"/>
  <c r="J470" i="21"/>
  <c r="I470" i="21"/>
  <c r="G470" i="21"/>
  <c r="F470" i="21"/>
  <c r="E470" i="21"/>
  <c r="I527" i="21"/>
  <c r="I522" i="21"/>
  <c r="I517" i="21"/>
  <c r="I512" i="21"/>
  <c r="I507" i="21"/>
  <c r="I502" i="21"/>
  <c r="I497" i="21"/>
  <c r="I492" i="21"/>
  <c r="I487" i="21"/>
  <c r="I482" i="21"/>
  <c r="I477" i="21"/>
  <c r="I472" i="21"/>
  <c r="H525" i="21"/>
  <c r="H520" i="21"/>
  <c r="H515" i="21"/>
  <c r="H510" i="21"/>
  <c r="H505" i="21"/>
  <c r="H500" i="21"/>
  <c r="H495" i="21"/>
  <c r="H490" i="21"/>
  <c r="H485" i="21"/>
  <c r="H480" i="21"/>
  <c r="H475" i="21"/>
  <c r="E6" i="22" l="1"/>
  <c r="E5" i="22"/>
  <c r="E4" i="22"/>
  <c r="E3" i="22"/>
  <c r="A1" i="22"/>
  <c r="I449" i="21"/>
  <c r="G449" i="21"/>
  <c r="F449" i="21"/>
  <c r="E449" i="21"/>
  <c r="I448" i="21"/>
  <c r="G448" i="21"/>
  <c r="F448" i="21"/>
  <c r="E448" i="21"/>
  <c r="I447" i="21"/>
  <c r="G447" i="21"/>
  <c r="F447" i="21"/>
  <c r="E447" i="21"/>
  <c r="I446" i="21"/>
  <c r="G446" i="21"/>
  <c r="F446" i="21"/>
  <c r="E446" i="21"/>
  <c r="I445" i="21"/>
  <c r="G445" i="21"/>
  <c r="F445" i="21"/>
  <c r="E445" i="21"/>
  <c r="I444" i="21"/>
  <c r="G444" i="21"/>
  <c r="F444" i="21"/>
  <c r="E444" i="21"/>
  <c r="I443" i="21"/>
  <c r="G443" i="21"/>
  <c r="F443" i="21"/>
  <c r="E443" i="21"/>
  <c r="I442" i="21"/>
  <c r="G442" i="21"/>
  <c r="F442" i="21"/>
  <c r="E442" i="21"/>
  <c r="I441" i="21"/>
  <c r="G441" i="21"/>
  <c r="F441" i="21"/>
  <c r="E441" i="21"/>
  <c r="I440" i="21"/>
  <c r="G440" i="21"/>
  <c r="F440" i="21"/>
  <c r="E440" i="21"/>
  <c r="I439" i="21"/>
  <c r="G439" i="21"/>
  <c r="F439" i="21"/>
  <c r="E439" i="21"/>
  <c r="I438" i="21"/>
  <c r="G438" i="21"/>
  <c r="F438" i="21"/>
  <c r="E438" i="21"/>
  <c r="I435" i="21"/>
  <c r="G434" i="21"/>
  <c r="F434" i="21"/>
  <c r="E434" i="21"/>
  <c r="S433" i="21"/>
  <c r="R433" i="21"/>
  <c r="Q433" i="21"/>
  <c r="P433" i="21"/>
  <c r="O433" i="21"/>
  <c r="N433" i="21"/>
  <c r="M433" i="21"/>
  <c r="L433" i="21"/>
  <c r="K433" i="21"/>
  <c r="J433" i="21"/>
  <c r="I433" i="21"/>
  <c r="G433" i="21"/>
  <c r="F433" i="21"/>
  <c r="E433" i="21"/>
  <c r="I430" i="21"/>
  <c r="G429" i="21"/>
  <c r="F429" i="21"/>
  <c r="E429" i="21"/>
  <c r="S428" i="21"/>
  <c r="R428" i="21"/>
  <c r="Q428" i="21"/>
  <c r="P428" i="21"/>
  <c r="O428" i="21"/>
  <c r="N428" i="21"/>
  <c r="M428" i="21"/>
  <c r="L428" i="21"/>
  <c r="K428" i="21"/>
  <c r="J428" i="21"/>
  <c r="I428" i="21"/>
  <c r="G428" i="21"/>
  <c r="F428" i="21"/>
  <c r="E428" i="21"/>
  <c r="I425" i="21"/>
  <c r="G424" i="21"/>
  <c r="F424" i="21"/>
  <c r="E424" i="21"/>
  <c r="S423" i="21"/>
  <c r="R423" i="21"/>
  <c r="Q423" i="21"/>
  <c r="P423" i="21"/>
  <c r="O423" i="21"/>
  <c r="N423" i="21"/>
  <c r="M423" i="21"/>
  <c r="L423" i="21"/>
  <c r="K423" i="21"/>
  <c r="J423" i="21"/>
  <c r="I423" i="21"/>
  <c r="G423" i="21"/>
  <c r="F423" i="21"/>
  <c r="E423" i="21"/>
  <c r="I420" i="21"/>
  <c r="G419" i="21"/>
  <c r="F419" i="21"/>
  <c r="E419" i="21"/>
  <c r="S418" i="21"/>
  <c r="R418" i="21"/>
  <c r="Q418" i="21"/>
  <c r="P418" i="21"/>
  <c r="O418" i="21"/>
  <c r="N418" i="21"/>
  <c r="M418" i="21"/>
  <c r="L418" i="21"/>
  <c r="K418" i="21"/>
  <c r="J418" i="21"/>
  <c r="I418" i="21"/>
  <c r="G418" i="21"/>
  <c r="F418" i="21"/>
  <c r="E418" i="21"/>
  <c r="I415" i="21"/>
  <c r="G414" i="21"/>
  <c r="F414" i="21"/>
  <c r="E414" i="21"/>
  <c r="S413" i="21"/>
  <c r="R413" i="21"/>
  <c r="Q413" i="21"/>
  <c r="P413" i="21"/>
  <c r="O413" i="21"/>
  <c r="N413" i="21"/>
  <c r="M413" i="21"/>
  <c r="L413" i="21"/>
  <c r="K413" i="21"/>
  <c r="J413" i="21"/>
  <c r="I413" i="21"/>
  <c r="G413" i="21"/>
  <c r="F413" i="21"/>
  <c r="E413" i="21"/>
  <c r="I410" i="21"/>
  <c r="G409" i="21"/>
  <c r="F409" i="21"/>
  <c r="E409" i="21"/>
  <c r="S408" i="21"/>
  <c r="R408" i="21"/>
  <c r="Q408" i="21"/>
  <c r="P408" i="21"/>
  <c r="O408" i="21"/>
  <c r="N408" i="21"/>
  <c r="M408" i="21"/>
  <c r="L408" i="21"/>
  <c r="K408" i="21"/>
  <c r="J408" i="21"/>
  <c r="I408" i="21"/>
  <c r="G408" i="21"/>
  <c r="F408" i="21"/>
  <c r="E408" i="21"/>
  <c r="I405" i="21"/>
  <c r="G404" i="21"/>
  <c r="F404" i="21"/>
  <c r="E404" i="21"/>
  <c r="S403" i="21"/>
  <c r="R403" i="21"/>
  <c r="Q403" i="21"/>
  <c r="P403" i="21"/>
  <c r="O403" i="21"/>
  <c r="N403" i="21"/>
  <c r="M403" i="21"/>
  <c r="L403" i="21"/>
  <c r="K403" i="21"/>
  <c r="J403" i="21"/>
  <c r="I403" i="21"/>
  <c r="G403" i="21"/>
  <c r="F403" i="21"/>
  <c r="E403" i="21"/>
  <c r="I400" i="21"/>
  <c r="G399" i="21"/>
  <c r="F399" i="21"/>
  <c r="E399" i="21"/>
  <c r="S398" i="21"/>
  <c r="R398" i="21"/>
  <c r="Q398" i="21"/>
  <c r="P398" i="21"/>
  <c r="O398" i="21"/>
  <c r="N398" i="21"/>
  <c r="M398" i="21"/>
  <c r="L398" i="21"/>
  <c r="K398" i="21"/>
  <c r="J398" i="21"/>
  <c r="I398" i="21"/>
  <c r="G398" i="21"/>
  <c r="F398" i="21"/>
  <c r="E398" i="21"/>
  <c r="I395" i="21"/>
  <c r="G394" i="21"/>
  <c r="F394" i="21"/>
  <c r="E394" i="21"/>
  <c r="Q393" i="21"/>
  <c r="P393" i="21"/>
  <c r="O393" i="21"/>
  <c r="N393" i="21"/>
  <c r="M393" i="21"/>
  <c r="L393" i="21"/>
  <c r="K393" i="21"/>
  <c r="J393" i="21"/>
  <c r="I393" i="21"/>
  <c r="G393" i="21"/>
  <c r="F393" i="21"/>
  <c r="E393" i="21"/>
  <c r="I390" i="21"/>
  <c r="G389" i="21"/>
  <c r="F389" i="21"/>
  <c r="E389" i="21"/>
  <c r="S388" i="21"/>
  <c r="R388" i="21"/>
  <c r="Q388" i="21"/>
  <c r="P388" i="21"/>
  <c r="O388" i="21"/>
  <c r="N388" i="21"/>
  <c r="M388" i="21"/>
  <c r="L388" i="21"/>
  <c r="K388" i="21"/>
  <c r="J388" i="21"/>
  <c r="I388" i="21"/>
  <c r="G388" i="21"/>
  <c r="F388" i="21"/>
  <c r="E388" i="21"/>
  <c r="I385" i="21"/>
  <c r="G384" i="21"/>
  <c r="F384" i="21"/>
  <c r="E384" i="21"/>
  <c r="S383" i="21"/>
  <c r="R383" i="21"/>
  <c r="Q383" i="21"/>
  <c r="P383" i="21"/>
  <c r="O383" i="21"/>
  <c r="N383" i="21"/>
  <c r="M383" i="21"/>
  <c r="L383" i="21"/>
  <c r="K383" i="21"/>
  <c r="J383" i="21"/>
  <c r="I383" i="21"/>
  <c r="G383" i="21"/>
  <c r="F383" i="21"/>
  <c r="E383" i="21"/>
  <c r="I380" i="21"/>
  <c r="G379" i="21"/>
  <c r="E379" i="21"/>
  <c r="Q378" i="21"/>
  <c r="P378" i="21"/>
  <c r="K378" i="21"/>
  <c r="J378" i="21"/>
  <c r="I378" i="21"/>
  <c r="G378" i="21"/>
  <c r="F378" i="21"/>
  <c r="E378" i="21"/>
  <c r="I357" i="21"/>
  <c r="G357" i="21"/>
  <c r="F357" i="21"/>
  <c r="E357" i="21"/>
  <c r="I356" i="21"/>
  <c r="G356" i="21"/>
  <c r="F356" i="21"/>
  <c r="E356" i="21"/>
  <c r="I355" i="21"/>
  <c r="G355" i="21"/>
  <c r="F355" i="21"/>
  <c r="E355" i="21"/>
  <c r="I354" i="21"/>
  <c r="G354" i="21"/>
  <c r="F354" i="21"/>
  <c r="E354" i="21"/>
  <c r="I353" i="21"/>
  <c r="G353" i="21"/>
  <c r="F353" i="21"/>
  <c r="E353" i="21"/>
  <c r="I352" i="21"/>
  <c r="G352" i="21"/>
  <c r="F352" i="21"/>
  <c r="E352" i="21"/>
  <c r="I351" i="21"/>
  <c r="G351" i="21"/>
  <c r="F351" i="21"/>
  <c r="E351" i="21"/>
  <c r="I350" i="21"/>
  <c r="G350" i="21"/>
  <c r="F350" i="21"/>
  <c r="E350" i="21"/>
  <c r="I349" i="21"/>
  <c r="G349" i="21"/>
  <c r="F349" i="21"/>
  <c r="E349" i="21"/>
  <c r="I348" i="21"/>
  <c r="G348" i="21"/>
  <c r="F348" i="21"/>
  <c r="E348" i="21"/>
  <c r="I347" i="21"/>
  <c r="G347" i="21"/>
  <c r="F347" i="21"/>
  <c r="E347" i="21"/>
  <c r="I346" i="21"/>
  <c r="G346" i="21"/>
  <c r="F346" i="21"/>
  <c r="E346" i="21"/>
  <c r="I343" i="21"/>
  <c r="G342" i="21"/>
  <c r="F342" i="21"/>
  <c r="E342" i="21"/>
  <c r="S341" i="21"/>
  <c r="R341" i="21"/>
  <c r="Q341" i="21"/>
  <c r="P341" i="21"/>
  <c r="O341" i="21"/>
  <c r="N341" i="21"/>
  <c r="M341" i="21"/>
  <c r="L341" i="21"/>
  <c r="K341" i="21"/>
  <c r="J341" i="21"/>
  <c r="I341" i="21"/>
  <c r="G341" i="21"/>
  <c r="F341" i="21"/>
  <c r="E341" i="21"/>
  <c r="I338" i="21"/>
  <c r="G337" i="21"/>
  <c r="F337" i="21"/>
  <c r="E337" i="21"/>
  <c r="S336" i="21"/>
  <c r="R336" i="21"/>
  <c r="Q336" i="21"/>
  <c r="P336" i="21"/>
  <c r="O336" i="21"/>
  <c r="N336" i="21"/>
  <c r="M336" i="21"/>
  <c r="L336" i="21"/>
  <c r="K336" i="21"/>
  <c r="J336" i="21"/>
  <c r="I336" i="21"/>
  <c r="G336" i="21"/>
  <c r="F336" i="21"/>
  <c r="E336" i="21"/>
  <c r="I333" i="21"/>
  <c r="G332" i="21"/>
  <c r="F332" i="21"/>
  <c r="E332" i="21"/>
  <c r="S331" i="21"/>
  <c r="R331" i="21"/>
  <c r="Q331" i="21"/>
  <c r="P331" i="21"/>
  <c r="O331" i="21"/>
  <c r="N331" i="21"/>
  <c r="M331" i="21"/>
  <c r="L331" i="21"/>
  <c r="K331" i="21"/>
  <c r="J331" i="21"/>
  <c r="I331" i="21"/>
  <c r="G331" i="21"/>
  <c r="F331" i="21"/>
  <c r="E331" i="21"/>
  <c r="I328" i="21"/>
  <c r="G327" i="21"/>
  <c r="F327" i="21"/>
  <c r="E327" i="21"/>
  <c r="S326" i="21"/>
  <c r="R326" i="21"/>
  <c r="Q326" i="21"/>
  <c r="P326" i="21"/>
  <c r="O326" i="21"/>
  <c r="N326" i="21"/>
  <c r="M326" i="21"/>
  <c r="L326" i="21"/>
  <c r="K326" i="21"/>
  <c r="J326" i="21"/>
  <c r="I326" i="21"/>
  <c r="G326" i="21"/>
  <c r="F326" i="21"/>
  <c r="E326" i="21"/>
  <c r="I323" i="21"/>
  <c r="G322" i="21"/>
  <c r="F322" i="21"/>
  <c r="E322" i="21"/>
  <c r="S321" i="21"/>
  <c r="R321" i="21"/>
  <c r="Q321" i="21"/>
  <c r="P321" i="21"/>
  <c r="O321" i="21"/>
  <c r="N321" i="21"/>
  <c r="M321" i="21"/>
  <c r="L321" i="21"/>
  <c r="K321" i="21"/>
  <c r="J321" i="21"/>
  <c r="I321" i="21"/>
  <c r="G321" i="21"/>
  <c r="F321" i="21"/>
  <c r="E321" i="21"/>
  <c r="I318" i="21"/>
  <c r="G317" i="21"/>
  <c r="F317" i="21"/>
  <c r="E317" i="21"/>
  <c r="S316" i="21"/>
  <c r="R316" i="21"/>
  <c r="Q316" i="21"/>
  <c r="P316" i="21"/>
  <c r="O316" i="21"/>
  <c r="N316" i="21"/>
  <c r="M316" i="21"/>
  <c r="L316" i="21"/>
  <c r="K316" i="21"/>
  <c r="J316" i="21"/>
  <c r="I316" i="21"/>
  <c r="G316" i="21"/>
  <c r="F316" i="21"/>
  <c r="E316" i="21"/>
  <c r="I313" i="21"/>
  <c r="G312" i="21"/>
  <c r="F312" i="21"/>
  <c r="E312" i="21"/>
  <c r="S311" i="21"/>
  <c r="R311" i="21"/>
  <c r="Q311" i="21"/>
  <c r="P311" i="21"/>
  <c r="O311" i="21"/>
  <c r="N311" i="21"/>
  <c r="M311" i="21"/>
  <c r="L311" i="21"/>
  <c r="K311" i="21"/>
  <c r="J311" i="21"/>
  <c r="I311" i="21"/>
  <c r="G311" i="21"/>
  <c r="F311" i="21"/>
  <c r="E311" i="21"/>
  <c r="I308" i="21"/>
  <c r="G307" i="21"/>
  <c r="F307" i="21"/>
  <c r="E307" i="21"/>
  <c r="S306" i="21"/>
  <c r="R306" i="21"/>
  <c r="Q306" i="21"/>
  <c r="P306" i="21"/>
  <c r="O306" i="21"/>
  <c r="N306" i="21"/>
  <c r="M306" i="21"/>
  <c r="L306" i="21"/>
  <c r="K306" i="21"/>
  <c r="J306" i="21"/>
  <c r="I306" i="21"/>
  <c r="G306" i="21"/>
  <c r="F306" i="21"/>
  <c r="E306" i="21"/>
  <c r="I303" i="21"/>
  <c r="G302" i="21"/>
  <c r="F302" i="21"/>
  <c r="E302" i="21"/>
  <c r="Q301" i="21"/>
  <c r="P301" i="21"/>
  <c r="O301" i="21"/>
  <c r="N301" i="21"/>
  <c r="M301" i="21"/>
  <c r="L301" i="21"/>
  <c r="K301" i="21"/>
  <c r="J301" i="21"/>
  <c r="I301" i="21"/>
  <c r="G301" i="21"/>
  <c r="F301" i="21"/>
  <c r="E301" i="21"/>
  <c r="I298" i="21"/>
  <c r="G297" i="21"/>
  <c r="E297" i="21"/>
  <c r="Q296" i="21"/>
  <c r="P296" i="21"/>
  <c r="K296" i="21"/>
  <c r="J296" i="21"/>
  <c r="I296" i="21"/>
  <c r="G296" i="21"/>
  <c r="F296" i="21"/>
  <c r="E296" i="21"/>
  <c r="I293" i="21"/>
  <c r="G292" i="21"/>
  <c r="E292" i="21"/>
  <c r="Q291" i="21"/>
  <c r="P291" i="21"/>
  <c r="K291" i="21"/>
  <c r="J291" i="21"/>
  <c r="I291" i="21"/>
  <c r="G291" i="21"/>
  <c r="F291" i="21"/>
  <c r="E291" i="21"/>
  <c r="I288" i="21"/>
  <c r="G287" i="21"/>
  <c r="E287" i="21"/>
  <c r="Q286" i="21"/>
  <c r="P286" i="21"/>
  <c r="K286" i="21"/>
  <c r="J286" i="21"/>
  <c r="I286" i="21"/>
  <c r="G286" i="21"/>
  <c r="F286" i="21"/>
  <c r="E286" i="21"/>
  <c r="I265" i="21"/>
  <c r="G265" i="21"/>
  <c r="F265" i="21"/>
  <c r="E265" i="21"/>
  <c r="I264" i="21"/>
  <c r="G264" i="21"/>
  <c r="F264" i="21"/>
  <c r="E264" i="21"/>
  <c r="I263" i="21"/>
  <c r="G263" i="21"/>
  <c r="F263" i="21"/>
  <c r="E263" i="21"/>
  <c r="I262" i="21"/>
  <c r="G262" i="21"/>
  <c r="F262" i="21"/>
  <c r="E262" i="21"/>
  <c r="I261" i="21"/>
  <c r="G261" i="21"/>
  <c r="F261" i="21"/>
  <c r="E261" i="21"/>
  <c r="I260" i="21"/>
  <c r="G260" i="21"/>
  <c r="F260" i="21"/>
  <c r="E260" i="21"/>
  <c r="I259" i="21"/>
  <c r="G259" i="21"/>
  <c r="F259" i="21"/>
  <c r="E259" i="21"/>
  <c r="I258" i="21"/>
  <c r="G258" i="21"/>
  <c r="F258" i="21"/>
  <c r="E258" i="21"/>
  <c r="I257" i="21"/>
  <c r="G257" i="21"/>
  <c r="F257" i="21"/>
  <c r="E257" i="21"/>
  <c r="I256" i="21"/>
  <c r="G256" i="21"/>
  <c r="F256" i="21"/>
  <c r="E256" i="21"/>
  <c r="I255" i="21"/>
  <c r="G255" i="21"/>
  <c r="F255" i="21"/>
  <c r="E255" i="21"/>
  <c r="I254" i="21"/>
  <c r="G254" i="21"/>
  <c r="F254" i="21"/>
  <c r="E254" i="21"/>
  <c r="I251" i="21"/>
  <c r="G250" i="21"/>
  <c r="F250" i="21"/>
  <c r="E250" i="21"/>
  <c r="S249" i="21"/>
  <c r="R249" i="21"/>
  <c r="Q249" i="21"/>
  <c r="P249" i="21"/>
  <c r="O249" i="21"/>
  <c r="N249" i="21"/>
  <c r="M249" i="21"/>
  <c r="L249" i="21"/>
  <c r="K249" i="21"/>
  <c r="J249" i="21"/>
  <c r="I249" i="21"/>
  <c r="G249" i="21"/>
  <c r="F249" i="21"/>
  <c r="E249" i="21"/>
  <c r="I246" i="21"/>
  <c r="G245" i="21"/>
  <c r="F245" i="21"/>
  <c r="E245" i="21"/>
  <c r="S244" i="21"/>
  <c r="R244" i="21"/>
  <c r="Q244" i="21"/>
  <c r="P244" i="21"/>
  <c r="O244" i="21"/>
  <c r="N244" i="21"/>
  <c r="M244" i="21"/>
  <c r="L244" i="21"/>
  <c r="K244" i="21"/>
  <c r="J244" i="21"/>
  <c r="I244" i="21"/>
  <c r="G244" i="21"/>
  <c r="F244" i="21"/>
  <c r="E244" i="21"/>
  <c r="I241" i="21"/>
  <c r="G240" i="21"/>
  <c r="F240" i="21"/>
  <c r="E240" i="21"/>
  <c r="S239" i="21"/>
  <c r="R239" i="21"/>
  <c r="Q239" i="21"/>
  <c r="P239" i="21"/>
  <c r="O239" i="21"/>
  <c r="N239" i="21"/>
  <c r="M239" i="21"/>
  <c r="L239" i="21"/>
  <c r="K239" i="21"/>
  <c r="J239" i="21"/>
  <c r="I239" i="21"/>
  <c r="G239" i="21"/>
  <c r="F239" i="21"/>
  <c r="E239" i="21"/>
  <c r="I236" i="21"/>
  <c r="G235" i="21"/>
  <c r="F235" i="21"/>
  <c r="E235" i="21"/>
  <c r="S234" i="21"/>
  <c r="R234" i="21"/>
  <c r="Q234" i="21"/>
  <c r="P234" i="21"/>
  <c r="O234" i="21"/>
  <c r="N234" i="21"/>
  <c r="M234" i="21"/>
  <c r="L234" i="21"/>
  <c r="K234" i="21"/>
  <c r="J234" i="21"/>
  <c r="I234" i="21"/>
  <c r="G234" i="21"/>
  <c r="F234" i="21"/>
  <c r="E234" i="21"/>
  <c r="I231" i="21"/>
  <c r="G230" i="21"/>
  <c r="F230" i="21"/>
  <c r="E230" i="21"/>
  <c r="S229" i="21"/>
  <c r="R229" i="21"/>
  <c r="Q229" i="21"/>
  <c r="P229" i="21"/>
  <c r="O229" i="21"/>
  <c r="N229" i="21"/>
  <c r="M229" i="21"/>
  <c r="L229" i="21"/>
  <c r="K229" i="21"/>
  <c r="J229" i="21"/>
  <c r="I229" i="21"/>
  <c r="G229" i="21"/>
  <c r="F229" i="21"/>
  <c r="E229" i="21"/>
  <c r="I226" i="21"/>
  <c r="G225" i="21"/>
  <c r="F225" i="21"/>
  <c r="E225" i="21"/>
  <c r="S224" i="21"/>
  <c r="R224" i="21"/>
  <c r="Q224" i="21"/>
  <c r="P224" i="21"/>
  <c r="O224" i="21"/>
  <c r="N224" i="21"/>
  <c r="M224" i="21"/>
  <c r="L224" i="21"/>
  <c r="K224" i="21"/>
  <c r="J224" i="21"/>
  <c r="I224" i="21"/>
  <c r="G224" i="21"/>
  <c r="F224" i="21"/>
  <c r="E224" i="21"/>
  <c r="I221" i="21"/>
  <c r="G220" i="21"/>
  <c r="F220" i="21"/>
  <c r="E220" i="21"/>
  <c r="S219" i="21"/>
  <c r="R219" i="21"/>
  <c r="Q219" i="21"/>
  <c r="P219" i="21"/>
  <c r="O219" i="21"/>
  <c r="N219" i="21"/>
  <c r="M219" i="21"/>
  <c r="L219" i="21"/>
  <c r="K219" i="21"/>
  <c r="J219" i="21"/>
  <c r="I219" i="21"/>
  <c r="G219" i="21"/>
  <c r="F219" i="21"/>
  <c r="E219" i="21"/>
  <c r="I216" i="21"/>
  <c r="G215" i="21"/>
  <c r="F215" i="21"/>
  <c r="E215" i="21"/>
  <c r="S214" i="21"/>
  <c r="R214" i="21"/>
  <c r="Q214" i="21"/>
  <c r="P214" i="21"/>
  <c r="O214" i="21"/>
  <c r="N214" i="21"/>
  <c r="M214" i="21"/>
  <c r="L214" i="21"/>
  <c r="K214" i="21"/>
  <c r="J214" i="21"/>
  <c r="I214" i="21"/>
  <c r="G214" i="21"/>
  <c r="F214" i="21"/>
  <c r="E214" i="21"/>
  <c r="I211" i="21"/>
  <c r="G210" i="21"/>
  <c r="F210" i="21"/>
  <c r="E210" i="21"/>
  <c r="S209" i="21"/>
  <c r="R209" i="21"/>
  <c r="Q209" i="21"/>
  <c r="P209" i="21"/>
  <c r="O209" i="21"/>
  <c r="N209" i="21"/>
  <c r="M209" i="21"/>
  <c r="L209" i="21"/>
  <c r="K209" i="21"/>
  <c r="J209" i="21"/>
  <c r="I209" i="21"/>
  <c r="G209" i="21"/>
  <c r="F209" i="21"/>
  <c r="E209" i="21"/>
  <c r="I206" i="21"/>
  <c r="G205" i="21"/>
  <c r="F205" i="21"/>
  <c r="E205" i="21"/>
  <c r="S204" i="21"/>
  <c r="R204" i="21"/>
  <c r="Q204" i="21"/>
  <c r="P204" i="21"/>
  <c r="O204" i="21"/>
  <c r="N204" i="21"/>
  <c r="M204" i="21"/>
  <c r="L204" i="21"/>
  <c r="K204" i="21"/>
  <c r="J204" i="21"/>
  <c r="I204" i="21"/>
  <c r="G204" i="21"/>
  <c r="F204" i="21"/>
  <c r="E204" i="21"/>
  <c r="I201" i="21"/>
  <c r="G200" i="21"/>
  <c r="F200" i="21"/>
  <c r="E200" i="21"/>
  <c r="S199" i="21"/>
  <c r="R199" i="21"/>
  <c r="Q199" i="21"/>
  <c r="P199" i="21"/>
  <c r="O199" i="21"/>
  <c r="N199" i="21"/>
  <c r="M199" i="21"/>
  <c r="L199" i="21"/>
  <c r="K199" i="21"/>
  <c r="J199" i="21"/>
  <c r="I199" i="21"/>
  <c r="G199" i="21"/>
  <c r="F199" i="21"/>
  <c r="E199" i="21"/>
  <c r="I196" i="21"/>
  <c r="G195" i="21"/>
  <c r="E195" i="21"/>
  <c r="S194" i="21"/>
  <c r="R194" i="21"/>
  <c r="Q194" i="21"/>
  <c r="P194" i="21"/>
  <c r="K194" i="21"/>
  <c r="J194" i="21"/>
  <c r="I194" i="21"/>
  <c r="G194" i="21"/>
  <c r="F194" i="21"/>
  <c r="E194" i="21"/>
  <c r="I173" i="21"/>
  <c r="G173" i="21"/>
  <c r="F173" i="21"/>
  <c r="E173" i="21"/>
  <c r="I172" i="21"/>
  <c r="G172" i="21"/>
  <c r="F172" i="21"/>
  <c r="E172" i="21"/>
  <c r="I171" i="21"/>
  <c r="G171" i="21"/>
  <c r="F171" i="21"/>
  <c r="E171" i="21"/>
  <c r="I170" i="21"/>
  <c r="G170" i="21"/>
  <c r="F170" i="21"/>
  <c r="E170" i="21"/>
  <c r="I169" i="21"/>
  <c r="G169" i="21"/>
  <c r="F169" i="21"/>
  <c r="E169" i="21"/>
  <c r="I168" i="21"/>
  <c r="G168" i="21"/>
  <c r="F168" i="21"/>
  <c r="E168" i="21"/>
  <c r="I167" i="21"/>
  <c r="G167" i="21"/>
  <c r="F167" i="21"/>
  <c r="E167" i="21"/>
  <c r="I166" i="21"/>
  <c r="G166" i="21"/>
  <c r="F166" i="21"/>
  <c r="E166" i="21"/>
  <c r="I165" i="21"/>
  <c r="G165" i="21"/>
  <c r="F165" i="21"/>
  <c r="E165" i="21"/>
  <c r="I164" i="21"/>
  <c r="G164" i="21"/>
  <c r="F164" i="21"/>
  <c r="E164" i="21"/>
  <c r="I163" i="21"/>
  <c r="G163" i="21"/>
  <c r="F163" i="21"/>
  <c r="E163" i="21"/>
  <c r="I162" i="21"/>
  <c r="G162" i="21"/>
  <c r="F162" i="21"/>
  <c r="E162" i="21"/>
  <c r="I159" i="21"/>
  <c r="G158" i="21"/>
  <c r="F158" i="21"/>
  <c r="E158" i="21"/>
  <c r="S157" i="21"/>
  <c r="R157" i="21"/>
  <c r="Q157" i="21"/>
  <c r="P157" i="21"/>
  <c r="O157" i="21"/>
  <c r="N157" i="21"/>
  <c r="M157" i="21"/>
  <c r="L157" i="21"/>
  <c r="K157" i="21"/>
  <c r="J157" i="21"/>
  <c r="I157" i="21"/>
  <c r="G157" i="21"/>
  <c r="F157" i="21"/>
  <c r="E157" i="21"/>
  <c r="I154" i="21"/>
  <c r="G153" i="21"/>
  <c r="F153" i="21"/>
  <c r="E153" i="21"/>
  <c r="S152" i="21"/>
  <c r="R152" i="21"/>
  <c r="Q152" i="21"/>
  <c r="P152" i="21"/>
  <c r="O152" i="21"/>
  <c r="N152" i="21"/>
  <c r="M152" i="21"/>
  <c r="L152" i="21"/>
  <c r="K152" i="21"/>
  <c r="J152" i="21"/>
  <c r="I152" i="21"/>
  <c r="G152" i="21"/>
  <c r="F152" i="21"/>
  <c r="E152" i="21"/>
  <c r="I149" i="21"/>
  <c r="G148" i="21"/>
  <c r="F148" i="21"/>
  <c r="E148" i="21"/>
  <c r="S147" i="21"/>
  <c r="R147" i="21"/>
  <c r="Q147" i="21"/>
  <c r="P147" i="21"/>
  <c r="O147" i="21"/>
  <c r="N147" i="21"/>
  <c r="M147" i="21"/>
  <c r="L147" i="21"/>
  <c r="K147" i="21"/>
  <c r="J147" i="21"/>
  <c r="I147" i="21"/>
  <c r="G147" i="21"/>
  <c r="F147" i="21"/>
  <c r="E147" i="21"/>
  <c r="I144" i="21"/>
  <c r="G143" i="21"/>
  <c r="F143" i="21"/>
  <c r="E143" i="21"/>
  <c r="S142" i="21"/>
  <c r="R142" i="21"/>
  <c r="Q142" i="21"/>
  <c r="P142" i="21"/>
  <c r="O142" i="21"/>
  <c r="N142" i="21"/>
  <c r="M142" i="21"/>
  <c r="L142" i="21"/>
  <c r="K142" i="21"/>
  <c r="J142" i="21"/>
  <c r="I142" i="21"/>
  <c r="G142" i="21"/>
  <c r="F142" i="21"/>
  <c r="E142" i="21"/>
  <c r="I139" i="21"/>
  <c r="G138" i="21"/>
  <c r="F138" i="21"/>
  <c r="E138" i="21"/>
  <c r="S137" i="21"/>
  <c r="R137" i="21"/>
  <c r="Q137" i="21"/>
  <c r="P137" i="21"/>
  <c r="O137" i="21"/>
  <c r="N137" i="21"/>
  <c r="M137" i="21"/>
  <c r="L137" i="21"/>
  <c r="K137" i="21"/>
  <c r="J137" i="21"/>
  <c r="I137" i="21"/>
  <c r="G137" i="21"/>
  <c r="F137" i="21"/>
  <c r="E137" i="21"/>
  <c r="I134" i="21"/>
  <c r="G133" i="21"/>
  <c r="F133" i="21"/>
  <c r="E133" i="21"/>
  <c r="S132" i="21"/>
  <c r="R132" i="21"/>
  <c r="Q132" i="21"/>
  <c r="P132" i="21"/>
  <c r="O132" i="21"/>
  <c r="N132" i="21"/>
  <c r="M132" i="21"/>
  <c r="L132" i="21"/>
  <c r="K132" i="21"/>
  <c r="J132" i="21"/>
  <c r="I132" i="21"/>
  <c r="G132" i="21"/>
  <c r="F132" i="21"/>
  <c r="E132" i="21"/>
  <c r="I129" i="21"/>
  <c r="G128" i="21"/>
  <c r="F128" i="21"/>
  <c r="E128" i="21"/>
  <c r="S127" i="21"/>
  <c r="R127" i="21"/>
  <c r="Q127" i="21"/>
  <c r="P127" i="21"/>
  <c r="O127" i="21"/>
  <c r="N127" i="21"/>
  <c r="M127" i="21"/>
  <c r="L127" i="21"/>
  <c r="K127" i="21"/>
  <c r="J127" i="21"/>
  <c r="I127" i="21"/>
  <c r="G127" i="21"/>
  <c r="F127" i="21"/>
  <c r="E127" i="21"/>
  <c r="I124" i="21"/>
  <c r="G123" i="21"/>
  <c r="F123" i="21"/>
  <c r="E123" i="21"/>
  <c r="S122" i="21"/>
  <c r="R122" i="21"/>
  <c r="Q122" i="21"/>
  <c r="P122" i="21"/>
  <c r="O122" i="21"/>
  <c r="N122" i="21"/>
  <c r="M122" i="21"/>
  <c r="L122" i="21"/>
  <c r="K122" i="21"/>
  <c r="J122" i="21"/>
  <c r="I122" i="21"/>
  <c r="G122" i="21"/>
  <c r="F122" i="21"/>
  <c r="E122" i="21"/>
  <c r="I119" i="21"/>
  <c r="G118" i="21"/>
  <c r="F118" i="21"/>
  <c r="E118" i="21"/>
  <c r="S117" i="21"/>
  <c r="R117" i="21"/>
  <c r="Q117" i="21"/>
  <c r="P117" i="21"/>
  <c r="O117" i="21"/>
  <c r="N117" i="21"/>
  <c r="M117" i="21"/>
  <c r="L117" i="21"/>
  <c r="K117" i="21"/>
  <c r="J117" i="21"/>
  <c r="I117" i="21"/>
  <c r="G117" i="21"/>
  <c r="F117" i="21"/>
  <c r="E117" i="21"/>
  <c r="I114" i="21"/>
  <c r="G113" i="21"/>
  <c r="F113" i="21"/>
  <c r="E113" i="21"/>
  <c r="Q112" i="21"/>
  <c r="P112" i="21"/>
  <c r="O112" i="21"/>
  <c r="N112" i="21"/>
  <c r="M112" i="21"/>
  <c r="L112" i="21"/>
  <c r="K112" i="21"/>
  <c r="J112" i="21"/>
  <c r="I112" i="21"/>
  <c r="G112" i="21"/>
  <c r="F112" i="21"/>
  <c r="E112" i="21"/>
  <c r="I109" i="21"/>
  <c r="G108" i="21"/>
  <c r="F108" i="21"/>
  <c r="E108" i="21"/>
  <c r="Q107" i="21"/>
  <c r="P107" i="21"/>
  <c r="O107" i="21"/>
  <c r="N107" i="21"/>
  <c r="M107" i="21"/>
  <c r="L107" i="21"/>
  <c r="K107" i="21"/>
  <c r="J107" i="21"/>
  <c r="I107" i="21"/>
  <c r="G107" i="21"/>
  <c r="F107" i="21"/>
  <c r="E107" i="21"/>
  <c r="I104" i="21"/>
  <c r="G103" i="21"/>
  <c r="E103" i="21"/>
  <c r="Q102" i="21"/>
  <c r="P102" i="21"/>
  <c r="K102" i="21"/>
  <c r="J102" i="21"/>
  <c r="I102" i="21"/>
  <c r="G102" i="21"/>
  <c r="F102" i="21"/>
  <c r="E102" i="21"/>
  <c r="I81" i="21"/>
  <c r="G81" i="21"/>
  <c r="F81" i="21"/>
  <c r="E81" i="21"/>
  <c r="I80" i="21"/>
  <c r="G80" i="21"/>
  <c r="F80" i="21"/>
  <c r="E80" i="21"/>
  <c r="I79" i="21"/>
  <c r="G79" i="21"/>
  <c r="F79" i="21"/>
  <c r="E79" i="21"/>
  <c r="I78" i="21"/>
  <c r="G78" i="21"/>
  <c r="F78" i="21"/>
  <c r="E78" i="21"/>
  <c r="I77" i="21"/>
  <c r="G77" i="21"/>
  <c r="F77" i="21"/>
  <c r="E77" i="21"/>
  <c r="I76" i="21"/>
  <c r="G76" i="21"/>
  <c r="F76" i="21"/>
  <c r="E76" i="21"/>
  <c r="I75" i="21"/>
  <c r="G75" i="21"/>
  <c r="F75" i="21"/>
  <c r="E75" i="21"/>
  <c r="I74" i="21"/>
  <c r="G74" i="21"/>
  <c r="F74" i="21"/>
  <c r="E74" i="21"/>
  <c r="I73" i="21"/>
  <c r="G73" i="21"/>
  <c r="F73" i="21"/>
  <c r="E73" i="21"/>
  <c r="I72" i="21"/>
  <c r="G72" i="21"/>
  <c r="F72" i="21"/>
  <c r="E72" i="21"/>
  <c r="I71" i="21"/>
  <c r="G71" i="21"/>
  <c r="F71" i="21"/>
  <c r="E71" i="21"/>
  <c r="I70" i="21"/>
  <c r="G70" i="21"/>
  <c r="F70" i="21"/>
  <c r="E70" i="21"/>
  <c r="I67" i="21"/>
  <c r="G66" i="21"/>
  <c r="F66" i="21"/>
  <c r="E66" i="21"/>
  <c r="S65" i="21"/>
  <c r="R65" i="21"/>
  <c r="Q65" i="21"/>
  <c r="P65" i="21"/>
  <c r="O65" i="21"/>
  <c r="N65" i="21"/>
  <c r="M65" i="21"/>
  <c r="L65" i="21"/>
  <c r="K65" i="21"/>
  <c r="J65" i="21"/>
  <c r="I65" i="21"/>
  <c r="G65" i="21"/>
  <c r="F65" i="21"/>
  <c r="E65" i="21"/>
  <c r="I62" i="21"/>
  <c r="G61" i="21"/>
  <c r="F61" i="21"/>
  <c r="E61" i="21"/>
  <c r="S60" i="21"/>
  <c r="R60" i="21"/>
  <c r="Q60" i="21"/>
  <c r="P60" i="21"/>
  <c r="O60" i="21"/>
  <c r="N60" i="21"/>
  <c r="M60" i="21"/>
  <c r="L60" i="21"/>
  <c r="K60" i="21"/>
  <c r="J60" i="21"/>
  <c r="I60" i="21"/>
  <c r="G60" i="21"/>
  <c r="F60" i="21"/>
  <c r="E60" i="21"/>
  <c r="I57" i="21"/>
  <c r="G56" i="21"/>
  <c r="F56" i="21"/>
  <c r="E56" i="21"/>
  <c r="S55" i="21"/>
  <c r="R55" i="21"/>
  <c r="Q55" i="21"/>
  <c r="P55" i="21"/>
  <c r="O55" i="21"/>
  <c r="N55" i="21"/>
  <c r="M55" i="21"/>
  <c r="L55" i="21"/>
  <c r="K55" i="21"/>
  <c r="J55" i="21"/>
  <c r="I55" i="21"/>
  <c r="G55" i="21"/>
  <c r="F55" i="21"/>
  <c r="E55" i="21"/>
  <c r="I52" i="21"/>
  <c r="G51" i="21"/>
  <c r="F51" i="21"/>
  <c r="E51" i="21"/>
  <c r="S50" i="21"/>
  <c r="R50" i="21"/>
  <c r="Q50" i="21"/>
  <c r="P50" i="21"/>
  <c r="O50" i="21"/>
  <c r="N50" i="21"/>
  <c r="M50" i="21"/>
  <c r="L50" i="21"/>
  <c r="K50" i="21"/>
  <c r="J50" i="21"/>
  <c r="I50" i="21"/>
  <c r="G50" i="21"/>
  <c r="F50" i="21"/>
  <c r="E50" i="21"/>
  <c r="I47" i="21"/>
  <c r="G46" i="21"/>
  <c r="F46" i="21"/>
  <c r="E46" i="21"/>
  <c r="S45" i="21"/>
  <c r="R45" i="21"/>
  <c r="Q45" i="21"/>
  <c r="P45" i="21"/>
  <c r="O45" i="21"/>
  <c r="N45" i="21"/>
  <c r="M45" i="21"/>
  <c r="L45" i="21"/>
  <c r="K45" i="21"/>
  <c r="J45" i="21"/>
  <c r="I45" i="21"/>
  <c r="G45" i="21"/>
  <c r="F45" i="21"/>
  <c r="E45" i="21"/>
  <c r="I42" i="21"/>
  <c r="G41" i="21"/>
  <c r="F41" i="21"/>
  <c r="E41" i="21"/>
  <c r="S40" i="21"/>
  <c r="R40" i="21"/>
  <c r="Q40" i="21"/>
  <c r="P40" i="21"/>
  <c r="O40" i="21"/>
  <c r="N40" i="21"/>
  <c r="M40" i="21"/>
  <c r="L40" i="21"/>
  <c r="K40" i="21"/>
  <c r="J40" i="21"/>
  <c r="I40" i="21"/>
  <c r="G40" i="21"/>
  <c r="F40" i="21"/>
  <c r="E40" i="21"/>
  <c r="I37" i="21"/>
  <c r="G36" i="21"/>
  <c r="F36" i="21"/>
  <c r="E36" i="21"/>
  <c r="S35" i="21"/>
  <c r="R35" i="21"/>
  <c r="Q35" i="21"/>
  <c r="P35" i="21"/>
  <c r="O35" i="21"/>
  <c r="N35" i="21"/>
  <c r="M35" i="21"/>
  <c r="L35" i="21"/>
  <c r="K35" i="21"/>
  <c r="J35" i="21"/>
  <c r="I35" i="21"/>
  <c r="G35" i="21"/>
  <c r="F35" i="21"/>
  <c r="E35" i="21"/>
  <c r="I32" i="21"/>
  <c r="G31" i="21"/>
  <c r="F31" i="21"/>
  <c r="E31" i="21"/>
  <c r="S30" i="21"/>
  <c r="R30" i="21"/>
  <c r="Q30" i="21"/>
  <c r="P30" i="21"/>
  <c r="O30" i="21"/>
  <c r="N30" i="21"/>
  <c r="M30" i="21"/>
  <c r="L30" i="21"/>
  <c r="K30" i="21"/>
  <c r="J30" i="21"/>
  <c r="I30" i="21"/>
  <c r="G30" i="21"/>
  <c r="F30" i="21"/>
  <c r="E30" i="21"/>
  <c r="I27" i="21"/>
  <c r="G26" i="21"/>
  <c r="F26" i="21"/>
  <c r="E26" i="21"/>
  <c r="S25" i="21"/>
  <c r="R25" i="21"/>
  <c r="Q25" i="21"/>
  <c r="P25" i="21"/>
  <c r="O25" i="21"/>
  <c r="N25" i="21"/>
  <c r="M25" i="21"/>
  <c r="L25" i="21"/>
  <c r="K25" i="21"/>
  <c r="J25" i="21"/>
  <c r="I25" i="21"/>
  <c r="G25" i="21"/>
  <c r="F25" i="21"/>
  <c r="E25" i="21"/>
  <c r="I22" i="21"/>
  <c r="G21" i="21"/>
  <c r="E21" i="21"/>
  <c r="S20" i="21"/>
  <c r="R20" i="21"/>
  <c r="Q20" i="21"/>
  <c r="P20" i="21"/>
  <c r="K20" i="21"/>
  <c r="J20" i="21"/>
  <c r="I20" i="21"/>
  <c r="G20" i="21"/>
  <c r="F20" i="21"/>
  <c r="E20" i="21"/>
  <c r="I17" i="21"/>
  <c r="G16" i="21"/>
  <c r="E16" i="21"/>
  <c r="S15" i="21"/>
  <c r="R15" i="21"/>
  <c r="Q15" i="21"/>
  <c r="P15" i="21"/>
  <c r="K15" i="21"/>
  <c r="J15" i="21"/>
  <c r="I15" i="21"/>
  <c r="G15" i="21"/>
  <c r="F15" i="21"/>
  <c r="E15" i="21"/>
  <c r="I12" i="21"/>
  <c r="G11" i="21"/>
  <c r="F11" i="21"/>
  <c r="E11" i="21"/>
  <c r="S10" i="21"/>
  <c r="R10" i="21"/>
  <c r="Q10" i="21"/>
  <c r="P10" i="21"/>
  <c r="K10" i="21"/>
  <c r="J10" i="21"/>
  <c r="I10" i="21"/>
  <c r="G10" i="21"/>
  <c r="F10" i="21"/>
  <c r="E10" i="21"/>
  <c r="E6" i="21"/>
  <c r="E5" i="21"/>
  <c r="E4" i="21"/>
  <c r="E3" i="21"/>
  <c r="A1" i="21"/>
  <c r="G80" i="20"/>
  <c r="F80" i="20"/>
  <c r="E80" i="20"/>
  <c r="H79" i="20"/>
  <c r="G79" i="20"/>
  <c r="F79" i="20"/>
  <c r="E79" i="20"/>
  <c r="G78" i="20"/>
  <c r="F78" i="20"/>
  <c r="E78" i="20"/>
  <c r="G77" i="20"/>
  <c r="F77" i="20"/>
  <c r="E77" i="20"/>
  <c r="G71" i="20"/>
  <c r="E71" i="20"/>
  <c r="G70" i="20"/>
  <c r="E70" i="20"/>
  <c r="G69" i="20"/>
  <c r="E69" i="20"/>
  <c r="G68" i="20"/>
  <c r="E68" i="20"/>
  <c r="G61" i="20"/>
  <c r="F61" i="20"/>
  <c r="E61" i="20"/>
  <c r="J59" i="20"/>
  <c r="J61" i="20" s="1"/>
  <c r="J62" i="20" s="1"/>
  <c r="G58" i="20"/>
  <c r="F58" i="20"/>
  <c r="E58" i="20"/>
  <c r="G53" i="20"/>
  <c r="F53" i="20"/>
  <c r="E53" i="20"/>
  <c r="G49" i="20"/>
  <c r="F49" i="20"/>
  <c r="E49" i="20"/>
  <c r="G48" i="20"/>
  <c r="F48" i="20"/>
  <c r="E48" i="20"/>
  <c r="G44" i="20"/>
  <c r="F44" i="20"/>
  <c r="E44" i="20"/>
  <c r="G43" i="20"/>
  <c r="F43" i="20"/>
  <c r="E43" i="20"/>
  <c r="H40" i="20"/>
  <c r="G40" i="20"/>
  <c r="F40" i="20"/>
  <c r="E40" i="20"/>
  <c r="G39" i="20"/>
  <c r="F39" i="20"/>
  <c r="E39" i="20"/>
  <c r="J37" i="20"/>
  <c r="J43" i="20" s="1"/>
  <c r="J45" i="20" s="1"/>
  <c r="G36" i="20"/>
  <c r="F36" i="20"/>
  <c r="E36" i="20"/>
  <c r="H28" i="20"/>
  <c r="G28" i="20"/>
  <c r="F28" i="20"/>
  <c r="E28" i="20"/>
  <c r="G27" i="20"/>
  <c r="F27" i="20"/>
  <c r="E27" i="20"/>
  <c r="G20" i="20"/>
  <c r="F20" i="20"/>
  <c r="E20" i="20"/>
  <c r="G19" i="20"/>
  <c r="E19" i="20"/>
  <c r="G16" i="20"/>
  <c r="F16" i="20"/>
  <c r="F17" i="20" s="1"/>
  <c r="F19" i="20" s="1"/>
  <c r="E16" i="20"/>
  <c r="H13" i="20"/>
  <c r="G13" i="20"/>
  <c r="F13" i="20"/>
  <c r="E13" i="20"/>
  <c r="J10" i="20"/>
  <c r="J5" i="20" s="1"/>
  <c r="E5" i="20"/>
  <c r="E4" i="20"/>
  <c r="E3" i="20"/>
  <c r="E2" i="20"/>
  <c r="A1" i="20"/>
  <c r="H433" i="21"/>
  <c r="H428" i="21"/>
  <c r="H423" i="21"/>
  <c r="H418" i="21"/>
  <c r="H413" i="21"/>
  <c r="H408" i="21"/>
  <c r="H403" i="21"/>
  <c r="H398" i="21"/>
  <c r="H393" i="21"/>
  <c r="H388" i="21"/>
  <c r="H383" i="21"/>
  <c r="H341" i="21"/>
  <c r="H336" i="21"/>
  <c r="H331" i="21"/>
  <c r="H326" i="21"/>
  <c r="H321" i="21"/>
  <c r="H316" i="21"/>
  <c r="H311" i="21"/>
  <c r="H306" i="21"/>
  <c r="H301" i="21"/>
  <c r="H249" i="21"/>
  <c r="H244" i="21"/>
  <c r="H239" i="21"/>
  <c r="H234" i="21"/>
  <c r="H229" i="21"/>
  <c r="H224" i="21"/>
  <c r="H219" i="21"/>
  <c r="H214" i="21"/>
  <c r="H209" i="21"/>
  <c r="H204" i="21"/>
  <c r="H199" i="21"/>
  <c r="H157" i="21"/>
  <c r="H152" i="21"/>
  <c r="H147" i="21"/>
  <c r="H142" i="21"/>
  <c r="H137" i="21"/>
  <c r="H132" i="21"/>
  <c r="H127" i="21"/>
  <c r="H122" i="21"/>
  <c r="H117" i="21"/>
  <c r="H112" i="21"/>
  <c r="H107" i="21"/>
  <c r="H65" i="21"/>
  <c r="H60" i="21"/>
  <c r="H55" i="21"/>
  <c r="H50" i="21"/>
  <c r="H45" i="21"/>
  <c r="H40" i="21"/>
  <c r="H35" i="21"/>
  <c r="H30" i="21"/>
  <c r="H25" i="21"/>
  <c r="J6" i="19"/>
  <c r="E6" i="19"/>
  <c r="E5" i="19"/>
  <c r="E4" i="19"/>
  <c r="E3" i="19"/>
  <c r="A1" i="19"/>
  <c r="J6" i="22" l="1"/>
  <c r="J13" i="20"/>
  <c r="J14" i="20" s="1"/>
  <c r="J80" i="20" s="1"/>
  <c r="K10" i="20"/>
  <c r="K6" i="22" s="1"/>
  <c r="E42" i="21"/>
  <c r="E32" i="21"/>
  <c r="E22" i="21"/>
  <c r="E12" i="21"/>
  <c r="F425" i="21"/>
  <c r="F405" i="21"/>
  <c r="F343" i="21"/>
  <c r="F313" i="21"/>
  <c r="F303" i="21"/>
  <c r="F288" i="21"/>
  <c r="F251" i="21"/>
  <c r="F221" i="21"/>
  <c r="F211" i="21"/>
  <c r="F149" i="21"/>
  <c r="F139" i="21"/>
  <c r="F62" i="21"/>
  <c r="F52" i="21"/>
  <c r="F47" i="21"/>
  <c r="F37" i="21"/>
  <c r="F27" i="21"/>
  <c r="F17" i="21"/>
  <c r="J53" i="20"/>
  <c r="J49" i="20"/>
  <c r="G517" i="21"/>
  <c r="G497" i="21"/>
  <c r="G477" i="21"/>
  <c r="G522" i="21"/>
  <c r="G512" i="21"/>
  <c r="G492" i="21"/>
  <c r="G472" i="21"/>
  <c r="G502" i="21"/>
  <c r="G482" i="21"/>
  <c r="G527" i="21"/>
  <c r="G507" i="21"/>
  <c r="G487" i="21"/>
  <c r="G430" i="21"/>
  <c r="G420" i="21"/>
  <c r="G410" i="21"/>
  <c r="G400" i="21"/>
  <c r="G385" i="21"/>
  <c r="G338" i="21"/>
  <c r="G328" i="21"/>
  <c r="G318" i="21"/>
  <c r="G308" i="21"/>
  <c r="G246" i="21"/>
  <c r="G236" i="21"/>
  <c r="G226" i="21"/>
  <c r="G216" i="21"/>
  <c r="G206" i="21"/>
  <c r="G196" i="21"/>
  <c r="G154" i="21"/>
  <c r="G144" i="21"/>
  <c r="G134" i="21"/>
  <c r="G124" i="21"/>
  <c r="G114" i="21"/>
  <c r="G109" i="21"/>
  <c r="G104" i="21"/>
  <c r="G67" i="21"/>
  <c r="G57" i="21"/>
  <c r="G47" i="21"/>
  <c r="G435" i="21"/>
  <c r="G425" i="21"/>
  <c r="G415" i="21"/>
  <c r="G405" i="21"/>
  <c r="G395" i="21"/>
  <c r="G390" i="21"/>
  <c r="G380" i="21"/>
  <c r="G343" i="21"/>
  <c r="G333" i="21"/>
  <c r="G323" i="21"/>
  <c r="G313" i="21"/>
  <c r="G303" i="21"/>
  <c r="G298" i="21"/>
  <c r="G293" i="21"/>
  <c r="G288" i="21"/>
  <c r="G251" i="21"/>
  <c r="G241" i="21"/>
  <c r="G231" i="21"/>
  <c r="G221" i="21"/>
  <c r="G211" i="21"/>
  <c r="G201" i="21"/>
  <c r="G159" i="21"/>
  <c r="G149" i="21"/>
  <c r="G139" i="21"/>
  <c r="G129" i="21"/>
  <c r="G119" i="21"/>
  <c r="G62" i="21"/>
  <c r="G52" i="21"/>
  <c r="G42" i="21"/>
  <c r="G27" i="21"/>
  <c r="G37" i="21"/>
  <c r="F380" i="21"/>
  <c r="F415" i="21"/>
  <c r="G17" i="21"/>
  <c r="E527" i="21"/>
  <c r="E507" i="21"/>
  <c r="E487" i="21"/>
  <c r="E522" i="21"/>
  <c r="E502" i="21"/>
  <c r="E482" i="21"/>
  <c r="E492" i="21"/>
  <c r="E517" i="21"/>
  <c r="E497" i="21"/>
  <c r="E477" i="21"/>
  <c r="E512" i="21"/>
  <c r="E472" i="21"/>
  <c r="E435" i="21"/>
  <c r="E425" i="21"/>
  <c r="E415" i="21"/>
  <c r="E405" i="21"/>
  <c r="E395" i="21"/>
  <c r="E390" i="21"/>
  <c r="E380" i="21"/>
  <c r="E343" i="21"/>
  <c r="E333" i="21"/>
  <c r="E323" i="21"/>
  <c r="E313" i="21"/>
  <c r="E303" i="21"/>
  <c r="E298" i="21"/>
  <c r="E293" i="21"/>
  <c r="E288" i="21"/>
  <c r="E251" i="21"/>
  <c r="E241" i="21"/>
  <c r="E231" i="21"/>
  <c r="E221" i="21"/>
  <c r="E211" i="21"/>
  <c r="E201" i="21"/>
  <c r="E159" i="21"/>
  <c r="E149" i="21"/>
  <c r="E139" i="21"/>
  <c r="E129" i="21"/>
  <c r="E119" i="21"/>
  <c r="E62" i="21"/>
  <c r="E52" i="21"/>
  <c r="E430" i="21"/>
  <c r="E420" i="21"/>
  <c r="E410" i="21"/>
  <c r="E400" i="21"/>
  <c r="E385" i="21"/>
  <c r="E338" i="21"/>
  <c r="E328" i="21"/>
  <c r="E318" i="21"/>
  <c r="E308" i="21"/>
  <c r="E246" i="21"/>
  <c r="E236" i="21"/>
  <c r="E226" i="21"/>
  <c r="E216" i="21"/>
  <c r="E206" i="21"/>
  <c r="E196" i="21"/>
  <c r="E154" i="21"/>
  <c r="E144" i="21"/>
  <c r="E134" i="21"/>
  <c r="E124" i="21"/>
  <c r="E114" i="21"/>
  <c r="E109" i="21"/>
  <c r="E104" i="21"/>
  <c r="E67" i="21"/>
  <c r="E57" i="21"/>
  <c r="E47" i="21"/>
  <c r="J81" i="20"/>
  <c r="J5" i="21" s="1"/>
  <c r="J6" i="21"/>
  <c r="F12" i="21"/>
  <c r="F22" i="21"/>
  <c r="F32" i="21"/>
  <c r="F42" i="21"/>
  <c r="F119" i="21"/>
  <c r="F159" i="21"/>
  <c r="F231" i="21"/>
  <c r="F293" i="21"/>
  <c r="F323" i="21"/>
  <c r="F390" i="21"/>
  <c r="J20" i="20"/>
  <c r="J21" i="20" s="1"/>
  <c r="J22" i="20" s="1"/>
  <c r="J40" i="20" s="1"/>
  <c r="J41" i="20" s="1"/>
  <c r="F522" i="21"/>
  <c r="F502" i="21"/>
  <c r="F482" i="21"/>
  <c r="F507" i="21"/>
  <c r="F487" i="21"/>
  <c r="F517" i="21"/>
  <c r="F497" i="21"/>
  <c r="F477" i="21"/>
  <c r="F512" i="21"/>
  <c r="F492" i="21"/>
  <c r="F472" i="21"/>
  <c r="F527" i="21"/>
  <c r="F430" i="21"/>
  <c r="F420" i="21"/>
  <c r="F410" i="21"/>
  <c r="F400" i="21"/>
  <c r="F385" i="21"/>
  <c r="F338" i="21"/>
  <c r="F328" i="21"/>
  <c r="F318" i="21"/>
  <c r="F308" i="21"/>
  <c r="F246" i="21"/>
  <c r="F236" i="21"/>
  <c r="F226" i="21"/>
  <c r="F216" i="21"/>
  <c r="F206" i="21"/>
  <c r="F196" i="21"/>
  <c r="F154" i="21"/>
  <c r="F144" i="21"/>
  <c r="F134" i="21"/>
  <c r="F124" i="21"/>
  <c r="F114" i="21"/>
  <c r="F109" i="21"/>
  <c r="F104" i="21"/>
  <c r="F67" i="21"/>
  <c r="F57" i="21"/>
  <c r="G12" i="21"/>
  <c r="E17" i="21"/>
  <c r="G22" i="21"/>
  <c r="E27" i="21"/>
  <c r="G32" i="21"/>
  <c r="E37" i="21"/>
  <c r="F129" i="21"/>
  <c r="F201" i="21"/>
  <c r="F241" i="21"/>
  <c r="F298" i="21"/>
  <c r="F333" i="21"/>
  <c r="F395" i="21"/>
  <c r="F435" i="21"/>
  <c r="K13" i="20" l="1"/>
  <c r="K14" i="20" s="1"/>
  <c r="K80" i="20" s="1"/>
  <c r="K5" i="20"/>
  <c r="K6" i="19"/>
  <c r="L10" i="20"/>
  <c r="L13" i="20" s="1"/>
  <c r="L14" i="20" s="1"/>
  <c r="K6" i="21"/>
  <c r="J5" i="19"/>
  <c r="J3" i="22"/>
  <c r="J2" i="22"/>
  <c r="J2" i="21"/>
  <c r="J4" i="20"/>
  <c r="L6" i="22"/>
  <c r="L5" i="20"/>
  <c r="M10" i="20"/>
  <c r="L6" i="21"/>
  <c r="L6" i="19"/>
  <c r="J3" i="19"/>
  <c r="J2" i="20"/>
  <c r="J28" i="20"/>
  <c r="J29" i="20" s="1"/>
  <c r="J36" i="20" s="1"/>
  <c r="K37" i="20" s="1"/>
  <c r="J5" i="22"/>
  <c r="J3" i="21"/>
  <c r="J79" i="20"/>
  <c r="J2" i="19"/>
  <c r="J527" i="21"/>
  <c r="J528" i="21" s="1"/>
  <c r="J541" i="21" s="1"/>
  <c r="J507" i="21"/>
  <c r="J508" i="21" s="1"/>
  <c r="J537" i="21" s="1"/>
  <c r="J487" i="21"/>
  <c r="J488" i="21" s="1"/>
  <c r="J533" i="21" s="1"/>
  <c r="J512" i="21"/>
  <c r="J513" i="21" s="1"/>
  <c r="J538" i="21" s="1"/>
  <c r="J522" i="21"/>
  <c r="J523" i="21" s="1"/>
  <c r="J540" i="21" s="1"/>
  <c r="J502" i="21"/>
  <c r="J503" i="21" s="1"/>
  <c r="J536" i="21" s="1"/>
  <c r="J482" i="21"/>
  <c r="J483" i="21" s="1"/>
  <c r="J532" i="21" s="1"/>
  <c r="J472" i="21"/>
  <c r="J473" i="21" s="1"/>
  <c r="J530" i="21" s="1"/>
  <c r="J517" i="21"/>
  <c r="J518" i="21" s="1"/>
  <c r="J539" i="21" s="1"/>
  <c r="J497" i="21"/>
  <c r="J498" i="21" s="1"/>
  <c r="J535" i="21" s="1"/>
  <c r="J477" i="21"/>
  <c r="J478" i="21" s="1"/>
  <c r="J531" i="21" s="1"/>
  <c r="J492" i="21"/>
  <c r="J493" i="21" s="1"/>
  <c r="J534" i="21" s="1"/>
  <c r="J435" i="21"/>
  <c r="J436" i="21" s="1"/>
  <c r="J449" i="21" s="1"/>
  <c r="J425" i="21"/>
  <c r="J426" i="21" s="1"/>
  <c r="J447" i="21" s="1"/>
  <c r="J415" i="21"/>
  <c r="J416" i="21" s="1"/>
  <c r="J445" i="21" s="1"/>
  <c r="J405" i="21"/>
  <c r="J406" i="21" s="1"/>
  <c r="J443" i="21" s="1"/>
  <c r="J395" i="21"/>
  <c r="J396" i="21" s="1"/>
  <c r="J441" i="21" s="1"/>
  <c r="J390" i="21"/>
  <c r="J391" i="21" s="1"/>
  <c r="J440" i="21" s="1"/>
  <c r="J380" i="21"/>
  <c r="J381" i="21" s="1"/>
  <c r="J438" i="21" s="1"/>
  <c r="J343" i="21"/>
  <c r="J344" i="21" s="1"/>
  <c r="J357" i="21" s="1"/>
  <c r="J333" i="21"/>
  <c r="J334" i="21" s="1"/>
  <c r="J355" i="21" s="1"/>
  <c r="J323" i="21"/>
  <c r="J324" i="21" s="1"/>
  <c r="J353" i="21" s="1"/>
  <c r="J313" i="21"/>
  <c r="J314" i="21" s="1"/>
  <c r="J351" i="21" s="1"/>
  <c r="J303" i="21"/>
  <c r="J304" i="21" s="1"/>
  <c r="J349" i="21" s="1"/>
  <c r="J298" i="21"/>
  <c r="J299" i="21" s="1"/>
  <c r="J348" i="21" s="1"/>
  <c r="J293" i="21"/>
  <c r="J294" i="21" s="1"/>
  <c r="J347" i="21" s="1"/>
  <c r="J288" i="21"/>
  <c r="J289" i="21" s="1"/>
  <c r="J346" i="21" s="1"/>
  <c r="J251" i="21"/>
  <c r="J252" i="21" s="1"/>
  <c r="J265" i="21" s="1"/>
  <c r="J241" i="21"/>
  <c r="J242" i="21" s="1"/>
  <c r="J263" i="21" s="1"/>
  <c r="J231" i="21"/>
  <c r="J232" i="21" s="1"/>
  <c r="J261" i="21" s="1"/>
  <c r="J221" i="21"/>
  <c r="J222" i="21" s="1"/>
  <c r="J259" i="21" s="1"/>
  <c r="J211" i="21"/>
  <c r="J212" i="21" s="1"/>
  <c r="J257" i="21" s="1"/>
  <c r="J201" i="21"/>
  <c r="J202" i="21" s="1"/>
  <c r="J255" i="21" s="1"/>
  <c r="J159" i="21"/>
  <c r="J160" i="21" s="1"/>
  <c r="J173" i="21" s="1"/>
  <c r="J149" i="21"/>
  <c r="J150" i="21" s="1"/>
  <c r="J171" i="21" s="1"/>
  <c r="J139" i="21"/>
  <c r="J140" i="21" s="1"/>
  <c r="J169" i="21" s="1"/>
  <c r="J129" i="21"/>
  <c r="J130" i="21" s="1"/>
  <c r="J167" i="21" s="1"/>
  <c r="J119" i="21"/>
  <c r="J120" i="21" s="1"/>
  <c r="J165" i="21" s="1"/>
  <c r="J62" i="21"/>
  <c r="J63" i="21" s="1"/>
  <c r="J80" i="21" s="1"/>
  <c r="J52" i="21"/>
  <c r="J53" i="21" s="1"/>
  <c r="J78" i="21" s="1"/>
  <c r="J42" i="21"/>
  <c r="J43" i="21" s="1"/>
  <c r="J76" i="21" s="1"/>
  <c r="J430" i="21"/>
  <c r="J431" i="21" s="1"/>
  <c r="J448" i="21" s="1"/>
  <c r="J420" i="21"/>
  <c r="J421" i="21" s="1"/>
  <c r="J446" i="21" s="1"/>
  <c r="J410" i="21"/>
  <c r="J411" i="21" s="1"/>
  <c r="J444" i="21" s="1"/>
  <c r="J400" i="21"/>
  <c r="J401" i="21" s="1"/>
  <c r="J442" i="21" s="1"/>
  <c r="J385" i="21"/>
  <c r="J386" i="21" s="1"/>
  <c r="J439" i="21" s="1"/>
  <c r="J338" i="21"/>
  <c r="J339" i="21" s="1"/>
  <c r="J356" i="21" s="1"/>
  <c r="J328" i="21"/>
  <c r="J329" i="21" s="1"/>
  <c r="J354" i="21" s="1"/>
  <c r="J318" i="21"/>
  <c r="J319" i="21" s="1"/>
  <c r="J352" i="21" s="1"/>
  <c r="J308" i="21"/>
  <c r="J309" i="21" s="1"/>
  <c r="J350" i="21" s="1"/>
  <c r="J246" i="21"/>
  <c r="J247" i="21" s="1"/>
  <c r="J264" i="21" s="1"/>
  <c r="J236" i="21"/>
  <c r="J237" i="21" s="1"/>
  <c r="J262" i="21" s="1"/>
  <c r="J226" i="21"/>
  <c r="J227" i="21" s="1"/>
  <c r="J260" i="21" s="1"/>
  <c r="J216" i="21"/>
  <c r="J217" i="21" s="1"/>
  <c r="J258" i="21" s="1"/>
  <c r="J206" i="21"/>
  <c r="J207" i="21" s="1"/>
  <c r="J256" i="21" s="1"/>
  <c r="J196" i="21"/>
  <c r="J197" i="21" s="1"/>
  <c r="J254" i="21" s="1"/>
  <c r="J154" i="21"/>
  <c r="J155" i="21" s="1"/>
  <c r="J172" i="21" s="1"/>
  <c r="J144" i="21"/>
  <c r="J145" i="21" s="1"/>
  <c r="J170" i="21" s="1"/>
  <c r="J134" i="21"/>
  <c r="J135" i="21" s="1"/>
  <c r="J168" i="21" s="1"/>
  <c r="J124" i="21"/>
  <c r="J125" i="21" s="1"/>
  <c r="J166" i="21" s="1"/>
  <c r="J114" i="21"/>
  <c r="J115" i="21" s="1"/>
  <c r="J164" i="21" s="1"/>
  <c r="J109" i="21"/>
  <c r="J110" i="21" s="1"/>
  <c r="J163" i="21" s="1"/>
  <c r="J104" i="21"/>
  <c r="J105" i="21" s="1"/>
  <c r="J162" i="21" s="1"/>
  <c r="J67" i="21"/>
  <c r="J68" i="21" s="1"/>
  <c r="J81" i="21" s="1"/>
  <c r="J57" i="21"/>
  <c r="J58" i="21" s="1"/>
  <c r="J79" i="21" s="1"/>
  <c r="J47" i="21"/>
  <c r="J48" i="21" s="1"/>
  <c r="J77" i="21" s="1"/>
  <c r="J37" i="21"/>
  <c r="J38" i="21" s="1"/>
  <c r="J75" i="21" s="1"/>
  <c r="J27" i="21"/>
  <c r="J28" i="21" s="1"/>
  <c r="J73" i="21" s="1"/>
  <c r="J17" i="21"/>
  <c r="J18" i="21" s="1"/>
  <c r="J71" i="21" s="1"/>
  <c r="J54" i="20"/>
  <c r="J22" i="21"/>
  <c r="J23" i="21" s="1"/>
  <c r="J72" i="21" s="1"/>
  <c r="J12" i="21"/>
  <c r="J13" i="21" s="1"/>
  <c r="J70" i="21" s="1"/>
  <c r="J32" i="21"/>
  <c r="J33" i="21" s="1"/>
  <c r="J74" i="21" s="1"/>
  <c r="J30" i="20"/>
  <c r="J48" i="20" s="1"/>
  <c r="J50" i="20" s="1"/>
  <c r="J58" i="20"/>
  <c r="K59" i="20" s="1"/>
  <c r="J44" i="20"/>
  <c r="K20" i="20" l="1"/>
  <c r="K21" i="20" s="1"/>
  <c r="K22" i="20" s="1"/>
  <c r="K40" i="20" s="1"/>
  <c r="J174" i="21"/>
  <c r="J181" i="21" s="1"/>
  <c r="J182" i="21" s="1"/>
  <c r="J571" i="21" s="1"/>
  <c r="J266" i="21"/>
  <c r="J281" i="21" s="1"/>
  <c r="J282" i="21" s="1"/>
  <c r="J588" i="21" s="1"/>
  <c r="J358" i="21"/>
  <c r="J369" i="21" s="1"/>
  <c r="J370" i="21" s="1"/>
  <c r="J581" i="21" s="1"/>
  <c r="J450" i="21"/>
  <c r="J465" i="21" s="1"/>
  <c r="J466" i="21" s="1"/>
  <c r="M6" i="22"/>
  <c r="N10" i="20"/>
  <c r="M6" i="21"/>
  <c r="M13" i="20"/>
  <c r="M14" i="20" s="1"/>
  <c r="M6" i="19"/>
  <c r="M5" i="20"/>
  <c r="L80" i="20"/>
  <c r="L20" i="20"/>
  <c r="L21" i="20" s="1"/>
  <c r="K3" i="19"/>
  <c r="K28" i="20"/>
  <c r="K30" i="20" s="1"/>
  <c r="K3" i="22"/>
  <c r="K2" i="21"/>
  <c r="K2" i="22"/>
  <c r="K79" i="20"/>
  <c r="K81" i="20" s="1"/>
  <c r="K5" i="19" s="1"/>
  <c r="K2" i="19"/>
  <c r="J82" i="21"/>
  <c r="J542" i="21"/>
  <c r="K3" i="21"/>
  <c r="K2" i="20"/>
  <c r="K43" i="20"/>
  <c r="K45" i="20" s="1"/>
  <c r="J4" i="22"/>
  <c r="J4" i="21"/>
  <c r="J3" i="20"/>
  <c r="J4" i="19"/>
  <c r="K61" i="20"/>
  <c r="K62" i="20" s="1"/>
  <c r="K41" i="20"/>
  <c r="K29" i="20" l="1"/>
  <c r="K4" i="20"/>
  <c r="J277" i="21"/>
  <c r="J278" i="21" s="1"/>
  <c r="J580" i="21" s="1"/>
  <c r="J269" i="21"/>
  <c r="J270" i="21" s="1"/>
  <c r="J564" i="21" s="1"/>
  <c r="J373" i="21"/>
  <c r="J374" i="21" s="1"/>
  <c r="J589" i="21" s="1"/>
  <c r="J457" i="21"/>
  <c r="J458" i="21" s="1"/>
  <c r="J574" i="21" s="1"/>
  <c r="J273" i="21"/>
  <c r="J274" i="21" s="1"/>
  <c r="J572" i="21" s="1"/>
  <c r="J177" i="21"/>
  <c r="J178" i="21" s="1"/>
  <c r="J563" i="21" s="1"/>
  <c r="J189" i="21"/>
  <c r="J190" i="21" s="1"/>
  <c r="J587" i="21" s="1"/>
  <c r="J361" i="21"/>
  <c r="J185" i="21"/>
  <c r="J186" i="21" s="1"/>
  <c r="J579" i="21" s="1"/>
  <c r="J365" i="21"/>
  <c r="J461" i="21"/>
  <c r="J462" i="21" s="1"/>
  <c r="J582" i="21" s="1"/>
  <c r="J453" i="21"/>
  <c r="J454" i="21" s="1"/>
  <c r="J566" i="21" s="1"/>
  <c r="J549" i="21"/>
  <c r="J550" i="21" s="1"/>
  <c r="J575" i="21" s="1"/>
  <c r="J557" i="21"/>
  <c r="J558" i="21" s="1"/>
  <c r="J591" i="21" s="1"/>
  <c r="J545" i="21"/>
  <c r="J546" i="21" s="1"/>
  <c r="J567" i="21" s="1"/>
  <c r="J553" i="21"/>
  <c r="J554" i="21" s="1"/>
  <c r="J583" i="21" s="1"/>
  <c r="K5" i="21"/>
  <c r="L2" i="21"/>
  <c r="L2" i="22"/>
  <c r="J93" i="21"/>
  <c r="J94" i="21" s="1"/>
  <c r="J578" i="21" s="1"/>
  <c r="J89" i="21"/>
  <c r="J90" i="21" s="1"/>
  <c r="J570" i="21" s="1"/>
  <c r="J97" i="21"/>
  <c r="J98" i="21" s="1"/>
  <c r="J586" i="21" s="1"/>
  <c r="J85" i="21"/>
  <c r="J86" i="21" s="1"/>
  <c r="J562" i="21" s="1"/>
  <c r="N6" i="22"/>
  <c r="N6" i="21"/>
  <c r="N5" i="20"/>
  <c r="N13" i="20"/>
  <c r="N14" i="20" s="1"/>
  <c r="N6" i="19"/>
  <c r="O10" i="20"/>
  <c r="M80" i="20"/>
  <c r="M20" i="20"/>
  <c r="K5" i="22"/>
  <c r="L22" i="20"/>
  <c r="L2" i="19"/>
  <c r="J590" i="21"/>
  <c r="K58" i="20"/>
  <c r="L59" i="20" s="1"/>
  <c r="K44" i="20"/>
  <c r="K48" i="20"/>
  <c r="K36" i="20"/>
  <c r="L37" i="20" s="1"/>
  <c r="K53" i="20"/>
  <c r="K49" i="20"/>
  <c r="J584" i="21" l="1"/>
  <c r="J14" i="22" s="1"/>
  <c r="F6" i="24" s="1"/>
  <c r="J592" i="21"/>
  <c r="J16" i="22" s="1"/>
  <c r="F7" i="24" s="1"/>
  <c r="N80" i="20"/>
  <c r="N20" i="20"/>
  <c r="O6" i="22"/>
  <c r="O6" i="21"/>
  <c r="O13" i="20"/>
  <c r="O14" i="20" s="1"/>
  <c r="O6" i="19"/>
  <c r="P10" i="20"/>
  <c r="O5" i="20"/>
  <c r="K50" i="20"/>
  <c r="K4" i="19" s="1"/>
  <c r="L3" i="19"/>
  <c r="L40" i="20"/>
  <c r="L41" i="20" s="1"/>
  <c r="L28" i="20"/>
  <c r="L3" i="22"/>
  <c r="L2" i="20"/>
  <c r="L3" i="21"/>
  <c r="L79" i="20"/>
  <c r="L81" i="20" s="1"/>
  <c r="M21" i="20"/>
  <c r="K527" i="21"/>
  <c r="K528" i="21" s="1"/>
  <c r="K522" i="21"/>
  <c r="K523" i="21" s="1"/>
  <c r="K477" i="21"/>
  <c r="K478" i="21" s="1"/>
  <c r="K512" i="21"/>
  <c r="K513" i="21" s="1"/>
  <c r="K502" i="21"/>
  <c r="K503" i="21" s="1"/>
  <c r="K497" i="21"/>
  <c r="K498" i="21" s="1"/>
  <c r="K492" i="21"/>
  <c r="K493" i="21" s="1"/>
  <c r="K487" i="21"/>
  <c r="K488" i="21" s="1"/>
  <c r="K482" i="21"/>
  <c r="K483" i="21" s="1"/>
  <c r="K517" i="21"/>
  <c r="K518" i="21" s="1"/>
  <c r="K507" i="21"/>
  <c r="K508" i="21" s="1"/>
  <c r="K472" i="21"/>
  <c r="K425" i="21"/>
  <c r="K426" i="21" s="1"/>
  <c r="K410" i="21"/>
  <c r="K411" i="21" s="1"/>
  <c r="K400" i="21"/>
  <c r="K401" i="21" s="1"/>
  <c r="K430" i="21"/>
  <c r="K431" i="21" s="1"/>
  <c r="K420" i="21"/>
  <c r="K421" i="21" s="1"/>
  <c r="K395" i="21"/>
  <c r="K396" i="21" s="1"/>
  <c r="K313" i="21"/>
  <c r="K314" i="21" s="1"/>
  <c r="K303" i="21"/>
  <c r="K304" i="21" s="1"/>
  <c r="K298" i="21"/>
  <c r="K293" i="21"/>
  <c r="K288" i="21"/>
  <c r="K251" i="21"/>
  <c r="K252" i="21" s="1"/>
  <c r="K241" i="21"/>
  <c r="K242" i="21" s="1"/>
  <c r="K216" i="21"/>
  <c r="K217" i="21" s="1"/>
  <c r="K206" i="21"/>
  <c r="K207" i="21" s="1"/>
  <c r="K435" i="21"/>
  <c r="K436" i="21" s="1"/>
  <c r="K390" i="21"/>
  <c r="K391" i="21" s="1"/>
  <c r="K380" i="21"/>
  <c r="K323" i="21"/>
  <c r="K324" i="21" s="1"/>
  <c r="K318" i="21"/>
  <c r="K319" i="21" s="1"/>
  <c r="K338" i="21"/>
  <c r="K339" i="21" s="1"/>
  <c r="K328" i="21"/>
  <c r="K329" i="21" s="1"/>
  <c r="K308" i="21"/>
  <c r="K309" i="21" s="1"/>
  <c r="K231" i="21"/>
  <c r="K232" i="21" s="1"/>
  <c r="K196" i="21"/>
  <c r="K333" i="21"/>
  <c r="K334" i="21" s="1"/>
  <c r="K246" i="21"/>
  <c r="K247" i="21" s="1"/>
  <c r="K221" i="21"/>
  <c r="K222" i="21" s="1"/>
  <c r="K211" i="21"/>
  <c r="K212" i="21" s="1"/>
  <c r="K201" i="21"/>
  <c r="K202" i="21" s="1"/>
  <c r="K159" i="21"/>
  <c r="K160" i="21" s="1"/>
  <c r="K149" i="21"/>
  <c r="K150" i="21" s="1"/>
  <c r="K139" i="21"/>
  <c r="K140" i="21" s="1"/>
  <c r="K129" i="21"/>
  <c r="K130" i="21" s="1"/>
  <c r="K119" i="21"/>
  <c r="K120" i="21" s="1"/>
  <c r="K415" i="21"/>
  <c r="K416" i="21" s="1"/>
  <c r="K154" i="21"/>
  <c r="K155" i="21" s="1"/>
  <c r="K144" i="21"/>
  <c r="K145" i="21" s="1"/>
  <c r="K134" i="21"/>
  <c r="K135" i="21" s="1"/>
  <c r="K124" i="21"/>
  <c r="K125" i="21" s="1"/>
  <c r="K114" i="21"/>
  <c r="K115" i="21" s="1"/>
  <c r="K109" i="21"/>
  <c r="K110" i="21" s="1"/>
  <c r="K104" i="21"/>
  <c r="K57" i="21"/>
  <c r="K58" i="21" s="1"/>
  <c r="K37" i="21"/>
  <c r="K38" i="21" s="1"/>
  <c r="K236" i="21"/>
  <c r="K237" i="21" s="1"/>
  <c r="K226" i="21"/>
  <c r="K227" i="21" s="1"/>
  <c r="K62" i="21"/>
  <c r="K63" i="21" s="1"/>
  <c r="K42" i="21"/>
  <c r="K43" i="21" s="1"/>
  <c r="K27" i="21"/>
  <c r="K28" i="21" s="1"/>
  <c r="K17" i="21"/>
  <c r="K47" i="21"/>
  <c r="K48" i="21" s="1"/>
  <c r="K343" i="21"/>
  <c r="K344" i="21" s="1"/>
  <c r="K67" i="21"/>
  <c r="K68" i="21" s="1"/>
  <c r="K385" i="21"/>
  <c r="K386" i="21" s="1"/>
  <c r="K32" i="21"/>
  <c r="K33" i="21" s="1"/>
  <c r="K52" i="21"/>
  <c r="K53" i="21" s="1"/>
  <c r="K405" i="21"/>
  <c r="K406" i="21" s="1"/>
  <c r="K22" i="21"/>
  <c r="K12" i="21"/>
  <c r="K13" i="21" s="1"/>
  <c r="K54" i="20"/>
  <c r="K4" i="21"/>
  <c r="K3" i="20"/>
  <c r="L43" i="20"/>
  <c r="L45" i="20" s="1"/>
  <c r="L61" i="20"/>
  <c r="L62" i="20" s="1"/>
  <c r="M2" i="21" l="1"/>
  <c r="M2" i="22"/>
  <c r="P6" i="22"/>
  <c r="P5" i="20"/>
  <c r="P13" i="20"/>
  <c r="P14" i="20" s="1"/>
  <c r="Q10" i="20"/>
  <c r="P6" i="21"/>
  <c r="P6" i="19"/>
  <c r="K4" i="22"/>
  <c r="O80" i="20"/>
  <c r="O20" i="20"/>
  <c r="L5" i="22"/>
  <c r="L5" i="21"/>
  <c r="L5" i="19"/>
  <c r="L4" i="20"/>
  <c r="L29" i="20"/>
  <c r="L36" i="20" s="1"/>
  <c r="M37" i="20" s="1"/>
  <c r="M43" i="20" s="1"/>
  <c r="L30" i="20"/>
  <c r="L48" i="20" s="1"/>
  <c r="L58" i="20"/>
  <c r="M59" i="20" s="1"/>
  <c r="M61" i="20" s="1"/>
  <c r="M62" i="20" s="1"/>
  <c r="L44" i="20"/>
  <c r="M22" i="20"/>
  <c r="M2" i="19"/>
  <c r="K77" i="21"/>
  <c r="K79" i="21"/>
  <c r="K171" i="21"/>
  <c r="K261" i="21"/>
  <c r="K449" i="21"/>
  <c r="K448" i="21"/>
  <c r="K533" i="21"/>
  <c r="L53" i="20"/>
  <c r="L49" i="20"/>
  <c r="K439" i="21"/>
  <c r="K260" i="21"/>
  <c r="K168" i="21"/>
  <c r="K165" i="21"/>
  <c r="K173" i="21"/>
  <c r="K264" i="21"/>
  <c r="K350" i="21"/>
  <c r="K353" i="21"/>
  <c r="K256" i="21"/>
  <c r="K351" i="21"/>
  <c r="K442" i="21"/>
  <c r="K537" i="21"/>
  <c r="K534" i="21"/>
  <c r="K531" i="21"/>
  <c r="K81" i="21"/>
  <c r="K170" i="21"/>
  <c r="K355" i="21"/>
  <c r="K258" i="21"/>
  <c r="K441" i="21"/>
  <c r="K539" i="21"/>
  <c r="K540" i="21"/>
  <c r="K70" i="21"/>
  <c r="K74" i="21"/>
  <c r="K80" i="21"/>
  <c r="K166" i="21"/>
  <c r="K445" i="21"/>
  <c r="K259" i="21"/>
  <c r="K352" i="21"/>
  <c r="K265" i="21"/>
  <c r="K349" i="21"/>
  <c r="K538" i="21"/>
  <c r="K443" i="21"/>
  <c r="K73" i="21"/>
  <c r="K262" i="21"/>
  <c r="K163" i="21"/>
  <c r="K167" i="21"/>
  <c r="K255" i="21"/>
  <c r="K354" i="21"/>
  <c r="K444" i="21"/>
  <c r="K535" i="21"/>
  <c r="K78" i="21"/>
  <c r="K357" i="21"/>
  <c r="K76" i="21"/>
  <c r="K75" i="21"/>
  <c r="K164" i="21"/>
  <c r="K172" i="21"/>
  <c r="K169" i="21"/>
  <c r="K257" i="21"/>
  <c r="K356" i="21"/>
  <c r="K440" i="21"/>
  <c r="K263" i="21"/>
  <c r="K446" i="21"/>
  <c r="K447" i="21"/>
  <c r="K532" i="21"/>
  <c r="K536" i="21"/>
  <c r="K541" i="21"/>
  <c r="M45" i="20" l="1"/>
  <c r="M53" i="20" s="1"/>
  <c r="Q6" i="22"/>
  <c r="R10" i="20"/>
  <c r="Q13" i="20"/>
  <c r="Q14" i="20" s="1"/>
  <c r="Q6" i="19"/>
  <c r="Q6" i="21"/>
  <c r="Q5" i="20"/>
  <c r="P80" i="20"/>
  <c r="P20" i="20"/>
  <c r="M49" i="20"/>
  <c r="M3" i="22"/>
  <c r="M40" i="20"/>
  <c r="M28" i="20"/>
  <c r="N21" i="20"/>
  <c r="M2" i="20"/>
  <c r="M3" i="21"/>
  <c r="M79" i="20"/>
  <c r="M81" i="20" s="1"/>
  <c r="M3" i="19"/>
  <c r="L50" i="20"/>
  <c r="L502" i="21"/>
  <c r="L503" i="21" s="1"/>
  <c r="L497" i="21"/>
  <c r="L498" i="21" s="1"/>
  <c r="L492" i="21"/>
  <c r="L493" i="21" s="1"/>
  <c r="L487" i="21"/>
  <c r="L488" i="21" s="1"/>
  <c r="L482" i="21"/>
  <c r="L483" i="21" s="1"/>
  <c r="L522" i="21"/>
  <c r="L523" i="21" s="1"/>
  <c r="L477" i="21"/>
  <c r="L478" i="21" s="1"/>
  <c r="L507" i="21"/>
  <c r="L508" i="21" s="1"/>
  <c r="L472" i="21"/>
  <c r="L527" i="21"/>
  <c r="L528" i="21" s="1"/>
  <c r="L517" i="21"/>
  <c r="L518" i="21" s="1"/>
  <c r="L512" i="21"/>
  <c r="L513" i="21" s="1"/>
  <c r="L415" i="21"/>
  <c r="L416" i="21" s="1"/>
  <c r="L385" i="21"/>
  <c r="L386" i="21" s="1"/>
  <c r="L343" i="21"/>
  <c r="L344" i="21" s="1"/>
  <c r="L338" i="21"/>
  <c r="L339" i="21" s="1"/>
  <c r="L435" i="21"/>
  <c r="L436" i="21" s="1"/>
  <c r="L390" i="21"/>
  <c r="L391" i="21" s="1"/>
  <c r="L380" i="21"/>
  <c r="L323" i="21"/>
  <c r="L324" i="21" s="1"/>
  <c r="L318" i="21"/>
  <c r="L319" i="21" s="1"/>
  <c r="L231" i="21"/>
  <c r="L232" i="21" s="1"/>
  <c r="L410" i="21"/>
  <c r="L411" i="21" s="1"/>
  <c r="L400" i="21"/>
  <c r="L401" i="21" s="1"/>
  <c r="L333" i="21"/>
  <c r="L334" i="21" s="1"/>
  <c r="L328" i="21"/>
  <c r="L329" i="21" s="1"/>
  <c r="L308" i="21"/>
  <c r="L309" i="21" s="1"/>
  <c r="L246" i="21"/>
  <c r="L247" i="21" s="1"/>
  <c r="L221" i="21"/>
  <c r="L222" i="21" s="1"/>
  <c r="L211" i="21"/>
  <c r="L212" i="21" s="1"/>
  <c r="L201" i="21"/>
  <c r="L202" i="21" s="1"/>
  <c r="L159" i="21"/>
  <c r="L160" i="21" s="1"/>
  <c r="L149" i="21"/>
  <c r="L150" i="21" s="1"/>
  <c r="L139" i="21"/>
  <c r="L140" i="21" s="1"/>
  <c r="L129" i="21"/>
  <c r="L130" i="21" s="1"/>
  <c r="L119" i="21"/>
  <c r="L120" i="21" s="1"/>
  <c r="L430" i="21"/>
  <c r="L431" i="21" s="1"/>
  <c r="L425" i="21"/>
  <c r="L426" i="21" s="1"/>
  <c r="L420" i="21"/>
  <c r="L421" i="21" s="1"/>
  <c r="L405" i="21"/>
  <c r="L406" i="21" s="1"/>
  <c r="L236" i="21"/>
  <c r="L237" i="21" s="1"/>
  <c r="L226" i="21"/>
  <c r="L227" i="21" s="1"/>
  <c r="L298" i="21"/>
  <c r="L251" i="21"/>
  <c r="L252" i="21" s="1"/>
  <c r="L241" i="21"/>
  <c r="L242" i="21" s="1"/>
  <c r="L62" i="21"/>
  <c r="L63" i="21" s="1"/>
  <c r="L42" i="21"/>
  <c r="L43" i="21" s="1"/>
  <c r="L27" i="21"/>
  <c r="L28" i="21" s="1"/>
  <c r="L17" i="21"/>
  <c r="L395" i="21"/>
  <c r="L396" i="21" s="1"/>
  <c r="L313" i="21"/>
  <c r="L314" i="21" s="1"/>
  <c r="L293" i="21"/>
  <c r="L216" i="21"/>
  <c r="L217" i="21" s="1"/>
  <c r="L206" i="21"/>
  <c r="L207" i="21" s="1"/>
  <c r="L196" i="21"/>
  <c r="L67" i="21"/>
  <c r="L68" i="21" s="1"/>
  <c r="L47" i="21"/>
  <c r="L48" i="21" s="1"/>
  <c r="L154" i="21"/>
  <c r="L155" i="21" s="1"/>
  <c r="L144" i="21"/>
  <c r="L145" i="21" s="1"/>
  <c r="L134" i="21"/>
  <c r="L135" i="21" s="1"/>
  <c r="L124" i="21"/>
  <c r="L125" i="21" s="1"/>
  <c r="L114" i="21"/>
  <c r="L115" i="21" s="1"/>
  <c r="L52" i="21"/>
  <c r="L53" i="21" s="1"/>
  <c r="L37" i="21"/>
  <c r="L38" i="21" s="1"/>
  <c r="L288" i="21"/>
  <c r="L104" i="21"/>
  <c r="L54" i="20"/>
  <c r="L109" i="21"/>
  <c r="L110" i="21" s="1"/>
  <c r="L57" i="21"/>
  <c r="L58" i="21" s="1"/>
  <c r="L32" i="21"/>
  <c r="L33" i="21" s="1"/>
  <c r="L22" i="21"/>
  <c r="L12" i="21"/>
  <c r="L303" i="21"/>
  <c r="L304" i="21" s="1"/>
  <c r="M517" i="21" l="1"/>
  <c r="M518" i="21" s="1"/>
  <c r="M539" i="21" s="1"/>
  <c r="M522" i="21"/>
  <c r="M523" i="21" s="1"/>
  <c r="M540" i="21" s="1"/>
  <c r="M211" i="21"/>
  <c r="M212" i="21" s="1"/>
  <c r="M257" i="21" s="1"/>
  <c r="M134" i="21"/>
  <c r="M135" i="21" s="1"/>
  <c r="M168" i="21" s="1"/>
  <c r="M231" i="21"/>
  <c r="M232" i="21" s="1"/>
  <c r="M261" i="21" s="1"/>
  <c r="M241" i="21"/>
  <c r="M242" i="21" s="1"/>
  <c r="M263" i="21" s="1"/>
  <c r="M42" i="21"/>
  <c r="M43" i="21" s="1"/>
  <c r="M76" i="21" s="1"/>
  <c r="M497" i="21"/>
  <c r="M498" i="21" s="1"/>
  <c r="M535" i="21" s="1"/>
  <c r="M318" i="21"/>
  <c r="M319" i="21" s="1"/>
  <c r="M352" i="21" s="1"/>
  <c r="M395" i="21"/>
  <c r="M396" i="21" s="1"/>
  <c r="M441" i="21" s="1"/>
  <c r="M52" i="21"/>
  <c r="M53" i="21" s="1"/>
  <c r="M78" i="21" s="1"/>
  <c r="M104" i="21"/>
  <c r="M487" i="21"/>
  <c r="M488" i="21" s="1"/>
  <c r="M533" i="21" s="1"/>
  <c r="M236" i="21"/>
  <c r="M237" i="21" s="1"/>
  <c r="M262" i="21" s="1"/>
  <c r="M22" i="21"/>
  <c r="M57" i="21"/>
  <c r="M58" i="21" s="1"/>
  <c r="M79" i="21" s="1"/>
  <c r="M129" i="21"/>
  <c r="M130" i="21" s="1"/>
  <c r="M167" i="21" s="1"/>
  <c r="M119" i="21"/>
  <c r="M120" i="21" s="1"/>
  <c r="M165" i="21" s="1"/>
  <c r="M216" i="21"/>
  <c r="M217" i="21" s="1"/>
  <c r="M258" i="21" s="1"/>
  <c r="M380" i="21"/>
  <c r="M420" i="21"/>
  <c r="M421" i="21" s="1"/>
  <c r="M446" i="21" s="1"/>
  <c r="M415" i="21"/>
  <c r="M416" i="21" s="1"/>
  <c r="M445" i="21" s="1"/>
  <c r="M206" i="21"/>
  <c r="M207" i="21" s="1"/>
  <c r="M256" i="21" s="1"/>
  <c r="M12" i="21"/>
  <c r="M17" i="21"/>
  <c r="M298" i="21"/>
  <c r="M62" i="21"/>
  <c r="M63" i="21" s="1"/>
  <c r="M80" i="21" s="1"/>
  <c r="M390" i="21"/>
  <c r="M391" i="21" s="1"/>
  <c r="M440" i="21" s="1"/>
  <c r="M221" i="21"/>
  <c r="M222" i="21" s="1"/>
  <c r="M259" i="21" s="1"/>
  <c r="M405" i="21"/>
  <c r="M406" i="21" s="1"/>
  <c r="M443" i="21" s="1"/>
  <c r="M385" i="21"/>
  <c r="M386" i="21" s="1"/>
  <c r="M439" i="21" s="1"/>
  <c r="M67" i="21"/>
  <c r="M68" i="21" s="1"/>
  <c r="M81" i="21" s="1"/>
  <c r="M201" i="21"/>
  <c r="M202" i="21" s="1"/>
  <c r="M255" i="21" s="1"/>
  <c r="M54" i="20"/>
  <c r="M333" i="21"/>
  <c r="M334" i="21" s="1"/>
  <c r="M355" i="21" s="1"/>
  <c r="M47" i="21"/>
  <c r="M48" i="21" s="1"/>
  <c r="M77" i="21" s="1"/>
  <c r="M149" i="21"/>
  <c r="M150" i="21" s="1"/>
  <c r="M171" i="21" s="1"/>
  <c r="M492" i="21"/>
  <c r="M493" i="21" s="1"/>
  <c r="M534" i="21" s="1"/>
  <c r="M328" i="21"/>
  <c r="M329" i="21" s="1"/>
  <c r="M354" i="21" s="1"/>
  <c r="M159" i="21"/>
  <c r="M160" i="21" s="1"/>
  <c r="M173" i="21" s="1"/>
  <c r="M144" i="21"/>
  <c r="M145" i="21" s="1"/>
  <c r="M170" i="21" s="1"/>
  <c r="M472" i="21"/>
  <c r="M293" i="21"/>
  <c r="M527" i="21"/>
  <c r="M528" i="21" s="1"/>
  <c r="M541" i="21" s="1"/>
  <c r="M323" i="21"/>
  <c r="M324" i="21" s="1"/>
  <c r="M353" i="21" s="1"/>
  <c r="Q80" i="20"/>
  <c r="Q20" i="20"/>
  <c r="N2" i="22"/>
  <c r="N2" i="21"/>
  <c r="R6" i="22"/>
  <c r="R6" i="21"/>
  <c r="R5" i="20"/>
  <c r="S10" i="20"/>
  <c r="R13" i="20"/>
  <c r="R14" i="20" s="1"/>
  <c r="R6" i="19"/>
  <c r="L3" i="20"/>
  <c r="L4" i="22"/>
  <c r="L4" i="21"/>
  <c r="L4" i="19"/>
  <c r="N22" i="20"/>
  <c r="N2" i="19"/>
  <c r="M251" i="21"/>
  <c r="M252" i="21" s="1"/>
  <c r="M265" i="21" s="1"/>
  <c r="M139" i="21"/>
  <c r="M140" i="21" s="1"/>
  <c r="M169" i="21" s="1"/>
  <c r="M27" i="21"/>
  <c r="M28" i="21" s="1"/>
  <c r="M73" i="21" s="1"/>
  <c r="M37" i="21"/>
  <c r="M38" i="21" s="1"/>
  <c r="M75" i="21" s="1"/>
  <c r="M109" i="21"/>
  <c r="M110" i="21" s="1"/>
  <c r="M163" i="21" s="1"/>
  <c r="M32" i="21"/>
  <c r="M33" i="21" s="1"/>
  <c r="M74" i="21" s="1"/>
  <c r="M343" i="21"/>
  <c r="M344" i="21" s="1"/>
  <c r="M357" i="21" s="1"/>
  <c r="M196" i="21"/>
  <c r="M114" i="21"/>
  <c r="M115" i="21" s="1"/>
  <c r="M164" i="21" s="1"/>
  <c r="M154" i="21"/>
  <c r="M155" i="21" s="1"/>
  <c r="M172" i="21" s="1"/>
  <c r="M303" i="21"/>
  <c r="M304" i="21" s="1"/>
  <c r="M349" i="21" s="1"/>
  <c r="M435" i="21"/>
  <c r="M436" i="21" s="1"/>
  <c r="M449" i="21" s="1"/>
  <c r="M338" i="21"/>
  <c r="M339" i="21" s="1"/>
  <c r="M356" i="21" s="1"/>
  <c r="M246" i="21"/>
  <c r="M247" i="21" s="1"/>
  <c r="M264" i="21" s="1"/>
  <c r="M400" i="21"/>
  <c r="M401" i="21" s="1"/>
  <c r="M442" i="21" s="1"/>
  <c r="M430" i="21"/>
  <c r="M431" i="21" s="1"/>
  <c r="M448" i="21" s="1"/>
  <c r="M502" i="21"/>
  <c r="M503" i="21" s="1"/>
  <c r="M536" i="21" s="1"/>
  <c r="M512" i="21"/>
  <c r="M513" i="21" s="1"/>
  <c r="M538" i="21" s="1"/>
  <c r="M507" i="21"/>
  <c r="M508" i="21" s="1"/>
  <c r="M537" i="21" s="1"/>
  <c r="M4" i="20"/>
  <c r="M5" i="19"/>
  <c r="M5" i="22"/>
  <c r="M5" i="21"/>
  <c r="M29" i="20"/>
  <c r="M36" i="20" s="1"/>
  <c r="N37" i="20" s="1"/>
  <c r="N43" i="20" s="1"/>
  <c r="M30" i="20"/>
  <c r="M48" i="20" s="1"/>
  <c r="M50" i="20" s="1"/>
  <c r="M124" i="21"/>
  <c r="M125" i="21" s="1"/>
  <c r="M166" i="21" s="1"/>
  <c r="M288" i="21"/>
  <c r="M313" i="21"/>
  <c r="M314" i="21" s="1"/>
  <c r="M351" i="21" s="1"/>
  <c r="M226" i="21"/>
  <c r="M227" i="21" s="1"/>
  <c r="M260" i="21" s="1"/>
  <c r="M425" i="21"/>
  <c r="M426" i="21" s="1"/>
  <c r="M447" i="21" s="1"/>
  <c r="M308" i="21"/>
  <c r="M309" i="21" s="1"/>
  <c r="M350" i="21" s="1"/>
  <c r="M410" i="21"/>
  <c r="M411" i="21" s="1"/>
  <c r="M444" i="21" s="1"/>
  <c r="M482" i="21"/>
  <c r="M483" i="21" s="1"/>
  <c r="M532" i="21" s="1"/>
  <c r="M477" i="21"/>
  <c r="M478" i="21" s="1"/>
  <c r="M531" i="21" s="1"/>
  <c r="M41" i="20"/>
  <c r="L163" i="21"/>
  <c r="L168" i="21"/>
  <c r="L81" i="21"/>
  <c r="L73" i="21"/>
  <c r="L443" i="21"/>
  <c r="L173" i="21"/>
  <c r="L353" i="21"/>
  <c r="L537" i="21"/>
  <c r="L75" i="21"/>
  <c r="L265" i="21"/>
  <c r="L165" i="21"/>
  <c r="L264" i="21"/>
  <c r="L442" i="21"/>
  <c r="L356" i="21"/>
  <c r="L538" i="21"/>
  <c r="L533" i="21"/>
  <c r="L78" i="21"/>
  <c r="L170" i="21"/>
  <c r="L351" i="21"/>
  <c r="L76" i="21"/>
  <c r="L446" i="21"/>
  <c r="L167" i="21"/>
  <c r="L255" i="21"/>
  <c r="L350" i="21"/>
  <c r="L444" i="21"/>
  <c r="L357" i="21"/>
  <c r="L539" i="21"/>
  <c r="L531" i="21"/>
  <c r="L534" i="21"/>
  <c r="L74" i="21"/>
  <c r="L164" i="21"/>
  <c r="L172" i="21"/>
  <c r="L256" i="21"/>
  <c r="L441" i="21"/>
  <c r="L80" i="21"/>
  <c r="L260" i="21"/>
  <c r="L447" i="21"/>
  <c r="L169" i="21"/>
  <c r="L257" i="21"/>
  <c r="L354" i="21"/>
  <c r="L261" i="21"/>
  <c r="L440" i="21"/>
  <c r="L439" i="21"/>
  <c r="L541" i="21"/>
  <c r="L540" i="21"/>
  <c r="L535" i="21"/>
  <c r="L349" i="21"/>
  <c r="L79" i="21"/>
  <c r="L166" i="21"/>
  <c r="L77" i="21"/>
  <c r="L258" i="21"/>
  <c r="L263" i="21"/>
  <c r="L262" i="21"/>
  <c r="L448" i="21"/>
  <c r="L171" i="21"/>
  <c r="L259" i="21"/>
  <c r="L355" i="21"/>
  <c r="L352" i="21"/>
  <c r="L449" i="21"/>
  <c r="L445" i="21"/>
  <c r="L532" i="21"/>
  <c r="L536" i="21"/>
  <c r="S6" i="22" l="1"/>
  <c r="S6" i="21"/>
  <c r="S13" i="20"/>
  <c r="S14" i="20" s="1"/>
  <c r="S6" i="19"/>
  <c r="S5" i="20"/>
  <c r="F11" i="20"/>
  <c r="F68" i="20" s="1"/>
  <c r="R80" i="20"/>
  <c r="R20" i="20"/>
  <c r="M4" i="22"/>
  <c r="M4" i="21"/>
  <c r="M4" i="19"/>
  <c r="M3" i="20"/>
  <c r="M44" i="20"/>
  <c r="N45" i="20" s="1"/>
  <c r="M58" i="20"/>
  <c r="N59" i="20" s="1"/>
  <c r="N61" i="20" s="1"/>
  <c r="N62" i="20" s="1"/>
  <c r="N79" i="20"/>
  <c r="N81" i="20" s="1"/>
  <c r="N3" i="21"/>
  <c r="N40" i="20"/>
  <c r="N3" i="19"/>
  <c r="N3" i="22"/>
  <c r="N2" i="20"/>
  <c r="O21" i="20"/>
  <c r="N28" i="20"/>
  <c r="O2" i="21" l="1"/>
  <c r="O2" i="22"/>
  <c r="S80" i="20"/>
  <c r="S20" i="20"/>
  <c r="H14" i="20"/>
  <c r="N49" i="20"/>
  <c r="N53" i="20"/>
  <c r="O22" i="20"/>
  <c r="O2" i="19"/>
  <c r="N41" i="20"/>
  <c r="N5" i="19"/>
  <c r="N5" i="21"/>
  <c r="N4" i="20"/>
  <c r="N5" i="22"/>
  <c r="N30" i="20"/>
  <c r="N48" i="20" s="1"/>
  <c r="N29" i="20"/>
  <c r="N36" i="20" s="1"/>
  <c r="O37" i="20" s="1"/>
  <c r="O43" i="20" s="1"/>
  <c r="N50" i="20" l="1"/>
  <c r="H80" i="20"/>
  <c r="H20" i="20"/>
  <c r="N522" i="21"/>
  <c r="N523" i="21" s="1"/>
  <c r="N540" i="21" s="1"/>
  <c r="N497" i="21"/>
  <c r="N498" i="21" s="1"/>
  <c r="N535" i="21" s="1"/>
  <c r="N472" i="21"/>
  <c r="N380" i="21"/>
  <c r="N226" i="21"/>
  <c r="N227" i="21" s="1"/>
  <c r="N260" i="21" s="1"/>
  <c r="N343" i="21"/>
  <c r="N344" i="21" s="1"/>
  <c r="N357" i="21" s="1"/>
  <c r="N333" i="21"/>
  <c r="N334" i="21" s="1"/>
  <c r="N355" i="21" s="1"/>
  <c r="N288" i="21"/>
  <c r="N124" i="21"/>
  <c r="N125" i="21" s="1"/>
  <c r="N166" i="21" s="1"/>
  <c r="N241" i="21"/>
  <c r="N242" i="21" s="1"/>
  <c r="N263" i="21" s="1"/>
  <c r="N246" i="21"/>
  <c r="N247" i="21" s="1"/>
  <c r="N264" i="21" s="1"/>
  <c r="N22" i="21"/>
  <c r="N211" i="21"/>
  <c r="N212" i="21" s="1"/>
  <c r="N257" i="21" s="1"/>
  <c r="N129" i="21"/>
  <c r="N130" i="21" s="1"/>
  <c r="N167" i="21" s="1"/>
  <c r="N57" i="21"/>
  <c r="N58" i="21" s="1"/>
  <c r="N79" i="21" s="1"/>
  <c r="N54" i="20"/>
  <c r="N67" i="21"/>
  <c r="N68" i="21" s="1"/>
  <c r="N81" i="21" s="1"/>
  <c r="N62" i="21"/>
  <c r="N63" i="21" s="1"/>
  <c r="N80" i="21" s="1"/>
  <c r="N512" i="21"/>
  <c r="N513" i="21" s="1"/>
  <c r="N538" i="21" s="1"/>
  <c r="N395" i="21"/>
  <c r="N396" i="21" s="1"/>
  <c r="N441" i="21" s="1"/>
  <c r="N405" i="21"/>
  <c r="N406" i="21" s="1"/>
  <c r="N443" i="21" s="1"/>
  <c r="N144" i="21"/>
  <c r="N145" i="21" s="1"/>
  <c r="N170" i="21" s="1"/>
  <c r="N206" i="21"/>
  <c r="N207" i="21" s="1"/>
  <c r="N256" i="21" s="1"/>
  <c r="N410" i="21"/>
  <c r="N411" i="21" s="1"/>
  <c r="N444" i="21" s="1"/>
  <c r="N109" i="21"/>
  <c r="N110" i="21" s="1"/>
  <c r="N163" i="21" s="1"/>
  <c r="N318" i="21"/>
  <c r="N319" i="21" s="1"/>
  <c r="N352" i="21" s="1"/>
  <c r="N502" i="21"/>
  <c r="N503" i="21" s="1"/>
  <c r="N536" i="21" s="1"/>
  <c r="N390" i="21"/>
  <c r="N391" i="21" s="1"/>
  <c r="N440" i="21" s="1"/>
  <c r="N385" i="21"/>
  <c r="N386" i="21" s="1"/>
  <c r="N439" i="21" s="1"/>
  <c r="N293" i="21"/>
  <c r="N251" i="21"/>
  <c r="N252" i="21" s="1"/>
  <c r="N265" i="21" s="1"/>
  <c r="N221" i="21"/>
  <c r="N222" i="21" s="1"/>
  <c r="N259" i="21" s="1"/>
  <c r="N104" i="21"/>
  <c r="N308" i="21"/>
  <c r="N309" i="21" s="1"/>
  <c r="N350" i="21" s="1"/>
  <c r="N517" i="21"/>
  <c r="N518" i="21" s="1"/>
  <c r="N539" i="21" s="1"/>
  <c r="N477" i="21"/>
  <c r="N478" i="21" s="1"/>
  <c r="N531" i="21" s="1"/>
  <c r="N492" i="21"/>
  <c r="N493" i="21" s="1"/>
  <c r="N534" i="21" s="1"/>
  <c r="N435" i="21"/>
  <c r="N436" i="21" s="1"/>
  <c r="N449" i="21" s="1"/>
  <c r="N425" i="21"/>
  <c r="N426" i="21" s="1"/>
  <c r="N447" i="21" s="1"/>
  <c r="N415" i="21"/>
  <c r="N416" i="21" s="1"/>
  <c r="N445" i="21" s="1"/>
  <c r="N313" i="21"/>
  <c r="N314" i="21" s="1"/>
  <c r="N351" i="21" s="1"/>
  <c r="N303" i="21"/>
  <c r="N304" i="21" s="1"/>
  <c r="N349" i="21" s="1"/>
  <c r="N154" i="21"/>
  <c r="N155" i="21" s="1"/>
  <c r="N172" i="21" s="1"/>
  <c r="N114" i="21"/>
  <c r="N115" i="21" s="1"/>
  <c r="N164" i="21" s="1"/>
  <c r="N216" i="21"/>
  <c r="N217" i="21" s="1"/>
  <c r="N258" i="21" s="1"/>
  <c r="N231" i="21"/>
  <c r="N232" i="21" s="1"/>
  <c r="N261" i="21" s="1"/>
  <c r="N12" i="21"/>
  <c r="N159" i="21"/>
  <c r="N160" i="21" s="1"/>
  <c r="N173" i="21" s="1"/>
  <c r="N119" i="21"/>
  <c r="N120" i="21" s="1"/>
  <c r="N165" i="21" s="1"/>
  <c r="N37" i="21"/>
  <c r="N38" i="21" s="1"/>
  <c r="N75" i="21" s="1"/>
  <c r="N328" i="21"/>
  <c r="N329" i="21" s="1"/>
  <c r="N354" i="21" s="1"/>
  <c r="N42" i="21"/>
  <c r="N43" i="21" s="1"/>
  <c r="N76" i="21" s="1"/>
  <c r="N47" i="21"/>
  <c r="N48" i="21" s="1"/>
  <c r="N77" i="21" s="1"/>
  <c r="N507" i="21"/>
  <c r="N508" i="21" s="1"/>
  <c r="N537" i="21" s="1"/>
  <c r="N487" i="21"/>
  <c r="N488" i="21" s="1"/>
  <c r="N533" i="21" s="1"/>
  <c r="N338" i="21"/>
  <c r="N339" i="21" s="1"/>
  <c r="N356" i="21" s="1"/>
  <c r="N430" i="21"/>
  <c r="N431" i="21" s="1"/>
  <c r="N448" i="21" s="1"/>
  <c r="N298" i="21"/>
  <c r="N323" i="21"/>
  <c r="N324" i="21" s="1"/>
  <c r="N353" i="21" s="1"/>
  <c r="N52" i="21"/>
  <c r="N53" i="21" s="1"/>
  <c r="N78" i="21" s="1"/>
  <c r="N149" i="21"/>
  <c r="N150" i="21" s="1"/>
  <c r="N171" i="21" s="1"/>
  <c r="N27" i="21"/>
  <c r="N28" i="21" s="1"/>
  <c r="N73" i="21" s="1"/>
  <c r="N400" i="21"/>
  <c r="N401" i="21" s="1"/>
  <c r="N442" i="21" s="1"/>
  <c r="N527" i="21"/>
  <c r="N528" i="21" s="1"/>
  <c r="N541" i="21" s="1"/>
  <c r="N482" i="21"/>
  <c r="N483" i="21" s="1"/>
  <c r="N532" i="21" s="1"/>
  <c r="N236" i="21"/>
  <c r="N237" i="21" s="1"/>
  <c r="N262" i="21" s="1"/>
  <c r="N420" i="21"/>
  <c r="N421" i="21" s="1"/>
  <c r="N446" i="21" s="1"/>
  <c r="N134" i="21"/>
  <c r="N135" i="21" s="1"/>
  <c r="N168" i="21" s="1"/>
  <c r="N196" i="21"/>
  <c r="N32" i="21"/>
  <c r="N33" i="21" s="1"/>
  <c r="N74" i="21" s="1"/>
  <c r="N139" i="21"/>
  <c r="N140" i="21" s="1"/>
  <c r="N169" i="21" s="1"/>
  <c r="N17" i="21"/>
  <c r="N201" i="21"/>
  <c r="N202" i="21" s="1"/>
  <c r="N255" i="21" s="1"/>
  <c r="N44" i="20"/>
  <c r="O45" i="20" s="1"/>
  <c r="N58" i="20"/>
  <c r="O59" i="20" s="1"/>
  <c r="O61" i="20" s="1"/>
  <c r="O62" i="20" s="1"/>
  <c r="N4" i="19"/>
  <c r="N4" i="21"/>
  <c r="N4" i="22"/>
  <c r="N3" i="20"/>
  <c r="O3" i="21"/>
  <c r="O28" i="20"/>
  <c r="O40" i="20"/>
  <c r="O41" i="20" s="1"/>
  <c r="P21" i="20"/>
  <c r="O2" i="20"/>
  <c r="O79" i="20"/>
  <c r="O81" i="20" s="1"/>
  <c r="O3" i="19"/>
  <c r="O3" i="22"/>
  <c r="P2" i="21" l="1"/>
  <c r="P2" i="22"/>
  <c r="O49" i="20"/>
  <c r="O53" i="20"/>
  <c r="O30" i="20"/>
  <c r="O48" i="20" s="1"/>
  <c r="O29" i="20"/>
  <c r="O36" i="20" s="1"/>
  <c r="P37" i="20" s="1"/>
  <c r="P22" i="20"/>
  <c r="P2" i="19"/>
  <c r="O58" i="20"/>
  <c r="P59" i="20" s="1"/>
  <c r="P61" i="20" s="1"/>
  <c r="P62" i="20" s="1"/>
  <c r="O44" i="20"/>
  <c r="O5" i="19"/>
  <c r="O4" i="20"/>
  <c r="O5" i="22"/>
  <c r="O5" i="21"/>
  <c r="O50" i="20" l="1"/>
  <c r="P3" i="22"/>
  <c r="P2" i="20"/>
  <c r="Q21" i="20"/>
  <c r="P40" i="20"/>
  <c r="P41" i="20" s="1"/>
  <c r="P28" i="20"/>
  <c r="P3" i="21"/>
  <c r="P3" i="19"/>
  <c r="P79" i="20"/>
  <c r="P81" i="20" s="1"/>
  <c r="O502" i="21"/>
  <c r="O503" i="21" s="1"/>
  <c r="O536" i="21" s="1"/>
  <c r="O482" i="21"/>
  <c r="O483" i="21" s="1"/>
  <c r="O532" i="21" s="1"/>
  <c r="O512" i="21"/>
  <c r="O513" i="21" s="1"/>
  <c r="O538" i="21" s="1"/>
  <c r="O415" i="21"/>
  <c r="O416" i="21" s="1"/>
  <c r="O445" i="21" s="1"/>
  <c r="O313" i="21"/>
  <c r="O314" i="21" s="1"/>
  <c r="O351" i="21" s="1"/>
  <c r="O288" i="21"/>
  <c r="O206" i="21"/>
  <c r="O207" i="21" s="1"/>
  <c r="O256" i="21" s="1"/>
  <c r="O323" i="21"/>
  <c r="O324" i="21" s="1"/>
  <c r="O353" i="21" s="1"/>
  <c r="O390" i="21"/>
  <c r="O391" i="21" s="1"/>
  <c r="O440" i="21" s="1"/>
  <c r="O159" i="21"/>
  <c r="O160" i="21" s="1"/>
  <c r="O173" i="21" s="1"/>
  <c r="O119" i="21"/>
  <c r="O120" i="21" s="1"/>
  <c r="O165" i="21" s="1"/>
  <c r="O221" i="21"/>
  <c r="O222" i="21" s="1"/>
  <c r="O259" i="21" s="1"/>
  <c r="O57" i="21"/>
  <c r="O58" i="21" s="1"/>
  <c r="O79" i="21" s="1"/>
  <c r="O42" i="21"/>
  <c r="O43" i="21" s="1"/>
  <c r="O76" i="21" s="1"/>
  <c r="O308" i="21"/>
  <c r="O309" i="21" s="1"/>
  <c r="O350" i="21" s="1"/>
  <c r="O134" i="21"/>
  <c r="O135" i="21" s="1"/>
  <c r="O168" i="21" s="1"/>
  <c r="O22" i="21"/>
  <c r="O124" i="21"/>
  <c r="O125" i="21" s="1"/>
  <c r="O166" i="21" s="1"/>
  <c r="O522" i="21"/>
  <c r="O523" i="21" s="1"/>
  <c r="O540" i="21" s="1"/>
  <c r="O472" i="21"/>
  <c r="O385" i="21"/>
  <c r="O386" i="21" s="1"/>
  <c r="O439" i="21" s="1"/>
  <c r="O298" i="21"/>
  <c r="O420" i="21"/>
  <c r="O421" i="21" s="1"/>
  <c r="O446" i="21" s="1"/>
  <c r="O435" i="21"/>
  <c r="O436" i="21" s="1"/>
  <c r="O449" i="21" s="1"/>
  <c r="O139" i="21"/>
  <c r="O140" i="21" s="1"/>
  <c r="O169" i="21" s="1"/>
  <c r="O109" i="21"/>
  <c r="O110" i="21" s="1"/>
  <c r="O163" i="21" s="1"/>
  <c r="O17" i="21"/>
  <c r="O52" i="21"/>
  <c r="O53" i="21" s="1"/>
  <c r="O78" i="21" s="1"/>
  <c r="O47" i="21"/>
  <c r="O48" i="21" s="1"/>
  <c r="O77" i="21" s="1"/>
  <c r="O487" i="21"/>
  <c r="O488" i="21" s="1"/>
  <c r="O533" i="21" s="1"/>
  <c r="O400" i="21"/>
  <c r="O401" i="21" s="1"/>
  <c r="O442" i="21" s="1"/>
  <c r="O527" i="21"/>
  <c r="O528" i="21" s="1"/>
  <c r="O541" i="21" s="1"/>
  <c r="O497" i="21"/>
  <c r="O498" i="21" s="1"/>
  <c r="O535" i="21" s="1"/>
  <c r="O507" i="21"/>
  <c r="O508" i="21" s="1"/>
  <c r="O537" i="21" s="1"/>
  <c r="O425" i="21"/>
  <c r="O426" i="21" s="1"/>
  <c r="O447" i="21" s="1"/>
  <c r="O405" i="21"/>
  <c r="O406" i="21" s="1"/>
  <c r="O443" i="21" s="1"/>
  <c r="O303" i="21"/>
  <c r="O304" i="21" s="1"/>
  <c r="O349" i="21" s="1"/>
  <c r="O251" i="21"/>
  <c r="O252" i="21" s="1"/>
  <c r="O265" i="21" s="1"/>
  <c r="O430" i="21"/>
  <c r="O431" i="21" s="1"/>
  <c r="O448" i="21" s="1"/>
  <c r="O318" i="21"/>
  <c r="O319" i="21" s="1"/>
  <c r="O352" i="21" s="1"/>
  <c r="O380" i="21"/>
  <c r="O149" i="21"/>
  <c r="O150" i="21" s="1"/>
  <c r="O171" i="21" s="1"/>
  <c r="O338" i="21"/>
  <c r="O339" i="21" s="1"/>
  <c r="O356" i="21" s="1"/>
  <c r="O211" i="21"/>
  <c r="O212" i="21" s="1"/>
  <c r="O257" i="21" s="1"/>
  <c r="O37" i="21"/>
  <c r="O38" i="21" s="1"/>
  <c r="O75" i="21" s="1"/>
  <c r="O27" i="21"/>
  <c r="O28" i="21" s="1"/>
  <c r="O73" i="21" s="1"/>
  <c r="O246" i="21"/>
  <c r="O247" i="21" s="1"/>
  <c r="O264" i="21" s="1"/>
  <c r="O114" i="21"/>
  <c r="O115" i="21" s="1"/>
  <c r="O164" i="21" s="1"/>
  <c r="O12" i="21"/>
  <c r="O54" i="20"/>
  <c r="O492" i="21"/>
  <c r="O493" i="21" s="1"/>
  <c r="O534" i="21" s="1"/>
  <c r="O410" i="21"/>
  <c r="O411" i="21" s="1"/>
  <c r="O444" i="21" s="1"/>
  <c r="O241" i="21"/>
  <c r="O242" i="21" s="1"/>
  <c r="O263" i="21" s="1"/>
  <c r="O231" i="21"/>
  <c r="O232" i="21" s="1"/>
  <c r="O261" i="21" s="1"/>
  <c r="O236" i="21"/>
  <c r="O237" i="21" s="1"/>
  <c r="O262" i="21" s="1"/>
  <c r="O333" i="21"/>
  <c r="O334" i="21" s="1"/>
  <c r="O355" i="21" s="1"/>
  <c r="O67" i="21"/>
  <c r="O68" i="21" s="1"/>
  <c r="O81" i="21" s="1"/>
  <c r="O477" i="21"/>
  <c r="O478" i="21" s="1"/>
  <c r="O531" i="21" s="1"/>
  <c r="O517" i="21"/>
  <c r="O518" i="21" s="1"/>
  <c r="O539" i="21" s="1"/>
  <c r="O343" i="21"/>
  <c r="O344" i="21" s="1"/>
  <c r="O357" i="21" s="1"/>
  <c r="O196" i="21"/>
  <c r="O104" i="21"/>
  <c r="O32" i="21"/>
  <c r="O33" i="21" s="1"/>
  <c r="O74" i="21" s="1"/>
  <c r="O216" i="21"/>
  <c r="O217" i="21" s="1"/>
  <c r="O258" i="21" s="1"/>
  <c r="O328" i="21"/>
  <c r="O329" i="21" s="1"/>
  <c r="O354" i="21" s="1"/>
  <c r="O293" i="21"/>
  <c r="O201" i="21"/>
  <c r="O202" i="21" s="1"/>
  <c r="O255" i="21" s="1"/>
  <c r="O62" i="21"/>
  <c r="O63" i="21" s="1"/>
  <c r="O80" i="21" s="1"/>
  <c r="O144" i="21"/>
  <c r="O145" i="21" s="1"/>
  <c r="O170" i="21" s="1"/>
  <c r="O129" i="21"/>
  <c r="O130" i="21" s="1"/>
  <c r="O167" i="21" s="1"/>
  <c r="O395" i="21"/>
  <c r="O396" i="21" s="1"/>
  <c r="O441" i="21" s="1"/>
  <c r="O226" i="21"/>
  <c r="O227" i="21" s="1"/>
  <c r="O260" i="21" s="1"/>
  <c r="O154" i="21"/>
  <c r="O155" i="21" s="1"/>
  <c r="O172" i="21" s="1"/>
  <c r="P43" i="20"/>
  <c r="P45" i="20" s="1"/>
  <c r="O3" i="20"/>
  <c r="O4" i="19"/>
  <c r="O4" i="22"/>
  <c r="O4" i="21"/>
  <c r="Q2" i="21" l="1"/>
  <c r="Q2" i="22"/>
  <c r="P30" i="20"/>
  <c r="P29" i="20"/>
  <c r="P53" i="20"/>
  <c r="P49" i="20"/>
  <c r="Q22" i="20"/>
  <c r="Q2" i="19"/>
  <c r="P4" i="20"/>
  <c r="P5" i="22"/>
  <c r="P5" i="21"/>
  <c r="P5" i="19"/>
  <c r="P44" i="20"/>
  <c r="P58" i="20"/>
  <c r="Q59" i="20" s="1"/>
  <c r="Q61" i="20" l="1"/>
  <c r="Q62" i="20" s="1"/>
  <c r="P492" i="21"/>
  <c r="P493" i="21" s="1"/>
  <c r="P507" i="21"/>
  <c r="P508" i="21" s="1"/>
  <c r="P522" i="21"/>
  <c r="P523" i="21" s="1"/>
  <c r="P343" i="21"/>
  <c r="P344" i="21" s="1"/>
  <c r="P395" i="21"/>
  <c r="P396" i="21" s="1"/>
  <c r="P435" i="21"/>
  <c r="P436" i="21" s="1"/>
  <c r="P328" i="21"/>
  <c r="P329" i="21" s="1"/>
  <c r="P313" i="21"/>
  <c r="P314" i="21" s="1"/>
  <c r="P206" i="21"/>
  <c r="P207" i="21" s="1"/>
  <c r="P139" i="21"/>
  <c r="P140" i="21" s="1"/>
  <c r="P400" i="21"/>
  <c r="P401" i="21" s="1"/>
  <c r="P293" i="21"/>
  <c r="P294" i="21" s="1"/>
  <c r="P17" i="21"/>
  <c r="P18" i="21" s="1"/>
  <c r="P134" i="21"/>
  <c r="P135" i="21" s="1"/>
  <c r="P47" i="21"/>
  <c r="P48" i="21" s="1"/>
  <c r="P22" i="21"/>
  <c r="P23" i="21" s="1"/>
  <c r="P109" i="21"/>
  <c r="P110" i="21" s="1"/>
  <c r="P226" i="21"/>
  <c r="P227" i="21" s="1"/>
  <c r="P482" i="21"/>
  <c r="P483" i="21" s="1"/>
  <c r="P415" i="21"/>
  <c r="P416" i="21" s="1"/>
  <c r="P318" i="21"/>
  <c r="P319" i="21" s="1"/>
  <c r="P425" i="21"/>
  <c r="P426" i="21" s="1"/>
  <c r="P241" i="21"/>
  <c r="P242" i="21" s="1"/>
  <c r="P119" i="21"/>
  <c r="P120" i="21" s="1"/>
  <c r="P42" i="21"/>
  <c r="P43" i="21" s="1"/>
  <c r="P114" i="21"/>
  <c r="P115" i="21" s="1"/>
  <c r="P52" i="21"/>
  <c r="P53" i="21" s="1"/>
  <c r="P303" i="21"/>
  <c r="P304" i="21" s="1"/>
  <c r="P487" i="21"/>
  <c r="P488" i="21" s="1"/>
  <c r="P472" i="21"/>
  <c r="P473" i="21" s="1"/>
  <c r="P477" i="21"/>
  <c r="P478" i="21" s="1"/>
  <c r="P338" i="21"/>
  <c r="P339" i="21" s="1"/>
  <c r="P323" i="21"/>
  <c r="P324" i="21" s="1"/>
  <c r="P390" i="21"/>
  <c r="P391" i="21" s="1"/>
  <c r="P308" i="21"/>
  <c r="P309" i="21" s="1"/>
  <c r="P251" i="21"/>
  <c r="P252" i="21" s="1"/>
  <c r="P201" i="21"/>
  <c r="P202" i="21" s="1"/>
  <c r="P129" i="21"/>
  <c r="P130" i="21" s="1"/>
  <c r="P246" i="21"/>
  <c r="P247" i="21" s="1"/>
  <c r="P62" i="21"/>
  <c r="P63" i="21" s="1"/>
  <c r="P288" i="21"/>
  <c r="P289" i="21" s="1"/>
  <c r="P124" i="21"/>
  <c r="P125" i="21" s="1"/>
  <c r="P104" i="21"/>
  <c r="P105" i="21" s="1"/>
  <c r="P12" i="21"/>
  <c r="P13" i="21" s="1"/>
  <c r="P298" i="21"/>
  <c r="P299" i="21" s="1"/>
  <c r="P54" i="20"/>
  <c r="P502" i="21"/>
  <c r="P503" i="21" s="1"/>
  <c r="P517" i="21"/>
  <c r="P518" i="21" s="1"/>
  <c r="P430" i="21"/>
  <c r="P431" i="21" s="1"/>
  <c r="P380" i="21"/>
  <c r="P381" i="21" s="1"/>
  <c r="P159" i="21"/>
  <c r="P160" i="21" s="1"/>
  <c r="P221" i="21"/>
  <c r="P222" i="21" s="1"/>
  <c r="P154" i="21"/>
  <c r="P155" i="21" s="1"/>
  <c r="P57" i="21"/>
  <c r="P58" i="21" s="1"/>
  <c r="P196" i="21"/>
  <c r="P197" i="21" s="1"/>
  <c r="P512" i="21"/>
  <c r="P513" i="21" s="1"/>
  <c r="P333" i="21"/>
  <c r="P334" i="21" s="1"/>
  <c r="P410" i="21"/>
  <c r="P411" i="21" s="1"/>
  <c r="P67" i="21"/>
  <c r="P68" i="21" s="1"/>
  <c r="P420" i="21"/>
  <c r="P421" i="21" s="1"/>
  <c r="P27" i="21"/>
  <c r="P28" i="21" s="1"/>
  <c r="P385" i="21"/>
  <c r="P386" i="21" s="1"/>
  <c r="P405" i="21"/>
  <c r="P406" i="21" s="1"/>
  <c r="P211" i="21"/>
  <c r="P212" i="21" s="1"/>
  <c r="P32" i="21"/>
  <c r="P33" i="21" s="1"/>
  <c r="P497" i="21"/>
  <c r="P498" i="21" s="1"/>
  <c r="P216" i="21"/>
  <c r="P217" i="21" s="1"/>
  <c r="P37" i="21"/>
  <c r="P38" i="21" s="1"/>
  <c r="P527" i="21"/>
  <c r="P528" i="21" s="1"/>
  <c r="P231" i="21"/>
  <c r="P232" i="21" s="1"/>
  <c r="P149" i="21"/>
  <c r="P150" i="21" s="1"/>
  <c r="P144" i="21"/>
  <c r="P145" i="21" s="1"/>
  <c r="P236" i="21"/>
  <c r="P237" i="21" s="1"/>
  <c r="P48" i="20"/>
  <c r="P50" i="20" s="1"/>
  <c r="Q40" i="20"/>
  <c r="Q41" i="20" s="1"/>
  <c r="Q79" i="20"/>
  <c r="Q81" i="20" s="1"/>
  <c r="Q3" i="22"/>
  <c r="Q3" i="21"/>
  <c r="Q2" i="20"/>
  <c r="Q28" i="20"/>
  <c r="Q3" i="19"/>
  <c r="R21" i="20"/>
  <c r="P36" i="20"/>
  <c r="Q37" i="20" s="1"/>
  <c r="R2" i="22" l="1"/>
  <c r="R2" i="21"/>
  <c r="P4" i="19"/>
  <c r="P4" i="22"/>
  <c r="P4" i="21"/>
  <c r="P3" i="20"/>
  <c r="Q44" i="20"/>
  <c r="Q58" i="20"/>
  <c r="R59" i="20" s="1"/>
  <c r="P261" i="21"/>
  <c r="P439" i="21"/>
  <c r="P79" i="21"/>
  <c r="P167" i="21"/>
  <c r="P530" i="21"/>
  <c r="P447" i="21"/>
  <c r="P168" i="21"/>
  <c r="P449" i="21"/>
  <c r="P537" i="21"/>
  <c r="P262" i="21"/>
  <c r="P74" i="21"/>
  <c r="P355" i="21"/>
  <c r="P448" i="21"/>
  <c r="P346" i="21"/>
  <c r="P353" i="21"/>
  <c r="P76" i="21"/>
  <c r="P163" i="21"/>
  <c r="P256" i="21"/>
  <c r="P534" i="21"/>
  <c r="P170" i="21"/>
  <c r="P75" i="21"/>
  <c r="P257" i="21"/>
  <c r="P446" i="21"/>
  <c r="P538" i="21"/>
  <c r="P259" i="21"/>
  <c r="P539" i="21"/>
  <c r="P70" i="21"/>
  <c r="P80" i="21"/>
  <c r="P265" i="21"/>
  <c r="P356" i="21"/>
  <c r="P349" i="21"/>
  <c r="P165" i="21"/>
  <c r="P445" i="21"/>
  <c r="P72" i="21"/>
  <c r="P347" i="21"/>
  <c r="P351" i="21"/>
  <c r="P357" i="21"/>
  <c r="Q43" i="20"/>
  <c r="Q45" i="20" s="1"/>
  <c r="P535" i="21"/>
  <c r="P444" i="21"/>
  <c r="P438" i="21"/>
  <c r="P166" i="21"/>
  <c r="P440" i="21"/>
  <c r="P164" i="21"/>
  <c r="P260" i="21"/>
  <c r="P169" i="21"/>
  <c r="R22" i="20"/>
  <c r="R2" i="19"/>
  <c r="P541" i="21"/>
  <c r="P73" i="21"/>
  <c r="P172" i="21"/>
  <c r="P348" i="21"/>
  <c r="P255" i="21"/>
  <c r="P533" i="21"/>
  <c r="P352" i="21"/>
  <c r="P71" i="21"/>
  <c r="P441" i="21"/>
  <c r="Q30" i="20"/>
  <c r="Q29" i="20"/>
  <c r="Q5" i="21"/>
  <c r="Q5" i="19"/>
  <c r="Q5" i="22"/>
  <c r="Q4" i="20"/>
  <c r="P171" i="21"/>
  <c r="P258" i="21"/>
  <c r="P443" i="21"/>
  <c r="P81" i="21"/>
  <c r="P254" i="21"/>
  <c r="P173" i="21"/>
  <c r="P536" i="21"/>
  <c r="P162" i="21"/>
  <c r="P264" i="21"/>
  <c r="P350" i="21"/>
  <c r="P531" i="21"/>
  <c r="P78" i="21"/>
  <c r="P263" i="21"/>
  <c r="P532" i="21"/>
  <c r="P77" i="21"/>
  <c r="P442" i="21"/>
  <c r="P354" i="21"/>
  <c r="P540" i="21"/>
  <c r="P266" i="21" l="1"/>
  <c r="P174" i="21"/>
  <c r="Q48" i="20"/>
  <c r="R28" i="20"/>
  <c r="R40" i="20"/>
  <c r="R41" i="20" s="1"/>
  <c r="R3" i="19"/>
  <c r="R3" i="21"/>
  <c r="S21" i="20"/>
  <c r="R2" i="20"/>
  <c r="R3" i="22"/>
  <c r="R79" i="20"/>
  <c r="R81" i="20" s="1"/>
  <c r="P358" i="21"/>
  <c r="R61" i="20"/>
  <c r="R62" i="20" s="1"/>
  <c r="P82" i="21"/>
  <c r="P542" i="21"/>
  <c r="Q36" i="20"/>
  <c r="R37" i="20" s="1"/>
  <c r="Q49" i="20"/>
  <c r="Q53" i="20"/>
  <c r="P450" i="21"/>
  <c r="S2" i="22" l="1"/>
  <c r="S2" i="21"/>
  <c r="P461" i="21"/>
  <c r="P462" i="21" s="1"/>
  <c r="P453" i="21"/>
  <c r="P454" i="21" s="1"/>
  <c r="P457" i="21"/>
  <c r="P458" i="21" s="1"/>
  <c r="P465" i="21"/>
  <c r="P466" i="21" s="1"/>
  <c r="R44" i="20"/>
  <c r="R58" i="20"/>
  <c r="S59" i="20" s="1"/>
  <c r="Q517" i="21"/>
  <c r="Q518" i="21" s="1"/>
  <c r="Q492" i="21"/>
  <c r="Q493" i="21" s="1"/>
  <c r="Q522" i="21"/>
  <c r="Q523" i="21" s="1"/>
  <c r="Q405" i="21"/>
  <c r="Q406" i="21" s="1"/>
  <c r="Q333" i="21"/>
  <c r="Q334" i="21" s="1"/>
  <c r="Q221" i="21"/>
  <c r="Q222" i="21" s="1"/>
  <c r="Q415" i="21"/>
  <c r="Q416" i="21" s="1"/>
  <c r="Q395" i="21"/>
  <c r="Q396" i="21" s="1"/>
  <c r="Q154" i="21"/>
  <c r="Q155" i="21" s="1"/>
  <c r="Q114" i="21"/>
  <c r="Q115" i="21" s="1"/>
  <c r="Q149" i="21"/>
  <c r="Q150" i="21" s="1"/>
  <c r="Q67" i="21"/>
  <c r="Q68" i="21" s="1"/>
  <c r="Q52" i="21"/>
  <c r="Q53" i="21" s="1"/>
  <c r="Q425" i="21"/>
  <c r="Q426" i="21" s="1"/>
  <c r="Q42" i="21"/>
  <c r="Q43" i="21" s="1"/>
  <c r="Q62" i="21"/>
  <c r="Q63" i="21" s="1"/>
  <c r="Q17" i="21"/>
  <c r="Q18" i="21" s="1"/>
  <c r="Q196" i="21"/>
  <c r="Q197" i="21" s="1"/>
  <c r="Q487" i="21"/>
  <c r="Q488" i="21" s="1"/>
  <c r="Q435" i="21"/>
  <c r="Q436" i="21" s="1"/>
  <c r="Q211" i="21"/>
  <c r="Q212" i="21" s="1"/>
  <c r="Q385" i="21"/>
  <c r="Q386" i="21" s="1"/>
  <c r="Q144" i="21"/>
  <c r="Q145" i="21" s="1"/>
  <c r="Q32" i="21"/>
  <c r="Q33" i="21" s="1"/>
  <c r="Q338" i="21"/>
  <c r="Q339" i="21" s="1"/>
  <c r="Q37" i="21"/>
  <c r="Q38" i="21" s="1"/>
  <c r="Q507" i="21"/>
  <c r="Q508" i="21" s="1"/>
  <c r="Q482" i="21"/>
  <c r="Q483" i="21" s="1"/>
  <c r="Q390" i="21"/>
  <c r="Q391" i="21" s="1"/>
  <c r="Q410" i="21"/>
  <c r="Q411" i="21" s="1"/>
  <c r="Q236" i="21"/>
  <c r="Q237" i="21" s="1"/>
  <c r="Q288" i="21"/>
  <c r="Q289" i="21" s="1"/>
  <c r="Q303" i="21"/>
  <c r="Q304" i="21" s="1"/>
  <c r="Q298" i="21"/>
  <c r="Q299" i="21" s="1"/>
  <c r="Q251" i="21"/>
  <c r="Q252" i="21" s="1"/>
  <c r="Q54" i="20"/>
  <c r="Q527" i="21"/>
  <c r="Q528" i="21" s="1"/>
  <c r="Q246" i="21"/>
  <c r="Q247" i="21" s="1"/>
  <c r="Q231" i="21"/>
  <c r="Q232" i="21" s="1"/>
  <c r="Q124" i="21"/>
  <c r="Q125" i="21" s="1"/>
  <c r="Q119" i="21"/>
  <c r="Q120" i="21" s="1"/>
  <c r="Q12" i="21"/>
  <c r="Q13" i="21" s="1"/>
  <c r="Q216" i="21"/>
  <c r="Q217" i="21" s="1"/>
  <c r="Q206" i="21"/>
  <c r="Q207" i="21" s="1"/>
  <c r="Q512" i="21"/>
  <c r="Q513" i="21" s="1"/>
  <c r="Q477" i="21"/>
  <c r="Q478" i="21" s="1"/>
  <c r="Q328" i="21"/>
  <c r="Q329" i="21" s="1"/>
  <c r="Q343" i="21"/>
  <c r="Q344" i="21" s="1"/>
  <c r="Q313" i="21"/>
  <c r="Q314" i="21" s="1"/>
  <c r="Q139" i="21"/>
  <c r="Q140" i="21" s="1"/>
  <c r="Q47" i="21"/>
  <c r="Q48" i="21" s="1"/>
  <c r="Q318" i="21"/>
  <c r="Q319" i="21" s="1"/>
  <c r="Q293" i="21"/>
  <c r="Q294" i="21" s="1"/>
  <c r="Q109" i="21"/>
  <c r="Q110" i="21" s="1"/>
  <c r="Q502" i="21"/>
  <c r="Q503" i="21" s="1"/>
  <c r="Q430" i="21"/>
  <c r="Q431" i="21" s="1"/>
  <c r="Q308" i="21"/>
  <c r="Q309" i="21" s="1"/>
  <c r="Q323" i="21"/>
  <c r="Q324" i="21" s="1"/>
  <c r="Q134" i="21"/>
  <c r="Q135" i="21" s="1"/>
  <c r="Q129" i="21"/>
  <c r="Q130" i="21" s="1"/>
  <c r="Q22" i="21"/>
  <c r="Q23" i="21" s="1"/>
  <c r="Q104" i="21"/>
  <c r="Q105" i="21" s="1"/>
  <c r="Q27" i="21"/>
  <c r="Q28" i="21" s="1"/>
  <c r="Q472" i="21"/>
  <c r="Q473" i="21" s="1"/>
  <c r="Q497" i="21"/>
  <c r="Q498" i="21" s="1"/>
  <c r="Q420" i="21"/>
  <c r="Q421" i="21" s="1"/>
  <c r="Q380" i="21"/>
  <c r="Q381" i="21" s="1"/>
  <c r="Q400" i="21"/>
  <c r="Q401" i="21" s="1"/>
  <c r="Q226" i="21"/>
  <c r="Q227" i="21" s="1"/>
  <c r="Q159" i="21"/>
  <c r="Q160" i="21" s="1"/>
  <c r="Q201" i="21"/>
  <c r="Q202" i="21" s="1"/>
  <c r="Q241" i="21"/>
  <c r="Q242" i="21" s="1"/>
  <c r="Q57" i="21"/>
  <c r="Q58" i="21" s="1"/>
  <c r="P557" i="21"/>
  <c r="P558" i="21" s="1"/>
  <c r="P553" i="21"/>
  <c r="P554" i="21" s="1"/>
  <c r="P545" i="21"/>
  <c r="P546" i="21" s="1"/>
  <c r="P549" i="21"/>
  <c r="P550" i="21" s="1"/>
  <c r="P373" i="21"/>
  <c r="P374" i="21" s="1"/>
  <c r="P369" i="21"/>
  <c r="P370" i="21" s="1"/>
  <c r="P361" i="21"/>
  <c r="P365" i="21"/>
  <c r="S22" i="20"/>
  <c r="S2" i="19"/>
  <c r="R30" i="20"/>
  <c r="R29" i="20"/>
  <c r="P189" i="21"/>
  <c r="P190" i="21" s="1"/>
  <c r="P177" i="21"/>
  <c r="P178" i="21" s="1"/>
  <c r="P181" i="21"/>
  <c r="P182" i="21" s="1"/>
  <c r="P185" i="21"/>
  <c r="P186" i="21" s="1"/>
  <c r="R43" i="20"/>
  <c r="R45" i="20" s="1"/>
  <c r="Q50" i="20"/>
  <c r="P97" i="21"/>
  <c r="P98" i="21" s="1"/>
  <c r="P89" i="21"/>
  <c r="P90" i="21" s="1"/>
  <c r="P85" i="21"/>
  <c r="P86" i="21" s="1"/>
  <c r="P93" i="21"/>
  <c r="P94" i="21" s="1"/>
  <c r="R4" i="20"/>
  <c r="R5" i="22"/>
  <c r="R5" i="21"/>
  <c r="R5" i="19"/>
  <c r="P269" i="21"/>
  <c r="P270" i="21" s="1"/>
  <c r="P273" i="21"/>
  <c r="P274" i="21" s="1"/>
  <c r="P277" i="21"/>
  <c r="P278" i="21" s="1"/>
  <c r="P281" i="21"/>
  <c r="P282" i="21" s="1"/>
  <c r="P562" i="21" l="1"/>
  <c r="R48" i="20"/>
  <c r="P591" i="21"/>
  <c r="Q446" i="21"/>
  <c r="Q353" i="21"/>
  <c r="Q169" i="21"/>
  <c r="Q70" i="21"/>
  <c r="Q348" i="21"/>
  <c r="Q75" i="21"/>
  <c r="Q439" i="21"/>
  <c r="Q447" i="21"/>
  <c r="Q259" i="21"/>
  <c r="P590" i="21"/>
  <c r="R53" i="20"/>
  <c r="R49" i="20"/>
  <c r="P575" i="21"/>
  <c r="Q79" i="21"/>
  <c r="Q535" i="21"/>
  <c r="Q350" i="21"/>
  <c r="Q351" i="21"/>
  <c r="Q165" i="21"/>
  <c r="Q349" i="21"/>
  <c r="Q356" i="21"/>
  <c r="Q71" i="21"/>
  <c r="Q172" i="21"/>
  <c r="Q355" i="21"/>
  <c r="Q539" i="21"/>
  <c r="P574" i="21"/>
  <c r="P588" i="21"/>
  <c r="P586" i="21"/>
  <c r="P587" i="21"/>
  <c r="S2" i="20"/>
  <c r="S40" i="20"/>
  <c r="S41" i="20" s="1"/>
  <c r="S3" i="21"/>
  <c r="S28" i="20"/>
  <c r="S79" i="20"/>
  <c r="S81" i="20" s="1"/>
  <c r="S3" i="19"/>
  <c r="S3" i="22"/>
  <c r="P581" i="21"/>
  <c r="P567" i="21"/>
  <c r="Q263" i="21"/>
  <c r="Q442" i="21"/>
  <c r="Q530" i="21"/>
  <c r="Q167" i="21"/>
  <c r="Q448" i="21"/>
  <c r="Q352" i="21"/>
  <c r="Q357" i="21"/>
  <c r="Q256" i="21"/>
  <c r="Q166" i="21"/>
  <c r="Q346" i="21"/>
  <c r="Q532" i="21"/>
  <c r="Q74" i="21"/>
  <c r="Q449" i="21"/>
  <c r="Q80" i="21"/>
  <c r="Q81" i="21"/>
  <c r="Q441" i="21"/>
  <c r="Q443" i="21"/>
  <c r="P566" i="21"/>
  <c r="P572" i="21"/>
  <c r="P571" i="21"/>
  <c r="Q173" i="21"/>
  <c r="Q162" i="21"/>
  <c r="Q163" i="21"/>
  <c r="Q531" i="21"/>
  <c r="Q264" i="21"/>
  <c r="Q444" i="21"/>
  <c r="Q254" i="21"/>
  <c r="Q164" i="21"/>
  <c r="Q534" i="21"/>
  <c r="P564" i="21"/>
  <c r="P570" i="21"/>
  <c r="P563" i="21"/>
  <c r="Q260" i="21"/>
  <c r="Q72" i="21"/>
  <c r="Q347" i="21"/>
  <c r="Q538" i="21"/>
  <c r="Q541" i="21"/>
  <c r="Q440" i="21"/>
  <c r="Q257" i="21"/>
  <c r="Q78" i="21"/>
  <c r="P580" i="21"/>
  <c r="P578" i="21"/>
  <c r="Q4" i="21"/>
  <c r="Q3" i="20"/>
  <c r="Q4" i="19"/>
  <c r="Q4" i="22"/>
  <c r="P579" i="21"/>
  <c r="R36" i="20"/>
  <c r="S37" i="20" s="1"/>
  <c r="P589" i="21"/>
  <c r="P583" i="21"/>
  <c r="Q255" i="21"/>
  <c r="Q438" i="21"/>
  <c r="Q73" i="21"/>
  <c r="Q168" i="21"/>
  <c r="Q536" i="21"/>
  <c r="Q77" i="21"/>
  <c r="Q354" i="21"/>
  <c r="Q258" i="21"/>
  <c r="Q261" i="21"/>
  <c r="Q265" i="21"/>
  <c r="Q262" i="21"/>
  <c r="Q537" i="21"/>
  <c r="Q170" i="21"/>
  <c r="Q533" i="21"/>
  <c r="Q76" i="21"/>
  <c r="Q171" i="21"/>
  <c r="Q445" i="21"/>
  <c r="Q540" i="21"/>
  <c r="S61" i="20"/>
  <c r="S62" i="20" s="1"/>
  <c r="H59" i="20"/>
  <c r="H61" i="20" s="1"/>
  <c r="P582" i="21"/>
  <c r="Q450" i="21" l="1"/>
  <c r="Q457" i="21" s="1"/>
  <c r="Q458" i="21" s="1"/>
  <c r="Q358" i="21"/>
  <c r="Q369" i="21" s="1"/>
  <c r="Q370" i="21" s="1"/>
  <c r="P592" i="21"/>
  <c r="Q465" i="21"/>
  <c r="Q466" i="21" s="1"/>
  <c r="Q461" i="21"/>
  <c r="Q462" i="21" s="1"/>
  <c r="S43" i="20"/>
  <c r="S45" i="20" s="1"/>
  <c r="H37" i="20"/>
  <c r="H43" i="20" s="1"/>
  <c r="P584" i="21"/>
  <c r="P14" i="22" s="1"/>
  <c r="Q266" i="21"/>
  <c r="Q373" i="21"/>
  <c r="Q374" i="21" s="1"/>
  <c r="S58" i="20"/>
  <c r="S44" i="20"/>
  <c r="H41" i="20"/>
  <c r="R517" i="21"/>
  <c r="R518" i="21" s="1"/>
  <c r="R527" i="21"/>
  <c r="R528" i="21" s="1"/>
  <c r="R497" i="21"/>
  <c r="R498" i="21" s="1"/>
  <c r="R435" i="21"/>
  <c r="R436" i="21" s="1"/>
  <c r="R410" i="21"/>
  <c r="R411" i="21" s="1"/>
  <c r="R425" i="21"/>
  <c r="R426" i="21" s="1"/>
  <c r="R246" i="21"/>
  <c r="R247" i="21" s="1"/>
  <c r="R144" i="21"/>
  <c r="R145" i="21" s="1"/>
  <c r="R328" i="21"/>
  <c r="R329" i="21" s="1"/>
  <c r="R298" i="21"/>
  <c r="R299" i="21" s="1"/>
  <c r="R333" i="21"/>
  <c r="R334" i="21" s="1"/>
  <c r="R32" i="21"/>
  <c r="R33" i="21" s="1"/>
  <c r="R385" i="21"/>
  <c r="R386" i="21" s="1"/>
  <c r="R104" i="21"/>
  <c r="R105" i="21" s="1"/>
  <c r="R420" i="21"/>
  <c r="R421" i="21" s="1"/>
  <c r="R17" i="21"/>
  <c r="R18" i="21" s="1"/>
  <c r="R149" i="21"/>
  <c r="R150" i="21" s="1"/>
  <c r="R62" i="21"/>
  <c r="R63" i="21" s="1"/>
  <c r="R42" i="21"/>
  <c r="R43" i="21" s="1"/>
  <c r="R512" i="21"/>
  <c r="R513" i="21" s="1"/>
  <c r="R522" i="21"/>
  <c r="R523" i="21" s="1"/>
  <c r="R492" i="21"/>
  <c r="R493" i="21" s="1"/>
  <c r="R395" i="21"/>
  <c r="R396" i="21" s="1"/>
  <c r="R400" i="21"/>
  <c r="R401" i="21" s="1"/>
  <c r="R338" i="21"/>
  <c r="R339" i="21" s="1"/>
  <c r="R221" i="21"/>
  <c r="R222" i="21" s="1"/>
  <c r="R134" i="21"/>
  <c r="R135" i="21" s="1"/>
  <c r="R318" i="21"/>
  <c r="R319" i="21" s="1"/>
  <c r="R293" i="21"/>
  <c r="R294" i="21" s="1"/>
  <c r="R323" i="21"/>
  <c r="R324" i="21" s="1"/>
  <c r="R22" i="21"/>
  <c r="R23" i="21" s="1"/>
  <c r="R251" i="21"/>
  <c r="R252" i="21" s="1"/>
  <c r="R57" i="21"/>
  <c r="R58" i="21" s="1"/>
  <c r="R415" i="21"/>
  <c r="R416" i="21" s="1"/>
  <c r="R216" i="21"/>
  <c r="R217" i="21" s="1"/>
  <c r="R139" i="21"/>
  <c r="R140" i="21" s="1"/>
  <c r="R47" i="21"/>
  <c r="R48" i="21" s="1"/>
  <c r="R507" i="21"/>
  <c r="R508" i="21" s="1"/>
  <c r="R477" i="21"/>
  <c r="R478" i="21" s="1"/>
  <c r="R487" i="21"/>
  <c r="R488" i="21" s="1"/>
  <c r="R390" i="21"/>
  <c r="R391" i="21" s="1"/>
  <c r="R236" i="21"/>
  <c r="R237" i="21" s="1"/>
  <c r="R313" i="21"/>
  <c r="R314" i="21" s="1"/>
  <c r="R211" i="21"/>
  <c r="R212" i="21" s="1"/>
  <c r="R124" i="21"/>
  <c r="R125" i="21" s="1"/>
  <c r="R308" i="21"/>
  <c r="R309" i="21" s="1"/>
  <c r="R288" i="21"/>
  <c r="R289" i="21" s="1"/>
  <c r="R201" i="21"/>
  <c r="R202" i="21" s="1"/>
  <c r="R12" i="21"/>
  <c r="R13" i="21" s="1"/>
  <c r="R241" i="21"/>
  <c r="R242" i="21" s="1"/>
  <c r="R37" i="21"/>
  <c r="R38" i="21" s="1"/>
  <c r="R54" i="20"/>
  <c r="R206" i="21"/>
  <c r="R207" i="21" s="1"/>
  <c r="R129" i="21"/>
  <c r="R130" i="21" s="1"/>
  <c r="R27" i="21"/>
  <c r="R28" i="21" s="1"/>
  <c r="R472" i="21"/>
  <c r="R473" i="21" s="1"/>
  <c r="R502" i="21"/>
  <c r="R503" i="21" s="1"/>
  <c r="R482" i="21"/>
  <c r="R483" i="21" s="1"/>
  <c r="R380" i="21"/>
  <c r="R381" i="21" s="1"/>
  <c r="R226" i="21"/>
  <c r="R227" i="21" s="1"/>
  <c r="R343" i="21"/>
  <c r="R344" i="21" s="1"/>
  <c r="R154" i="21"/>
  <c r="R155" i="21" s="1"/>
  <c r="R114" i="21"/>
  <c r="R115" i="21" s="1"/>
  <c r="R303" i="21"/>
  <c r="R304" i="21" s="1"/>
  <c r="R196" i="21"/>
  <c r="R197" i="21" s="1"/>
  <c r="R52" i="21"/>
  <c r="R53" i="21" s="1"/>
  <c r="R405" i="21"/>
  <c r="R406" i="21" s="1"/>
  <c r="R109" i="21"/>
  <c r="R110" i="21" s="1"/>
  <c r="R430" i="21"/>
  <c r="R431" i="21" s="1"/>
  <c r="R231" i="21"/>
  <c r="R232" i="21" s="1"/>
  <c r="R159" i="21"/>
  <c r="R160" i="21" s="1"/>
  <c r="R119" i="21"/>
  <c r="R120" i="21" s="1"/>
  <c r="R67" i="21"/>
  <c r="R68" i="21" s="1"/>
  <c r="S5" i="19"/>
  <c r="S5" i="21"/>
  <c r="S5" i="22"/>
  <c r="S4" i="20"/>
  <c r="P16" i="22"/>
  <c r="H62" i="20"/>
  <c r="F63" i="20"/>
  <c r="F71" i="20" s="1"/>
  <c r="Q174" i="21"/>
  <c r="Q542" i="21"/>
  <c r="S29" i="20"/>
  <c r="S30" i="20"/>
  <c r="Q82" i="21"/>
  <c r="R50" i="20"/>
  <c r="Q453" i="21" l="1"/>
  <c r="Q454" i="21" s="1"/>
  <c r="Q365" i="21"/>
  <c r="Q361" i="21"/>
  <c r="R448" i="21"/>
  <c r="R357" i="21"/>
  <c r="R256" i="21"/>
  <c r="R166" i="21"/>
  <c r="R77" i="21"/>
  <c r="R347" i="21"/>
  <c r="R540" i="21"/>
  <c r="R439" i="21"/>
  <c r="R444" i="21"/>
  <c r="R165" i="21"/>
  <c r="R349" i="21"/>
  <c r="R530" i="21"/>
  <c r="R255" i="21"/>
  <c r="R533" i="21"/>
  <c r="R265" i="21"/>
  <c r="R442" i="21"/>
  <c r="R71" i="21"/>
  <c r="R170" i="21"/>
  <c r="H58" i="20"/>
  <c r="H44" i="20"/>
  <c r="R4" i="22"/>
  <c r="R3" i="20"/>
  <c r="R4" i="21"/>
  <c r="R4" i="19"/>
  <c r="Q557" i="21"/>
  <c r="Q558" i="21" s="1"/>
  <c r="Q553" i="21"/>
  <c r="Q554" i="21" s="1"/>
  <c r="Q549" i="21"/>
  <c r="Q550" i="21" s="1"/>
  <c r="Q545" i="21"/>
  <c r="Q546" i="21" s="1"/>
  <c r="R173" i="21"/>
  <c r="R443" i="21"/>
  <c r="R164" i="21"/>
  <c r="R438" i="21"/>
  <c r="R73" i="21"/>
  <c r="R75" i="21"/>
  <c r="R346" i="21"/>
  <c r="R351" i="21"/>
  <c r="R531" i="21"/>
  <c r="R258" i="21"/>
  <c r="R72" i="21"/>
  <c r="R168" i="21"/>
  <c r="R441" i="21"/>
  <c r="R76" i="21"/>
  <c r="R446" i="21"/>
  <c r="R355" i="21"/>
  <c r="R264" i="21"/>
  <c r="R535" i="21"/>
  <c r="Q589" i="21"/>
  <c r="F46" i="20"/>
  <c r="F70" i="20" s="1"/>
  <c r="S53" i="20"/>
  <c r="S49" i="20"/>
  <c r="H45" i="20"/>
  <c r="Q574" i="21"/>
  <c r="S48" i="20"/>
  <c r="F31" i="20"/>
  <c r="F69" i="20" s="1"/>
  <c r="H30" i="20"/>
  <c r="H48" i="20" s="1"/>
  <c r="R81" i="21"/>
  <c r="R254" i="21"/>
  <c r="R536" i="21"/>
  <c r="R70" i="21"/>
  <c r="R440" i="21"/>
  <c r="R79" i="21"/>
  <c r="R356" i="21"/>
  <c r="R171" i="21"/>
  <c r="R354" i="21"/>
  <c r="R539" i="21"/>
  <c r="Q581" i="21"/>
  <c r="Q582" i="21"/>
  <c r="S36" i="20"/>
  <c r="H29" i="20"/>
  <c r="H36" i="20" s="1"/>
  <c r="R163" i="21"/>
  <c r="R260" i="21"/>
  <c r="R257" i="21"/>
  <c r="R169" i="21"/>
  <c r="R352" i="21"/>
  <c r="R538" i="21"/>
  <c r="R74" i="21"/>
  <c r="R449" i="21"/>
  <c r="Q277" i="21"/>
  <c r="Q278" i="21" s="1"/>
  <c r="Q269" i="21"/>
  <c r="Q270" i="21" s="1"/>
  <c r="Q281" i="21"/>
  <c r="Q282" i="21" s="1"/>
  <c r="Q273" i="21"/>
  <c r="Q274" i="21" s="1"/>
  <c r="Q566" i="21"/>
  <c r="Q97" i="21"/>
  <c r="Q98" i="21" s="1"/>
  <c r="Q85" i="21"/>
  <c r="Q86" i="21" s="1"/>
  <c r="Q89" i="21"/>
  <c r="Q90" i="21" s="1"/>
  <c r="Q93" i="21"/>
  <c r="Q94" i="21" s="1"/>
  <c r="Q189" i="21"/>
  <c r="Q190" i="21" s="1"/>
  <c r="Q181" i="21"/>
  <c r="Q182" i="21" s="1"/>
  <c r="Q177" i="21"/>
  <c r="Q178" i="21" s="1"/>
  <c r="Q185" i="21"/>
  <c r="Q186" i="21" s="1"/>
  <c r="R261" i="21"/>
  <c r="R78" i="21"/>
  <c r="R172" i="21"/>
  <c r="R532" i="21"/>
  <c r="R167" i="21"/>
  <c r="R263" i="21"/>
  <c r="R350" i="21"/>
  <c r="R262" i="21"/>
  <c r="R537" i="21"/>
  <c r="R445" i="21"/>
  <c r="R353" i="21"/>
  <c r="R259" i="21"/>
  <c r="R534" i="21"/>
  <c r="R80" i="21"/>
  <c r="R162" i="21"/>
  <c r="R348" i="21"/>
  <c r="R447" i="21"/>
  <c r="R541" i="21"/>
  <c r="Q590" i="21"/>
  <c r="S50" i="20" l="1"/>
  <c r="S4" i="19" s="1"/>
  <c r="R174" i="21"/>
  <c r="R185" i="21" s="1"/>
  <c r="R186" i="21" s="1"/>
  <c r="R579" i="21" s="1"/>
  <c r="F72" i="20"/>
  <c r="Q570" i="21"/>
  <c r="Q587" i="21"/>
  <c r="Q591" i="21"/>
  <c r="Q579" i="21"/>
  <c r="Q586" i="21"/>
  <c r="Q572" i="21"/>
  <c r="R450" i="21"/>
  <c r="Q567" i="21"/>
  <c r="Q571" i="21"/>
  <c r="Q564" i="21"/>
  <c r="S4" i="21"/>
  <c r="S4" i="22"/>
  <c r="R358" i="21"/>
  <c r="Q583" i="21"/>
  <c r="Q562" i="21"/>
  <c r="Q580" i="21"/>
  <c r="S522" i="21"/>
  <c r="S523" i="21" s="1"/>
  <c r="S497" i="21"/>
  <c r="S498" i="21" s="1"/>
  <c r="S512" i="21"/>
  <c r="S513" i="21" s="1"/>
  <c r="S410" i="21"/>
  <c r="S411" i="21" s="1"/>
  <c r="S313" i="21"/>
  <c r="S314" i="21" s="1"/>
  <c r="S288" i="21"/>
  <c r="S289" i="21" s="1"/>
  <c r="S206" i="21"/>
  <c r="S207" i="21" s="1"/>
  <c r="S343" i="21"/>
  <c r="S344" i="21" s="1"/>
  <c r="S390" i="21"/>
  <c r="S391" i="21" s="1"/>
  <c r="S236" i="21"/>
  <c r="S237" i="21" s="1"/>
  <c r="S159" i="21"/>
  <c r="S160" i="21" s="1"/>
  <c r="S119" i="21"/>
  <c r="S120" i="21" s="1"/>
  <c r="S124" i="21"/>
  <c r="S125" i="21" s="1"/>
  <c r="S57" i="21"/>
  <c r="S58" i="21" s="1"/>
  <c r="S27" i="21"/>
  <c r="S28" i="21" s="1"/>
  <c r="S221" i="21"/>
  <c r="S222" i="21" s="1"/>
  <c r="S420" i="21"/>
  <c r="S421" i="21" s="1"/>
  <c r="S52" i="21"/>
  <c r="S53" i="21" s="1"/>
  <c r="S477" i="21"/>
  <c r="S478" i="21" s="1"/>
  <c r="S492" i="21"/>
  <c r="S493" i="21" s="1"/>
  <c r="S400" i="21"/>
  <c r="S401" i="21" s="1"/>
  <c r="S303" i="21"/>
  <c r="S304" i="21" s="1"/>
  <c r="S415" i="21"/>
  <c r="S416" i="21" s="1"/>
  <c r="S323" i="21"/>
  <c r="S324" i="21" s="1"/>
  <c r="S226" i="21"/>
  <c r="S227" i="21" s="1"/>
  <c r="S149" i="21"/>
  <c r="S150" i="21" s="1"/>
  <c r="S114" i="21"/>
  <c r="S115" i="21" s="1"/>
  <c r="S37" i="21"/>
  <c r="S38" i="21" s="1"/>
  <c r="S211" i="21"/>
  <c r="S212" i="21" s="1"/>
  <c r="S22" i="21"/>
  <c r="S23" i="21" s="1"/>
  <c r="S517" i="21"/>
  <c r="S518" i="21" s="1"/>
  <c r="S472" i="21"/>
  <c r="S473" i="21" s="1"/>
  <c r="S298" i="21"/>
  <c r="S299" i="21" s="1"/>
  <c r="S241" i="21"/>
  <c r="S242" i="21" s="1"/>
  <c r="S318" i="21"/>
  <c r="S319" i="21" s="1"/>
  <c r="S196" i="21"/>
  <c r="S197" i="21" s="1"/>
  <c r="S144" i="21"/>
  <c r="S145" i="21" s="1"/>
  <c r="S435" i="21"/>
  <c r="S436" i="21" s="1"/>
  <c r="S12" i="21"/>
  <c r="S13" i="21" s="1"/>
  <c r="S527" i="21"/>
  <c r="S528" i="21" s="1"/>
  <c r="S482" i="21"/>
  <c r="S483" i="21" s="1"/>
  <c r="S338" i="21"/>
  <c r="S339" i="21" s="1"/>
  <c r="S216" i="21"/>
  <c r="S217" i="21" s="1"/>
  <c r="S395" i="21"/>
  <c r="S396" i="21" s="1"/>
  <c r="S201" i="21"/>
  <c r="S202" i="21" s="1"/>
  <c r="S134" i="21"/>
  <c r="S135" i="21" s="1"/>
  <c r="S47" i="21"/>
  <c r="S48" i="21" s="1"/>
  <c r="S231" i="21"/>
  <c r="S232" i="21" s="1"/>
  <c r="S507" i="21"/>
  <c r="S508" i="21" s="1"/>
  <c r="S251" i="21"/>
  <c r="S252" i="21" s="1"/>
  <c r="S380" i="21"/>
  <c r="S381" i="21" s="1"/>
  <c r="S154" i="21"/>
  <c r="S155" i="21" s="1"/>
  <c r="S17" i="21"/>
  <c r="S18" i="21" s="1"/>
  <c r="S246" i="21"/>
  <c r="S247" i="21" s="1"/>
  <c r="S487" i="21"/>
  <c r="S488" i="21" s="1"/>
  <c r="S333" i="21"/>
  <c r="S334" i="21" s="1"/>
  <c r="S405" i="21"/>
  <c r="S406" i="21" s="1"/>
  <c r="S328" i="21"/>
  <c r="S329" i="21" s="1"/>
  <c r="S139" i="21"/>
  <c r="S140" i="21" s="1"/>
  <c r="S109" i="21"/>
  <c r="S110" i="21" s="1"/>
  <c r="S62" i="21"/>
  <c r="S63" i="21" s="1"/>
  <c r="S67" i="21"/>
  <c r="S68" i="21" s="1"/>
  <c r="S32" i="21"/>
  <c r="S33" i="21" s="1"/>
  <c r="S502" i="21"/>
  <c r="S503" i="21" s="1"/>
  <c r="S425" i="21"/>
  <c r="S426" i="21" s="1"/>
  <c r="S293" i="21"/>
  <c r="S294" i="21" s="1"/>
  <c r="S385" i="21"/>
  <c r="S386" i="21" s="1"/>
  <c r="S308" i="21"/>
  <c r="S309" i="21" s="1"/>
  <c r="S129" i="21"/>
  <c r="S130" i="21" s="1"/>
  <c r="S104" i="21"/>
  <c r="S105" i="21" s="1"/>
  <c r="S42" i="21"/>
  <c r="S43" i="21" s="1"/>
  <c r="S430" i="21"/>
  <c r="S431" i="21" s="1"/>
  <c r="S54" i="20"/>
  <c r="R542" i="21"/>
  <c r="Q563" i="21"/>
  <c r="Q578" i="21"/>
  <c r="Q588" i="21"/>
  <c r="R82" i="21"/>
  <c r="R266" i="21"/>
  <c r="H53" i="20"/>
  <c r="H49" i="20"/>
  <c r="Q575" i="21"/>
  <c r="S3" i="20" l="1"/>
  <c r="R181" i="21"/>
  <c r="R182" i="21" s="1"/>
  <c r="R571" i="21" s="1"/>
  <c r="R189" i="21"/>
  <c r="R190" i="21" s="1"/>
  <c r="R587" i="21" s="1"/>
  <c r="R177" i="21"/>
  <c r="R178" i="21" s="1"/>
  <c r="R563" i="21" s="1"/>
  <c r="Q584" i="21"/>
  <c r="Q14" i="22" s="1"/>
  <c r="S447" i="21"/>
  <c r="H426" i="21"/>
  <c r="H447" i="21" s="1"/>
  <c r="S170" i="21"/>
  <c r="H145" i="21"/>
  <c r="H170" i="21" s="1"/>
  <c r="S540" i="21"/>
  <c r="H523" i="21"/>
  <c r="H540" i="21" s="1"/>
  <c r="R361" i="21"/>
  <c r="R373" i="21"/>
  <c r="R374" i="21" s="1"/>
  <c r="R365" i="21"/>
  <c r="R369" i="21"/>
  <c r="R370" i="21" s="1"/>
  <c r="S80" i="21"/>
  <c r="H63" i="21"/>
  <c r="H80" i="21" s="1"/>
  <c r="S537" i="21"/>
  <c r="H508" i="21"/>
  <c r="H537" i="21" s="1"/>
  <c r="S255" i="21"/>
  <c r="H202" i="21"/>
  <c r="H255" i="21" s="1"/>
  <c r="S348" i="21"/>
  <c r="S260" i="21"/>
  <c r="H227" i="21"/>
  <c r="H260" i="21" s="1"/>
  <c r="S166" i="21"/>
  <c r="H125" i="21"/>
  <c r="H166" i="21" s="1"/>
  <c r="S440" i="21"/>
  <c r="H391" i="21"/>
  <c r="H440" i="21" s="1"/>
  <c r="S448" i="21"/>
  <c r="H431" i="21"/>
  <c r="H448" i="21" s="1"/>
  <c r="S350" i="21"/>
  <c r="H309" i="21"/>
  <c r="H350" i="21" s="1"/>
  <c r="S536" i="21"/>
  <c r="H503" i="21"/>
  <c r="H536" i="21" s="1"/>
  <c r="S163" i="21"/>
  <c r="H110" i="21"/>
  <c r="H163" i="21" s="1"/>
  <c r="S355" i="21"/>
  <c r="H334" i="21"/>
  <c r="H355" i="21" s="1"/>
  <c r="S172" i="21"/>
  <c r="H155" i="21"/>
  <c r="H172" i="21" s="1"/>
  <c r="S261" i="21"/>
  <c r="H232" i="21"/>
  <c r="H261" i="21" s="1"/>
  <c r="S441" i="21"/>
  <c r="H396" i="21"/>
  <c r="H441" i="21" s="1"/>
  <c r="S541" i="21"/>
  <c r="H528" i="21"/>
  <c r="H541" i="21" s="1"/>
  <c r="S254" i="21"/>
  <c r="S530" i="21"/>
  <c r="S75" i="21"/>
  <c r="H38" i="21"/>
  <c r="H75" i="21" s="1"/>
  <c r="S353" i="21"/>
  <c r="H324" i="21"/>
  <c r="H353" i="21" s="1"/>
  <c r="S534" i="21"/>
  <c r="H493" i="21"/>
  <c r="H534" i="21" s="1"/>
  <c r="S259" i="21"/>
  <c r="H222" i="21"/>
  <c r="H259" i="21" s="1"/>
  <c r="S165" i="21"/>
  <c r="H120" i="21"/>
  <c r="H165" i="21" s="1"/>
  <c r="S357" i="21"/>
  <c r="H344" i="21"/>
  <c r="H357" i="21" s="1"/>
  <c r="S444" i="21"/>
  <c r="H411" i="21"/>
  <c r="H444" i="21" s="1"/>
  <c r="H487" i="21"/>
  <c r="H477" i="21"/>
  <c r="H522" i="21"/>
  <c r="H338" i="21"/>
  <c r="H390" i="21"/>
  <c r="H231" i="21"/>
  <c r="H430" i="21"/>
  <c r="H211" i="21"/>
  <c r="H139" i="21"/>
  <c r="H313" i="21"/>
  <c r="H288" i="21"/>
  <c r="H216" i="21"/>
  <c r="H42" i="21"/>
  <c r="H47" i="21"/>
  <c r="H52" i="21"/>
  <c r="H37" i="21"/>
  <c r="H32" i="21"/>
  <c r="H134" i="21"/>
  <c r="H507" i="21"/>
  <c r="H512" i="21"/>
  <c r="H410" i="21"/>
  <c r="H333" i="21"/>
  <c r="H159" i="21"/>
  <c r="H119" i="21"/>
  <c r="H226" i="21"/>
  <c r="H17" i="21"/>
  <c r="H124" i="21"/>
  <c r="H12" i="21"/>
  <c r="H492" i="21"/>
  <c r="H527" i="21"/>
  <c r="H343" i="21"/>
  <c r="H400" i="21"/>
  <c r="H328" i="21"/>
  <c r="H149" i="21"/>
  <c r="H293" i="21"/>
  <c r="H395" i="21"/>
  <c r="H67" i="21"/>
  <c r="H114" i="21"/>
  <c r="H154" i="21"/>
  <c r="H502" i="21"/>
  <c r="H482" i="21"/>
  <c r="H517" i="21"/>
  <c r="H415" i="21"/>
  <c r="H435" i="21"/>
  <c r="H380" i="21"/>
  <c r="H425" i="21"/>
  <c r="H420" i="21"/>
  <c r="H201" i="21"/>
  <c r="H129" i="21"/>
  <c r="H303" i="21"/>
  <c r="H236" i="21"/>
  <c r="H206" i="21"/>
  <c r="H27" i="21"/>
  <c r="H308" i="21"/>
  <c r="H144" i="21"/>
  <c r="H104" i="21"/>
  <c r="H22" i="21"/>
  <c r="H497" i="21"/>
  <c r="H385" i="21"/>
  <c r="H323" i="21"/>
  <c r="H246" i="21"/>
  <c r="H298" i="21"/>
  <c r="H196" i="21"/>
  <c r="H241" i="21"/>
  <c r="H57" i="21"/>
  <c r="H472" i="21"/>
  <c r="H318" i="21"/>
  <c r="H221" i="21"/>
  <c r="H405" i="21"/>
  <c r="H62" i="21"/>
  <c r="H109" i="21"/>
  <c r="H251" i="21"/>
  <c r="S76" i="21"/>
  <c r="H43" i="21"/>
  <c r="H76" i="21" s="1"/>
  <c r="S439" i="21"/>
  <c r="H386" i="21"/>
  <c r="H439" i="21" s="1"/>
  <c r="S74" i="21"/>
  <c r="H33" i="21"/>
  <c r="H74" i="21" s="1"/>
  <c r="S169" i="21"/>
  <c r="H140" i="21"/>
  <c r="H169" i="21" s="1"/>
  <c r="S533" i="21"/>
  <c r="H488" i="21"/>
  <c r="H533" i="21" s="1"/>
  <c r="S438" i="21"/>
  <c r="S77" i="21"/>
  <c r="H48" i="21"/>
  <c r="H77" i="21" s="1"/>
  <c r="S258" i="21"/>
  <c r="H217" i="21"/>
  <c r="H258" i="21" s="1"/>
  <c r="S70" i="21"/>
  <c r="S352" i="21"/>
  <c r="H319" i="21"/>
  <c r="H352" i="21" s="1"/>
  <c r="S539" i="21"/>
  <c r="H518" i="21"/>
  <c r="H539" i="21" s="1"/>
  <c r="S164" i="21"/>
  <c r="H115" i="21"/>
  <c r="H164" i="21" s="1"/>
  <c r="S445" i="21"/>
  <c r="H416" i="21"/>
  <c r="H445" i="21" s="1"/>
  <c r="S531" i="21"/>
  <c r="H478" i="21"/>
  <c r="H531" i="21" s="1"/>
  <c r="S73" i="21"/>
  <c r="H28" i="21"/>
  <c r="H73" i="21" s="1"/>
  <c r="S173" i="21"/>
  <c r="H160" i="21"/>
  <c r="H173" i="21" s="1"/>
  <c r="S256" i="21"/>
  <c r="H207" i="21"/>
  <c r="H256" i="21" s="1"/>
  <c r="S538" i="21"/>
  <c r="H513" i="21"/>
  <c r="H538" i="21" s="1"/>
  <c r="R85" i="21"/>
  <c r="R86" i="21" s="1"/>
  <c r="R89" i="21"/>
  <c r="R90" i="21" s="1"/>
  <c r="R93" i="21"/>
  <c r="R94" i="21" s="1"/>
  <c r="R97" i="21"/>
  <c r="R98" i="21" s="1"/>
  <c r="S167" i="21"/>
  <c r="H130" i="21"/>
  <c r="H167" i="21" s="1"/>
  <c r="S443" i="21"/>
  <c r="H406" i="21"/>
  <c r="H443" i="21" s="1"/>
  <c r="S71" i="21"/>
  <c r="S532" i="21"/>
  <c r="H483" i="21"/>
  <c r="H532" i="21" s="1"/>
  <c r="S257" i="21"/>
  <c r="H212" i="21"/>
  <c r="H257" i="21" s="1"/>
  <c r="S442" i="21"/>
  <c r="H401" i="21"/>
  <c r="H442" i="21" s="1"/>
  <c r="S446" i="21"/>
  <c r="H421" i="21"/>
  <c r="H446" i="21" s="1"/>
  <c r="S351" i="21"/>
  <c r="H314" i="21"/>
  <c r="H351" i="21" s="1"/>
  <c r="R281" i="21"/>
  <c r="R282" i="21" s="1"/>
  <c r="R269" i="21"/>
  <c r="R270" i="21" s="1"/>
  <c r="R277" i="21"/>
  <c r="R278" i="21" s="1"/>
  <c r="R273" i="21"/>
  <c r="R274" i="21" s="1"/>
  <c r="R549" i="21"/>
  <c r="R550" i="21" s="1"/>
  <c r="R553" i="21"/>
  <c r="R554" i="21" s="1"/>
  <c r="R557" i="21"/>
  <c r="R558" i="21" s="1"/>
  <c r="R545" i="21"/>
  <c r="R546" i="21" s="1"/>
  <c r="S162" i="21"/>
  <c r="S347" i="21"/>
  <c r="S81" i="21"/>
  <c r="H68" i="21"/>
  <c r="H81" i="21" s="1"/>
  <c r="S354" i="21"/>
  <c r="H329" i="21"/>
  <c r="H354" i="21" s="1"/>
  <c r="S264" i="21"/>
  <c r="H247" i="21"/>
  <c r="H264" i="21" s="1"/>
  <c r="S265" i="21"/>
  <c r="H252" i="21"/>
  <c r="H265" i="21" s="1"/>
  <c r="S168" i="21"/>
  <c r="H135" i="21"/>
  <c r="H168" i="21" s="1"/>
  <c r="S356" i="21"/>
  <c r="H339" i="21"/>
  <c r="H356" i="21" s="1"/>
  <c r="S449" i="21"/>
  <c r="H436" i="21"/>
  <c r="H449" i="21" s="1"/>
  <c r="S263" i="21"/>
  <c r="H242" i="21"/>
  <c r="H263" i="21" s="1"/>
  <c r="S72" i="21"/>
  <c r="S171" i="21"/>
  <c r="H150" i="21"/>
  <c r="H171" i="21" s="1"/>
  <c r="S349" i="21"/>
  <c r="H304" i="21"/>
  <c r="H349" i="21" s="1"/>
  <c r="S78" i="21"/>
  <c r="H53" i="21"/>
  <c r="H78" i="21" s="1"/>
  <c r="S79" i="21"/>
  <c r="H58" i="21"/>
  <c r="H79" i="21" s="1"/>
  <c r="S262" i="21"/>
  <c r="H237" i="21"/>
  <c r="H262" i="21" s="1"/>
  <c r="S346" i="21"/>
  <c r="S535" i="21"/>
  <c r="H498" i="21"/>
  <c r="H535" i="21" s="1"/>
  <c r="R453" i="21"/>
  <c r="R454" i="21" s="1"/>
  <c r="R461" i="21"/>
  <c r="R462" i="21" s="1"/>
  <c r="R457" i="21"/>
  <c r="R458" i="21" s="1"/>
  <c r="R465" i="21"/>
  <c r="R466" i="21" s="1"/>
  <c r="Q592" i="21"/>
  <c r="S450" i="21" l="1"/>
  <c r="R564" i="21"/>
  <c r="S174" i="21"/>
  <c r="R574" i="21"/>
  <c r="R575" i="21"/>
  <c r="R578" i="21"/>
  <c r="R589" i="21"/>
  <c r="Q16" i="22"/>
  <c r="R567" i="21"/>
  <c r="S82" i="21"/>
  <c r="R566" i="21"/>
  <c r="R591" i="21"/>
  <c r="R572" i="21"/>
  <c r="R562" i="21"/>
  <c r="S542" i="21"/>
  <c r="R581" i="21"/>
  <c r="S461" i="21"/>
  <c r="S462" i="21" s="1"/>
  <c r="S582" i="21" s="1"/>
  <c r="S453" i="21"/>
  <c r="S454" i="21" s="1"/>
  <c r="S566" i="21" s="1"/>
  <c r="S465" i="21"/>
  <c r="S466" i="21" s="1"/>
  <c r="S590" i="21" s="1"/>
  <c r="S457" i="21"/>
  <c r="S458" i="21" s="1"/>
  <c r="S574" i="21" s="1"/>
  <c r="S266" i="21"/>
  <c r="R582" i="21"/>
  <c r="R588" i="21"/>
  <c r="R570" i="21"/>
  <c r="R590" i="21"/>
  <c r="S358" i="21"/>
  <c r="R583" i="21"/>
  <c r="R580" i="21"/>
  <c r="R586" i="21"/>
  <c r="S549" i="21" l="1"/>
  <c r="S550" i="21" s="1"/>
  <c r="S553" i="21"/>
  <c r="S554" i="21" s="1"/>
  <c r="S557" i="21"/>
  <c r="S558" i="21" s="1"/>
  <c r="S545" i="21"/>
  <c r="S546" i="21" s="1"/>
  <c r="S185" i="21"/>
  <c r="S186" i="21" s="1"/>
  <c r="S181" i="21"/>
  <c r="S182" i="21" s="1"/>
  <c r="S189" i="21"/>
  <c r="S190" i="21" s="1"/>
  <c r="S177" i="21"/>
  <c r="S178" i="21" s="1"/>
  <c r="R592" i="21"/>
  <c r="S85" i="21"/>
  <c r="S86" i="21" s="1"/>
  <c r="S89" i="21"/>
  <c r="S90" i="21" s="1"/>
  <c r="S93" i="21"/>
  <c r="S94" i="21" s="1"/>
  <c r="S97" i="21"/>
  <c r="S98" i="21" s="1"/>
  <c r="S269" i="21"/>
  <c r="S270" i="21" s="1"/>
  <c r="S273" i="21"/>
  <c r="S274" i="21" s="1"/>
  <c r="S281" i="21"/>
  <c r="S282" i="21" s="1"/>
  <c r="S277" i="21"/>
  <c r="S278" i="21" s="1"/>
  <c r="S373" i="21"/>
  <c r="S374" i="21" s="1"/>
  <c r="S369" i="21"/>
  <c r="S370" i="21" s="1"/>
  <c r="S361" i="21"/>
  <c r="S365" i="21"/>
  <c r="R584" i="21"/>
  <c r="R14" i="22" s="1"/>
  <c r="S578" i="21" l="1"/>
  <c r="S567" i="21"/>
  <c r="S581" i="21"/>
  <c r="S580" i="21"/>
  <c r="S570" i="21"/>
  <c r="S563" i="21"/>
  <c r="S591" i="21"/>
  <c r="S564" i="21"/>
  <c r="S579" i="21"/>
  <c r="S589" i="21"/>
  <c r="S588" i="21"/>
  <c r="S562" i="21"/>
  <c r="S587" i="21"/>
  <c r="S583" i="21"/>
  <c r="S572" i="21"/>
  <c r="S586" i="21"/>
  <c r="R16" i="22"/>
  <c r="S571" i="21"/>
  <c r="S575" i="21"/>
  <c r="S592" i="21" l="1"/>
  <c r="S16" i="22" s="1"/>
  <c r="S584" i="21"/>
  <c r="S14" i="22" l="1"/>
  <c r="F297" i="21" l="1"/>
  <c r="K299" i="21" s="1"/>
  <c r="K348" i="21" s="1"/>
  <c r="F364" i="21" l="1"/>
  <c r="O296" i="21"/>
  <c r="O299" i="21" s="1"/>
  <c r="O348" i="21" s="1"/>
  <c r="F360" i="21"/>
  <c r="N296" i="21"/>
  <c r="N299" i="21" s="1"/>
  <c r="N348" i="21" s="1"/>
  <c r="M296" i="21"/>
  <c r="M299" i="21" s="1"/>
  <c r="M348" i="21" s="1"/>
  <c r="H246" i="19" l="1"/>
  <c r="H296" i="21" s="1"/>
  <c r="L296" i="21"/>
  <c r="L299" i="21" s="1"/>
  <c r="P362" i="21"/>
  <c r="P565" i="21" s="1"/>
  <c r="P568" i="21" s="1"/>
  <c r="P10" i="22" s="1"/>
  <c r="Q362" i="21"/>
  <c r="Q565" i="21" s="1"/>
  <c r="Q568" i="21" s="1"/>
  <c r="Q10" i="22" s="1"/>
  <c r="R362" i="21"/>
  <c r="R565" i="21" s="1"/>
  <c r="R568" i="21" s="1"/>
  <c r="R10" i="22" s="1"/>
  <c r="S362" i="21"/>
  <c r="S565" i="21" s="1"/>
  <c r="S568" i="21" s="1"/>
  <c r="S10" i="22" s="1"/>
  <c r="J362" i="21"/>
  <c r="P366" i="21"/>
  <c r="P573" i="21" s="1"/>
  <c r="P576" i="21" s="1"/>
  <c r="P12" i="22" s="1"/>
  <c r="Q366" i="21"/>
  <c r="Q573" i="21" s="1"/>
  <c r="Q576" i="21" s="1"/>
  <c r="Q12" i="22" s="1"/>
  <c r="R366" i="21"/>
  <c r="R573" i="21" s="1"/>
  <c r="R576" i="21" s="1"/>
  <c r="R12" i="22" s="1"/>
  <c r="S366" i="21"/>
  <c r="S573" i="21" s="1"/>
  <c r="S576" i="21" s="1"/>
  <c r="S12" i="22" s="1"/>
  <c r="J366" i="21"/>
  <c r="F471" i="21"/>
  <c r="K473" i="21" s="1"/>
  <c r="K530" i="21" s="1"/>
  <c r="K542" i="21" s="1"/>
  <c r="F379" i="21"/>
  <c r="K381" i="21" s="1"/>
  <c r="K438" i="21" s="1"/>
  <c r="K450" i="21" s="1"/>
  <c r="F292" i="21"/>
  <c r="K294" i="21" s="1"/>
  <c r="K347" i="21" s="1"/>
  <c r="F287" i="21"/>
  <c r="K289" i="21" s="1"/>
  <c r="K346" i="21" s="1"/>
  <c r="F195" i="21"/>
  <c r="K197" i="21" s="1"/>
  <c r="K254" i="21" s="1"/>
  <c r="K266" i="21" s="1"/>
  <c r="F103" i="21"/>
  <c r="K105" i="21" s="1"/>
  <c r="K162" i="21" s="1"/>
  <c r="K174" i="21" s="1"/>
  <c r="F21" i="21"/>
  <c r="K23" i="21" s="1"/>
  <c r="K72" i="21" s="1"/>
  <c r="F16" i="21"/>
  <c r="K18" i="21" s="1"/>
  <c r="K71" i="21" s="1"/>
  <c r="O286" i="21"/>
  <c r="O289" i="21" s="1"/>
  <c r="O346" i="21" s="1"/>
  <c r="N286" i="21"/>
  <c r="M286" i="21"/>
  <c r="O20" i="21"/>
  <c r="N20" i="21"/>
  <c r="M20" i="21"/>
  <c r="O15" i="21"/>
  <c r="N15" i="21"/>
  <c r="M15" i="21"/>
  <c r="O10" i="21"/>
  <c r="O13" i="21" s="1"/>
  <c r="O70" i="21" s="1"/>
  <c r="N10" i="21"/>
  <c r="N13" i="21" s="1"/>
  <c r="N70" i="21" s="1"/>
  <c r="M10" i="21"/>
  <c r="M13" i="21" s="1"/>
  <c r="M70" i="21" s="1"/>
  <c r="K358" i="21" l="1"/>
  <c r="K365" i="21" s="1"/>
  <c r="K366" i="21" s="1"/>
  <c r="K573" i="21" s="1"/>
  <c r="K82" i="21"/>
  <c r="K89" i="21" s="1"/>
  <c r="K90" i="21" s="1"/>
  <c r="K570" i="21" s="1"/>
  <c r="N18" i="21"/>
  <c r="N71" i="21" s="1"/>
  <c r="O18" i="21"/>
  <c r="O71" i="21" s="1"/>
  <c r="M18" i="21"/>
  <c r="M71" i="21" s="1"/>
  <c r="K361" i="21"/>
  <c r="K362" i="21" s="1"/>
  <c r="K565" i="21" s="1"/>
  <c r="K369" i="21"/>
  <c r="K370" i="21" s="1"/>
  <c r="K581" i="21" s="1"/>
  <c r="K373" i="21"/>
  <c r="K374" i="21" s="1"/>
  <c r="K589" i="21" s="1"/>
  <c r="K457" i="21"/>
  <c r="K458" i="21" s="1"/>
  <c r="K574" i="21" s="1"/>
  <c r="K453" i="21"/>
  <c r="K454" i="21" s="1"/>
  <c r="K566" i="21" s="1"/>
  <c r="K465" i="21"/>
  <c r="K466" i="21" s="1"/>
  <c r="K590" i="21" s="1"/>
  <c r="K461" i="21"/>
  <c r="K462" i="21" s="1"/>
  <c r="K582" i="21" s="1"/>
  <c r="K177" i="21"/>
  <c r="K178" i="21" s="1"/>
  <c r="K563" i="21" s="1"/>
  <c r="K185" i="21"/>
  <c r="K186" i="21" s="1"/>
  <c r="K579" i="21" s="1"/>
  <c r="K189" i="21"/>
  <c r="K190" i="21" s="1"/>
  <c r="K587" i="21" s="1"/>
  <c r="K181" i="21"/>
  <c r="K182" i="21" s="1"/>
  <c r="K571" i="21" s="1"/>
  <c r="K557" i="21"/>
  <c r="K558" i="21" s="1"/>
  <c r="K591" i="21" s="1"/>
  <c r="K553" i="21"/>
  <c r="K554" i="21" s="1"/>
  <c r="K583" i="21" s="1"/>
  <c r="K549" i="21"/>
  <c r="K550" i="21" s="1"/>
  <c r="K575" i="21" s="1"/>
  <c r="K545" i="21"/>
  <c r="K546" i="21" s="1"/>
  <c r="K567" i="21" s="1"/>
  <c r="M289" i="21"/>
  <c r="M346" i="21" s="1"/>
  <c r="K281" i="21"/>
  <c r="K282" i="21" s="1"/>
  <c r="K588" i="21" s="1"/>
  <c r="K277" i="21"/>
  <c r="K278" i="21" s="1"/>
  <c r="K580" i="21" s="1"/>
  <c r="K269" i="21"/>
  <c r="K270" i="21" s="1"/>
  <c r="K564" i="21" s="1"/>
  <c r="K273" i="21"/>
  <c r="K274" i="21" s="1"/>
  <c r="K572" i="21" s="1"/>
  <c r="M23" i="21"/>
  <c r="M72" i="21" s="1"/>
  <c r="N23" i="21"/>
  <c r="N72" i="21" s="1"/>
  <c r="O23" i="21"/>
  <c r="O72" i="21" s="1"/>
  <c r="N289" i="21"/>
  <c r="N346" i="21" s="1"/>
  <c r="H236" i="19"/>
  <c r="H286" i="21" s="1"/>
  <c r="L286" i="21"/>
  <c r="L289" i="21" s="1"/>
  <c r="H15" i="21"/>
  <c r="L15" i="21"/>
  <c r="L18" i="21" s="1"/>
  <c r="H35" i="19"/>
  <c r="H10" i="21" s="1"/>
  <c r="L10" i="21"/>
  <c r="L13" i="21" s="1"/>
  <c r="H45" i="19"/>
  <c r="H20" i="21" s="1"/>
  <c r="L20" i="21"/>
  <c r="L23" i="21" s="1"/>
  <c r="J565" i="21"/>
  <c r="J568" i="21" s="1"/>
  <c r="L348" i="21"/>
  <c r="H299" i="21"/>
  <c r="H348" i="21" s="1"/>
  <c r="J573" i="21"/>
  <c r="J576" i="21" s="1"/>
  <c r="M291" i="21"/>
  <c r="M294" i="21" s="1"/>
  <c r="M347" i="21" s="1"/>
  <c r="N291" i="21"/>
  <c r="N294" i="21" s="1"/>
  <c r="N347" i="21" s="1"/>
  <c r="O291" i="21"/>
  <c r="O294" i="21" s="1"/>
  <c r="O347" i="21" s="1"/>
  <c r="O358" i="21" s="1"/>
  <c r="K93" i="21" l="1"/>
  <c r="K94" i="21" s="1"/>
  <c r="K578" i="21" s="1"/>
  <c r="K97" i="21"/>
  <c r="K98" i="21" s="1"/>
  <c r="K586" i="21" s="1"/>
  <c r="K592" i="21" s="1"/>
  <c r="K16" i="22" s="1"/>
  <c r="G7" i="24" s="1"/>
  <c r="M358" i="21"/>
  <c r="K85" i="21"/>
  <c r="K86" i="21" s="1"/>
  <c r="K562" i="21" s="1"/>
  <c r="K568" i="21" s="1"/>
  <c r="K10" i="22" s="1"/>
  <c r="G4" i="24" s="1"/>
  <c r="N358" i="21"/>
  <c r="N361" i="21" s="1"/>
  <c r="N362" i="21" s="1"/>
  <c r="N565" i="21" s="1"/>
  <c r="N82" i="21"/>
  <c r="N89" i="21" s="1"/>
  <c r="N90" i="21" s="1"/>
  <c r="N570" i="21" s="1"/>
  <c r="O82" i="21"/>
  <c r="O93" i="21" s="1"/>
  <c r="O94" i="21" s="1"/>
  <c r="O578" i="21" s="1"/>
  <c r="M82" i="21"/>
  <c r="M97" i="21" s="1"/>
  <c r="M98" i="21" s="1"/>
  <c r="M586" i="21" s="1"/>
  <c r="K576" i="21"/>
  <c r="K12" i="22" s="1"/>
  <c r="G5" i="24" s="1"/>
  <c r="K584" i="21"/>
  <c r="K14" i="22" s="1"/>
  <c r="G6" i="24" s="1"/>
  <c r="N373" i="21"/>
  <c r="N374" i="21" s="1"/>
  <c r="N589" i="21" s="1"/>
  <c r="M365" i="21"/>
  <c r="M366" i="21" s="1"/>
  <c r="M573" i="21" s="1"/>
  <c r="M373" i="21"/>
  <c r="M374" i="21" s="1"/>
  <c r="M589" i="21" s="1"/>
  <c r="M369" i="21"/>
  <c r="M370" i="21" s="1"/>
  <c r="M581" i="21" s="1"/>
  <c r="M361" i="21"/>
  <c r="M362" i="21" s="1"/>
  <c r="M565" i="21" s="1"/>
  <c r="O373" i="21"/>
  <c r="O374" i="21" s="1"/>
  <c r="O589" i="21" s="1"/>
  <c r="O369" i="21"/>
  <c r="O370" i="21" s="1"/>
  <c r="O581" i="21" s="1"/>
  <c r="O361" i="21"/>
  <c r="O362" i="21" s="1"/>
  <c r="O565" i="21" s="1"/>
  <c r="O365" i="21"/>
  <c r="O366" i="21" s="1"/>
  <c r="O573" i="21" s="1"/>
  <c r="L71" i="21"/>
  <c r="H18" i="21"/>
  <c r="H71" i="21" s="1"/>
  <c r="L346" i="21"/>
  <c r="H289" i="21"/>
  <c r="H346" i="21" s="1"/>
  <c r="H23" i="21"/>
  <c r="H72" i="21" s="1"/>
  <c r="L72" i="21"/>
  <c r="H13" i="21"/>
  <c r="H70" i="21" s="1"/>
  <c r="L70" i="21"/>
  <c r="J12" i="22"/>
  <c r="F5" i="24" s="1"/>
  <c r="J10" i="22"/>
  <c r="F4" i="24" s="1"/>
  <c r="N93" i="21" l="1"/>
  <c r="N94" i="21" s="1"/>
  <c r="N578" i="21" s="1"/>
  <c r="N97" i="21"/>
  <c r="N98" i="21" s="1"/>
  <c r="N586" i="21" s="1"/>
  <c r="N85" i="21"/>
  <c r="N86" i="21" s="1"/>
  <c r="N562" i="21" s="1"/>
  <c r="O85" i="21"/>
  <c r="O86" i="21" s="1"/>
  <c r="O562" i="21" s="1"/>
  <c r="N369" i="21"/>
  <c r="N370" i="21" s="1"/>
  <c r="N581" i="21" s="1"/>
  <c r="N365" i="21"/>
  <c r="N366" i="21" s="1"/>
  <c r="N573" i="21" s="1"/>
  <c r="O89" i="21"/>
  <c r="O90" i="21" s="1"/>
  <c r="O570" i="21" s="1"/>
  <c r="M85" i="21"/>
  <c r="M86" i="21" s="1"/>
  <c r="M562" i="21" s="1"/>
  <c r="O97" i="21"/>
  <c r="O98" i="21" s="1"/>
  <c r="O586" i="21" s="1"/>
  <c r="M89" i="21"/>
  <c r="M90" i="21" s="1"/>
  <c r="M570" i="21" s="1"/>
  <c r="M93" i="21"/>
  <c r="M94" i="21" s="1"/>
  <c r="M578" i="21" s="1"/>
  <c r="L82" i="21"/>
  <c r="H241" i="19"/>
  <c r="H291" i="21" s="1"/>
  <c r="L291" i="21"/>
  <c r="L294" i="21" s="1"/>
  <c r="H294" i="21" l="1"/>
  <c r="H347" i="21" s="1"/>
  <c r="L347" i="21"/>
  <c r="L358" i="21" s="1"/>
  <c r="L93" i="21"/>
  <c r="L94" i="21" s="1"/>
  <c r="L97" i="21"/>
  <c r="L98" i="21" s="1"/>
  <c r="L89" i="21"/>
  <c r="L90" i="21" s="1"/>
  <c r="L85" i="21"/>
  <c r="L86" i="21" s="1"/>
  <c r="H82" i="21"/>
  <c r="L570" i="21" l="1"/>
  <c r="H90" i="21"/>
  <c r="H570" i="21" s="1"/>
  <c r="H93" i="21"/>
  <c r="H97" i="21"/>
  <c r="H85" i="21"/>
  <c r="H89" i="21"/>
  <c r="L365" i="21"/>
  <c r="L366" i="21" s="1"/>
  <c r="L369" i="21"/>
  <c r="L370" i="21" s="1"/>
  <c r="L373" i="21"/>
  <c r="L374" i="21" s="1"/>
  <c r="L361" i="21"/>
  <c r="L362" i="21" s="1"/>
  <c r="H358" i="21"/>
  <c r="L562" i="21"/>
  <c r="H86" i="21"/>
  <c r="H562" i="21" s="1"/>
  <c r="L586" i="21"/>
  <c r="H98" i="21"/>
  <c r="H586" i="21" s="1"/>
  <c r="L578" i="21"/>
  <c r="H94" i="21"/>
  <c r="H578" i="21" s="1"/>
  <c r="L565" i="21" l="1"/>
  <c r="H362" i="21"/>
  <c r="H565" i="21" s="1"/>
  <c r="H365" i="21"/>
  <c r="H373" i="21"/>
  <c r="H369" i="21"/>
  <c r="H361" i="21"/>
  <c r="L589" i="21"/>
  <c r="H374" i="21"/>
  <c r="H589" i="21" s="1"/>
  <c r="L581" i="21"/>
  <c r="H370" i="21"/>
  <c r="H581" i="21" s="1"/>
  <c r="L573" i="21"/>
  <c r="H366" i="21"/>
  <c r="H573" i="21" s="1"/>
  <c r="O470" i="21" l="1"/>
  <c r="O473" i="21" s="1"/>
  <c r="O530" i="21" s="1"/>
  <c r="O542" i="21" s="1"/>
  <c r="N470" i="21"/>
  <c r="N473" i="21" s="1"/>
  <c r="N530" i="21" s="1"/>
  <c r="N542" i="21" s="1"/>
  <c r="M470" i="21"/>
  <c r="M473" i="21" s="1"/>
  <c r="M530" i="21" s="1"/>
  <c r="M542" i="21" s="1"/>
  <c r="O378" i="21"/>
  <c r="O381" i="21" s="1"/>
  <c r="O438" i="21" s="1"/>
  <c r="O450" i="21" s="1"/>
  <c r="N378" i="21"/>
  <c r="N381" i="21" s="1"/>
  <c r="N438" i="21" s="1"/>
  <c r="N450" i="21" s="1"/>
  <c r="M378" i="21"/>
  <c r="M381" i="21" s="1"/>
  <c r="M438" i="21" s="1"/>
  <c r="M450" i="21" s="1"/>
  <c r="O194" i="21"/>
  <c r="O197" i="21" s="1"/>
  <c r="O254" i="21" s="1"/>
  <c r="O266" i="21" s="1"/>
  <c r="N194" i="21"/>
  <c r="N197" i="21" s="1"/>
  <c r="N254" i="21" s="1"/>
  <c r="N266" i="21" s="1"/>
  <c r="M194" i="21"/>
  <c r="M197" i="21" s="1"/>
  <c r="M254" i="21" s="1"/>
  <c r="M266" i="21" s="1"/>
  <c r="O102" i="21"/>
  <c r="O105" i="21" s="1"/>
  <c r="O162" i="21" s="1"/>
  <c r="O174" i="21" s="1"/>
  <c r="N102" i="21"/>
  <c r="N105" i="21" s="1"/>
  <c r="N162" i="21" s="1"/>
  <c r="N174" i="21" s="1"/>
  <c r="M102" i="21"/>
  <c r="M105" i="21" s="1"/>
  <c r="M162" i="21" s="1"/>
  <c r="M174" i="21" s="1"/>
  <c r="L194" i="21" l="1"/>
  <c r="L197" i="21" s="1"/>
  <c r="H169" i="19"/>
  <c r="H194" i="21" s="1"/>
  <c r="O553" i="21"/>
  <c r="O554" i="21" s="1"/>
  <c r="O583" i="21" s="1"/>
  <c r="O545" i="21"/>
  <c r="O546" i="21" s="1"/>
  <c r="O567" i="21" s="1"/>
  <c r="O549" i="21"/>
  <c r="O550" i="21" s="1"/>
  <c r="O575" i="21" s="1"/>
  <c r="O557" i="21"/>
  <c r="O558" i="21" s="1"/>
  <c r="O591" i="21" s="1"/>
  <c r="H303" i="19"/>
  <c r="H378" i="21" s="1"/>
  <c r="L378" i="21"/>
  <c r="L381" i="21" s="1"/>
  <c r="M461" i="21"/>
  <c r="M462" i="21" s="1"/>
  <c r="M582" i="21" s="1"/>
  <c r="M453" i="21"/>
  <c r="M454" i="21" s="1"/>
  <c r="M566" i="21" s="1"/>
  <c r="M465" i="21"/>
  <c r="M466" i="21" s="1"/>
  <c r="M590" i="21" s="1"/>
  <c r="M457" i="21"/>
  <c r="M458" i="21" s="1"/>
  <c r="M574" i="21" s="1"/>
  <c r="N465" i="21"/>
  <c r="N466" i="21" s="1"/>
  <c r="N590" i="21" s="1"/>
  <c r="N453" i="21"/>
  <c r="N454" i="21" s="1"/>
  <c r="N566" i="21" s="1"/>
  <c r="N457" i="21"/>
  <c r="N458" i="21" s="1"/>
  <c r="N574" i="21" s="1"/>
  <c r="N461" i="21"/>
  <c r="N462" i="21" s="1"/>
  <c r="N582" i="21" s="1"/>
  <c r="O461" i="21"/>
  <c r="O462" i="21" s="1"/>
  <c r="O582" i="21" s="1"/>
  <c r="O465" i="21"/>
  <c r="O466" i="21" s="1"/>
  <c r="O590" i="21" s="1"/>
  <c r="O453" i="21"/>
  <c r="O454" i="21" s="1"/>
  <c r="O566" i="21" s="1"/>
  <c r="O457" i="21"/>
  <c r="O458" i="21" s="1"/>
  <c r="O574" i="21" s="1"/>
  <c r="O269" i="21"/>
  <c r="O270" i="21" s="1"/>
  <c r="O564" i="21" s="1"/>
  <c r="O281" i="21"/>
  <c r="O282" i="21" s="1"/>
  <c r="O588" i="21" s="1"/>
  <c r="O273" i="21"/>
  <c r="O274" i="21" s="1"/>
  <c r="O572" i="21" s="1"/>
  <c r="O277" i="21"/>
  <c r="O278" i="21" s="1"/>
  <c r="O580" i="21" s="1"/>
  <c r="M185" i="21"/>
  <c r="M186" i="21" s="1"/>
  <c r="M579" i="21" s="1"/>
  <c r="M189" i="21"/>
  <c r="M190" i="21" s="1"/>
  <c r="M587" i="21" s="1"/>
  <c r="M177" i="21"/>
  <c r="M178" i="21" s="1"/>
  <c r="M563" i="21" s="1"/>
  <c r="M181" i="21"/>
  <c r="M182" i="21" s="1"/>
  <c r="M571" i="21" s="1"/>
  <c r="H370" i="19"/>
  <c r="H470" i="21" s="1"/>
  <c r="L470" i="21"/>
  <c r="L473" i="21" s="1"/>
  <c r="N281" i="21"/>
  <c r="N282" i="21" s="1"/>
  <c r="N588" i="21" s="1"/>
  <c r="N269" i="21"/>
  <c r="N270" i="21" s="1"/>
  <c r="N564" i="21" s="1"/>
  <c r="N277" i="21"/>
  <c r="N278" i="21" s="1"/>
  <c r="N580" i="21" s="1"/>
  <c r="N273" i="21"/>
  <c r="N274" i="21" s="1"/>
  <c r="N572" i="21" s="1"/>
  <c r="N185" i="21"/>
  <c r="N186" i="21" s="1"/>
  <c r="N579" i="21" s="1"/>
  <c r="N177" i="21"/>
  <c r="N178" i="21" s="1"/>
  <c r="N563" i="21" s="1"/>
  <c r="N189" i="21"/>
  <c r="N190" i="21" s="1"/>
  <c r="N587" i="21" s="1"/>
  <c r="N181" i="21"/>
  <c r="N182" i="21" s="1"/>
  <c r="N571" i="21" s="1"/>
  <c r="M553" i="21"/>
  <c r="M554" i="21" s="1"/>
  <c r="M583" i="21" s="1"/>
  <c r="M545" i="21"/>
  <c r="M546" i="21" s="1"/>
  <c r="M567" i="21" s="1"/>
  <c r="M549" i="21"/>
  <c r="M550" i="21" s="1"/>
  <c r="M575" i="21" s="1"/>
  <c r="M557" i="21"/>
  <c r="M558" i="21" s="1"/>
  <c r="M591" i="21" s="1"/>
  <c r="M281" i="21"/>
  <c r="M282" i="21" s="1"/>
  <c r="M588" i="21" s="1"/>
  <c r="M273" i="21"/>
  <c r="M274" i="21" s="1"/>
  <c r="M572" i="21" s="1"/>
  <c r="M277" i="21"/>
  <c r="M278" i="21" s="1"/>
  <c r="M580" i="21" s="1"/>
  <c r="M269" i="21"/>
  <c r="M270" i="21" s="1"/>
  <c r="M564" i="21" s="1"/>
  <c r="H102" i="19"/>
  <c r="H102" i="21" s="1"/>
  <c r="L102" i="21"/>
  <c r="L105" i="21" s="1"/>
  <c r="O181" i="21"/>
  <c r="O182" i="21" s="1"/>
  <c r="O571" i="21" s="1"/>
  <c r="O185" i="21"/>
  <c r="O186" i="21" s="1"/>
  <c r="O579" i="21" s="1"/>
  <c r="O189" i="21"/>
  <c r="O190" i="21" s="1"/>
  <c r="O587" i="21" s="1"/>
  <c r="O177" i="21"/>
  <c r="O178" i="21" s="1"/>
  <c r="O563" i="21" s="1"/>
  <c r="N557" i="21"/>
  <c r="N558" i="21" s="1"/>
  <c r="N591" i="21" s="1"/>
  <c r="N553" i="21"/>
  <c r="N554" i="21" s="1"/>
  <c r="N583" i="21" s="1"/>
  <c r="N549" i="21"/>
  <c r="N550" i="21" s="1"/>
  <c r="N575" i="21" s="1"/>
  <c r="N545" i="21"/>
  <c r="N546" i="21" s="1"/>
  <c r="N567" i="21" s="1"/>
  <c r="N568" i="21" l="1"/>
  <c r="N10" i="22" s="1"/>
  <c r="J4" i="24" s="1"/>
  <c r="L162" i="21"/>
  <c r="L174" i="21" s="1"/>
  <c r="H105" i="21"/>
  <c r="H162" i="21" s="1"/>
  <c r="N584" i="21"/>
  <c r="N14" i="22" s="1"/>
  <c r="J6" i="24" s="1"/>
  <c r="L438" i="21"/>
  <c r="L450" i="21" s="1"/>
  <c r="H381" i="21"/>
  <c r="H438" i="21" s="1"/>
  <c r="L530" i="21"/>
  <c r="L542" i="21" s="1"/>
  <c r="H473" i="21"/>
  <c r="H530" i="21" s="1"/>
  <c r="O568" i="21"/>
  <c r="O10" i="22" s="1"/>
  <c r="K4" i="24" s="1"/>
  <c r="M576" i="21"/>
  <c r="M12" i="22" s="1"/>
  <c r="I5" i="24" s="1"/>
  <c r="O592" i="21"/>
  <c r="O16" i="22" s="1"/>
  <c r="K7" i="24" s="1"/>
  <c r="M568" i="21"/>
  <c r="M10" i="22" s="1"/>
  <c r="I4" i="24" s="1"/>
  <c r="O584" i="21"/>
  <c r="O14" i="22" s="1"/>
  <c r="K6" i="24" s="1"/>
  <c r="N576" i="21"/>
  <c r="N12" i="22" s="1"/>
  <c r="J5" i="24" s="1"/>
  <c r="M592" i="21"/>
  <c r="M16" i="22" s="1"/>
  <c r="I7" i="24" s="1"/>
  <c r="O576" i="21"/>
  <c r="O12" i="22" s="1"/>
  <c r="K5" i="24" s="1"/>
  <c r="N592" i="21"/>
  <c r="N16" i="22" s="1"/>
  <c r="J7" i="24" s="1"/>
  <c r="M584" i="21"/>
  <c r="M14" i="22" s="1"/>
  <c r="I6" i="24" s="1"/>
  <c r="L254" i="21"/>
  <c r="L266" i="21" s="1"/>
  <c r="H197" i="21"/>
  <c r="H254" i="21" s="1"/>
  <c r="L545" i="21" l="1"/>
  <c r="L546" i="21" s="1"/>
  <c r="L549" i="21"/>
  <c r="L550" i="21" s="1"/>
  <c r="L557" i="21"/>
  <c r="L558" i="21" s="1"/>
  <c r="L553" i="21"/>
  <c r="L554" i="21" s="1"/>
  <c r="H542" i="21"/>
  <c r="L277" i="21"/>
  <c r="L278" i="21" s="1"/>
  <c r="L281" i="21"/>
  <c r="L282" i="21" s="1"/>
  <c r="L269" i="21"/>
  <c r="L270" i="21" s="1"/>
  <c r="L273" i="21"/>
  <c r="L274" i="21" s="1"/>
  <c r="H266" i="21"/>
  <c r="L461" i="21"/>
  <c r="L462" i="21" s="1"/>
  <c r="L453" i="21"/>
  <c r="L454" i="21" s="1"/>
  <c r="H450" i="21"/>
  <c r="L457" i="21"/>
  <c r="L458" i="21" s="1"/>
  <c r="L465" i="21"/>
  <c r="L466" i="21" s="1"/>
  <c r="L181" i="21"/>
  <c r="L182" i="21" s="1"/>
  <c r="L177" i="21"/>
  <c r="L178" i="21" s="1"/>
  <c r="L185" i="21"/>
  <c r="L186" i="21" s="1"/>
  <c r="L189" i="21"/>
  <c r="L190" i="21" s="1"/>
  <c r="H174" i="21"/>
  <c r="L582" i="21" l="1"/>
  <c r="H462" i="21"/>
  <c r="H582" i="21" s="1"/>
  <c r="L572" i="21"/>
  <c r="H274" i="21"/>
  <c r="H572" i="21" s="1"/>
  <c r="H278" i="21"/>
  <c r="H580" i="21" s="1"/>
  <c r="L580" i="21"/>
  <c r="L566" i="21"/>
  <c r="H454" i="21"/>
  <c r="H566" i="21" s="1"/>
  <c r="H189" i="21"/>
  <c r="H181" i="21"/>
  <c r="H177" i="21"/>
  <c r="H185" i="21"/>
  <c r="H545" i="21"/>
  <c r="H557" i="21"/>
  <c r="H549" i="21"/>
  <c r="H553" i="21"/>
  <c r="H273" i="21"/>
  <c r="H281" i="21"/>
  <c r="H277" i="21"/>
  <c r="H269" i="21"/>
  <c r="L583" i="21"/>
  <c r="H554" i="21"/>
  <c r="H583" i="21" s="1"/>
  <c r="H270" i="21"/>
  <c r="H564" i="21" s="1"/>
  <c r="L564" i="21"/>
  <c r="L579" i="21"/>
  <c r="H186" i="21"/>
  <c r="H579" i="21" s="1"/>
  <c r="L590" i="21"/>
  <c r="H466" i="21"/>
  <c r="H590" i="21" s="1"/>
  <c r="H558" i="21"/>
  <c r="H591" i="21" s="1"/>
  <c r="L591" i="21"/>
  <c r="L588" i="21"/>
  <c r="H282" i="21"/>
  <c r="H588" i="21" s="1"/>
  <c r="L563" i="21"/>
  <c r="H178" i="21"/>
  <c r="H563" i="21" s="1"/>
  <c r="L574" i="21"/>
  <c r="H458" i="21"/>
  <c r="H574" i="21" s="1"/>
  <c r="H550" i="21"/>
  <c r="H575" i="21" s="1"/>
  <c r="L575" i="21"/>
  <c r="L587" i="21"/>
  <c r="H190" i="21"/>
  <c r="H587" i="21" s="1"/>
  <c r="L571" i="21"/>
  <c r="H182" i="21"/>
  <c r="H571" i="21" s="1"/>
  <c r="H453" i="21"/>
  <c r="H461" i="21"/>
  <c r="H457" i="21"/>
  <c r="H465" i="21"/>
  <c r="L567" i="21"/>
  <c r="H546" i="21"/>
  <c r="H567" i="21" s="1"/>
  <c r="L568" i="21" l="1"/>
  <c r="L576" i="21"/>
  <c r="L592" i="21"/>
  <c r="L584" i="21"/>
  <c r="L12" i="22" l="1"/>
  <c r="H5" i="24" s="1"/>
  <c r="H576" i="21"/>
  <c r="H12" i="22" s="1"/>
  <c r="L14" i="22"/>
  <c r="H6" i="24" s="1"/>
  <c r="H584" i="21"/>
  <c r="H14" i="22" s="1"/>
  <c r="H592" i="21"/>
  <c r="H16" i="22" s="1"/>
  <c r="L16" i="22"/>
  <c r="H7" i="24" s="1"/>
  <c r="L10" i="22"/>
  <c r="H4" i="24" s="1"/>
  <c r="H568" i="21"/>
  <c r="H10" i="2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<sst xmlns="http://schemas.openxmlformats.org/spreadsheetml/2006/main" count="33803" uniqueCount="514">
  <si>
    <t>Model name:</t>
  </si>
  <si>
    <t>Green recovery cost allowance adjustment model</t>
  </si>
  <si>
    <t>Version number:</t>
  </si>
  <si>
    <t>Filename:</t>
  </si>
  <si>
    <t>Date:</t>
  </si>
  <si>
    <t xml:space="preserve">Author: </t>
  </si>
  <si>
    <t>Ofwat</t>
  </si>
  <si>
    <t>Author contact information:</t>
  </si>
  <si>
    <t>PR24@ofwat.gov.uk</t>
  </si>
  <si>
    <t>Summary of model:</t>
  </si>
  <si>
    <t>This model calculates an adjusted cost allowance for the green recovery schemes, based on forecast delivery by 31st March 2025.</t>
  </si>
  <si>
    <t xml:space="preserve">Where a company is forecasted to reach less than full delivery of a scheme by this date, the model adjusts the cost allowance it received for this scheme downwards, in proportion to the % of the scheme that is undelivered. </t>
  </si>
  <si>
    <t>The model does this at a scheme component level, before aggregating to a scheme and then price control level.</t>
  </si>
  <si>
    <t xml:space="preserve">This adjusted cost allowance is then used by the cost sharing model and green recovery time value of money adjustment model to calculate cost sharing and time value of money adjustments. </t>
  </si>
  <si>
    <t>All monetary values are in 2017/2018 FYA CPIH deflated price base.</t>
  </si>
  <si>
    <t>Known limitations of the model:</t>
  </si>
  <si>
    <t>There are no known issues in the model.</t>
  </si>
  <si>
    <t>END OF SHEET</t>
  </si>
  <si>
    <t>SUP10</t>
  </si>
  <si>
    <t>Severn Trent Water</t>
  </si>
  <si>
    <t xml:space="preserve">Green recovery data capture reconciliation model input </t>
  </si>
  <si>
    <t>Scheme 1</t>
  </si>
  <si>
    <t>Total allowance, £m</t>
  </si>
  <si>
    <t>Accelerating environmental improvements</t>
  </si>
  <si>
    <t>2021-22</t>
  </si>
  <si>
    <t>2022-23</t>
  </si>
  <si>
    <t>2023-24</t>
  </si>
  <si>
    <t>2024-25</t>
  </si>
  <si>
    <t>2025-26</t>
  </si>
  <si>
    <t>Name</t>
  </si>
  <si>
    <t>Allowance (£m)</t>
  </si>
  <si>
    <t>Unit</t>
  </si>
  <si>
    <t>decimal places</t>
  </si>
  <si>
    <t>Component level at completion</t>
  </si>
  <si>
    <t>Combined completion</t>
  </si>
  <si>
    <t>Component level to date</t>
  </si>
  <si>
    <t>Percentage complete</t>
  </si>
  <si>
    <t>PR24 BP reference</t>
  </si>
  <si>
    <t>RAG 4 reference</t>
  </si>
  <si>
    <t>Component 1</t>
  </si>
  <si>
    <t>Number of WFD improvement points</t>
  </si>
  <si>
    <t>Nr</t>
  </si>
  <si>
    <t>SUP10.1</t>
  </si>
  <si>
    <t>10E.1</t>
  </si>
  <si>
    <t>Overwriting 97.9% in SVE's submission as moving remaining 2.1% from PR24 P-removal assessment</t>
  </si>
  <si>
    <t>Component 2</t>
  </si>
  <si>
    <t>Stage 1 SOAF investigations</t>
  </si>
  <si>
    <t>SUP10.2</t>
  </si>
  <si>
    <t>10E.2</t>
  </si>
  <si>
    <t>Component 3</t>
  </si>
  <si>
    <t>Stage 2 SOAF investigations</t>
  </si>
  <si>
    <t>SUP10.3</t>
  </si>
  <si>
    <t>10E.3</t>
  </si>
  <si>
    <t>Component 4</t>
  </si>
  <si>
    <t>Stage 3 and 4 SOAF investigations</t>
  </si>
  <si>
    <t>SUP10.4</t>
  </si>
  <si>
    <t>10E.4</t>
  </si>
  <si>
    <t>Component 5</t>
  </si>
  <si>
    <t>Full complex SOAF investigations</t>
  </si>
  <si>
    <t>SUP10.5</t>
  </si>
  <si>
    <t>10E.5</t>
  </si>
  <si>
    <t>Component 6</t>
  </si>
  <si>
    <t>Overflow spill reduction intervention</t>
  </si>
  <si>
    <t>SUP10.6</t>
  </si>
  <si>
    <t>10E.6</t>
  </si>
  <si>
    <t>Component 7</t>
  </si>
  <si>
    <t>Pairs of river water quality monitors delivered</t>
  </si>
  <si>
    <t>SUP10.7</t>
  </si>
  <si>
    <t>10E.7</t>
  </si>
  <si>
    <t>Component 8</t>
  </si>
  <si>
    <t>Storm water treatment trial</t>
  </si>
  <si>
    <t>SUP10.8</t>
  </si>
  <si>
    <t>10E.8</t>
  </si>
  <si>
    <t>Component 9</t>
  </si>
  <si>
    <t>Storm water reporting app</t>
  </si>
  <si>
    <t>SUP10.9</t>
  </si>
  <si>
    <t>10E.9</t>
  </si>
  <si>
    <t>Scheme 2</t>
  </si>
  <si>
    <t>Building sustainable flood resilient communities</t>
  </si>
  <si>
    <t>Cubic metres of wastewater network storage equivalent</t>
  </si>
  <si>
    <t>m3</t>
  </si>
  <si>
    <t>SUP10.10</t>
  </si>
  <si>
    <t>10E.10</t>
  </si>
  <si>
    <t>Scheme 3</t>
  </si>
  <si>
    <t>Creating bathing rivers</t>
  </si>
  <si>
    <t>Leamington storm overflows</t>
  </si>
  <si>
    <t>SUP10.11</t>
  </si>
  <si>
    <t>10E.11</t>
  </si>
  <si>
    <t>Coventry storm overflows</t>
  </si>
  <si>
    <t>SUP10.12</t>
  </si>
  <si>
    <t>10E.12</t>
  </si>
  <si>
    <t>Overwritten SVE's forecast of 3 and 150% to align with green recovery final decisions document.</t>
  </si>
  <si>
    <t>Stratford-upon-Avon storm overflows</t>
  </si>
  <si>
    <t>SUP10.13</t>
  </si>
  <si>
    <t>10E.13</t>
  </si>
  <si>
    <t>Warwick storm overflows</t>
  </si>
  <si>
    <t>SUP10.14</t>
  </si>
  <si>
    <t>10E.14</t>
  </si>
  <si>
    <t>River Teme storm overflows</t>
  </si>
  <si>
    <t>SUP10.15</t>
  </si>
  <si>
    <t>10E.15</t>
  </si>
  <si>
    <t>Wellesbourne wastewater treatment storm tanks</t>
  </si>
  <si>
    <t>SUP10.16</t>
  </si>
  <si>
    <t>10E.16</t>
  </si>
  <si>
    <t>Coventry wastewater treatment storm tanks</t>
  </si>
  <si>
    <t>SUP10.17</t>
  </si>
  <si>
    <t>10E.17</t>
  </si>
  <si>
    <t>Rugby wastewater treatment storm tanks</t>
  </si>
  <si>
    <t>SUP10.18</t>
  </si>
  <si>
    <t>10E.18</t>
  </si>
  <si>
    <t>Ludlow wastewater treatment works disinfection upgrade</t>
  </si>
  <si>
    <t>SUP10.19</t>
  </si>
  <si>
    <t>10E.19</t>
  </si>
  <si>
    <t>Component 10</t>
  </si>
  <si>
    <t>Itchen Bank wastewater treatment works disinfection upgrade</t>
  </si>
  <si>
    <t>SUP10.20</t>
  </si>
  <si>
    <t>10E.20</t>
  </si>
  <si>
    <t>Component 11</t>
  </si>
  <si>
    <t>Frankton wastewater treatment works disinfection upgrade</t>
  </si>
  <si>
    <t>SUP10.21</t>
  </si>
  <si>
    <t>10E.21</t>
  </si>
  <si>
    <t>Component 12</t>
  </si>
  <si>
    <t>River water quality monitoring and public app together with farmer engagement</t>
  </si>
  <si>
    <t>SUP10.22</t>
  </si>
  <si>
    <t>10E.22</t>
  </si>
  <si>
    <t>Scheme 4</t>
  </si>
  <si>
    <t>Decarbonising water resources</t>
  </si>
  <si>
    <t>SUP10.23</t>
  </si>
  <si>
    <t>10E.23</t>
  </si>
  <si>
    <t>Church Wilne</t>
  </si>
  <si>
    <t>%</t>
  </si>
  <si>
    <t>SUP10.24</t>
  </si>
  <si>
    <t>10E.24</t>
  </si>
  <si>
    <t>Scheme 5</t>
  </si>
  <si>
    <t>Smart metering</t>
  </si>
  <si>
    <t>New household smart meter installations</t>
  </si>
  <si>
    <t>000s</t>
  </si>
  <si>
    <t>SUP10.25</t>
  </si>
  <si>
    <t>10E.25</t>
  </si>
  <si>
    <t>Existing basic meters replaced with smart meters</t>
  </si>
  <si>
    <t>SUP10.26</t>
  </si>
  <si>
    <t>10E.26</t>
  </si>
  <si>
    <t>Scheme 6</t>
  </si>
  <si>
    <t>Taking care of supply pipes</t>
  </si>
  <si>
    <t>Proactive lead supply pipe replacement and repair/replacement of leaking supply pipes in Coventry and Bomere Heath trial areas.</t>
  </si>
  <si>
    <t>SUP10.27</t>
  </si>
  <si>
    <t>10E.27</t>
  </si>
  <si>
    <t>Scheme 7</t>
  </si>
  <si>
    <t>Using ceramic membrane at Hampton Loade</t>
  </si>
  <si>
    <t>Constant</t>
  </si>
  <si>
    <t>Total</t>
  </si>
  <si>
    <t>TIME</t>
  </si>
  <si>
    <t>First model column start date</t>
  </si>
  <si>
    <t>date</t>
  </si>
  <si>
    <t>Last Pre Forecast Date</t>
  </si>
  <si>
    <t>First modelling column financial year</t>
  </si>
  <si>
    <t>year #</t>
  </si>
  <si>
    <t>Financial year end month number</t>
  </si>
  <si>
    <t>month #</t>
  </si>
  <si>
    <t>Forecast start date</t>
  </si>
  <si>
    <t>Last Forecast date</t>
  </si>
  <si>
    <t>Forecast duration</t>
  </si>
  <si>
    <t>years #</t>
  </si>
  <si>
    <t>Forecast duration (text)</t>
  </si>
  <si>
    <t>2020-25</t>
  </si>
  <si>
    <t>Scheme 1 - Accelerating environmental improvements</t>
  </si>
  <si>
    <t>Scheme 1 control allocation - WR</t>
  </si>
  <si>
    <t>Scheme 1 control allocation - WN+</t>
  </si>
  <si>
    <t>Scheme 1 control allocation - WWN+</t>
  </si>
  <si>
    <t>Scheme 1 control allocation - BR</t>
  </si>
  <si>
    <t>Water Framework Directive (WFD) improvement points</t>
  </si>
  <si>
    <t>£m</t>
  </si>
  <si>
    <t>Storm overflow assessment framework (SOAF) investigations</t>
  </si>
  <si>
    <t>Additional storm overflow interventions</t>
  </si>
  <si>
    <t>[Component 4]</t>
  </si>
  <si>
    <t>[Scheme 1] [component 4] cost allowance</t>
  </si>
  <si>
    <t>[Scheme 1] [component 4] percentage completion</t>
  </si>
  <si>
    <t>[Component 5]</t>
  </si>
  <si>
    <t>[Scheme 1] [component 5] cost allowance</t>
  </si>
  <si>
    <t>[Scheme 1] [component 5] percentage completion</t>
  </si>
  <si>
    <t>[Component 6]</t>
  </si>
  <si>
    <t>[Scheme 1] [component 6] cost allowance</t>
  </si>
  <si>
    <t>[Scheme 1] [component 6] percentage completion</t>
  </si>
  <si>
    <t>[Component 7]</t>
  </si>
  <si>
    <t>[Scheme 1] [component 7] cost allowance</t>
  </si>
  <si>
    <t>[Scheme 1] [component 7] percentage completion</t>
  </si>
  <si>
    <t>[Component 8]</t>
  </si>
  <si>
    <t>[Scheme 1] [component 8] cost allowance</t>
  </si>
  <si>
    <t>[Scheme 1] [component 8] percentage completion</t>
  </si>
  <si>
    <t>[Component 9]</t>
  </si>
  <si>
    <t>[Scheme 1] [component 9] cost allowance</t>
  </si>
  <si>
    <t>[Scheme 1] [component 9] percentage completion</t>
  </si>
  <si>
    <t>[Component 10]</t>
  </si>
  <si>
    <t>[Scheme 1] [component 10] cost allowance</t>
  </si>
  <si>
    <t>[Scheme 1] [component 10] percentage completion</t>
  </si>
  <si>
    <t>[Component 11]</t>
  </si>
  <si>
    <t>[Scheme 1] [component 11] cost allowance</t>
  </si>
  <si>
    <t>[Scheme 1] [component 11] percentage completion</t>
  </si>
  <si>
    <t>[Component 12]</t>
  </si>
  <si>
    <t>[Scheme 1] [component 12] cost allowance</t>
  </si>
  <si>
    <t>[Scheme 1] [component 12] percentage completion</t>
  </si>
  <si>
    <t>Scheme 2 - Building sustainable flood resilient communities</t>
  </si>
  <si>
    <t>Scheme 2 control allocation - WR</t>
  </si>
  <si>
    <t>Scheme 2 control allocation - WN+</t>
  </si>
  <si>
    <t>Scheme 2 control allocation - WWN+</t>
  </si>
  <si>
    <t>Scheme 2 control allocation - BR</t>
  </si>
  <si>
    <t>Scheme delivery</t>
  </si>
  <si>
    <t>[Component 2]</t>
  </si>
  <si>
    <t>[Scheme 2] [component 2] cost allowance</t>
  </si>
  <si>
    <t>[Scheme 2] [component 2] percentage completion</t>
  </si>
  <si>
    <t>[Component 3]</t>
  </si>
  <si>
    <t>[Scheme 2] [component 3] cost allowance</t>
  </si>
  <si>
    <t>[Scheme 2] [component 3] percentage completion</t>
  </si>
  <si>
    <t>[Scheme 2] [component 4] cost allowance</t>
  </si>
  <si>
    <t>[Scheme 2] [component 4] percentage completion</t>
  </si>
  <si>
    <t>END</t>
  </si>
  <si>
    <t>[Scheme 2] [component 5] cost allowance</t>
  </si>
  <si>
    <t>[Scheme 2] [component 5] percentage completion</t>
  </si>
  <si>
    <t>[Scheme 2] [component 6] cost allowance</t>
  </si>
  <si>
    <t>[Scheme 2] [component 6] percentage completion</t>
  </si>
  <si>
    <t>[Scheme 2] [component 7] cost allowance</t>
  </si>
  <si>
    <t>[Scheme 2] [component 7] percentage completion</t>
  </si>
  <si>
    <t>[Scheme 2] [component 8] cost allowance</t>
  </si>
  <si>
    <t>[Scheme 2] [component 8] percentage completion</t>
  </si>
  <si>
    <t>[Scheme 2] [component 9] cost allowance</t>
  </si>
  <si>
    <t>[Scheme 2] [component 9] percentage completion</t>
  </si>
  <si>
    <t>[Scheme 2] [component 10] cost allowance</t>
  </si>
  <si>
    <t>[Scheme 2] [component 10] percentage completion</t>
  </si>
  <si>
    <t>[Scheme 2] [component 11] cost allowance</t>
  </si>
  <si>
    <t>[Scheme 2] [component 11] percentage completion</t>
  </si>
  <si>
    <t>[Scheme 2] [component 12] cost allowance</t>
  </si>
  <si>
    <t>[Scheme 2] [component 12] percentage completion</t>
  </si>
  <si>
    <t>Scheme 3 - Creating bathing rivers</t>
  </si>
  <si>
    <t>Scheme 3 control allocation - WR</t>
  </si>
  <si>
    <t>Scheme 3 control allocation - WN+</t>
  </si>
  <si>
    <t>Scheme 3 control allocation - WWN+</t>
  </si>
  <si>
    <t>Scheme 3 control allocation - BR</t>
  </si>
  <si>
    <t>[Scheme 3] [component 2] cost allowance</t>
  </si>
  <si>
    <t>[Scheme 3] [component 2] percentage completion</t>
  </si>
  <si>
    <t>[Scheme 3] [component 3] cost allowance</t>
  </si>
  <si>
    <t>[Scheme 3] [component 3] percentage completion</t>
  </si>
  <si>
    <t>[Scheme 3] [component 4] cost allowance</t>
  </si>
  <si>
    <t>[Scheme 3] [component 4] percentage completion</t>
  </si>
  <si>
    <t>[Scheme 3] [component 5] cost allowance</t>
  </si>
  <si>
    <t>[Scheme 3] [component 5] percentage completion</t>
  </si>
  <si>
    <t>[Scheme 3] [component 6] cost allowance</t>
  </si>
  <si>
    <t>[Scheme 3] [component 6] percentage completion</t>
  </si>
  <si>
    <t>[Scheme 3] [component 7] cost allowance</t>
  </si>
  <si>
    <t>[Scheme 3] [component 7] percentage completion</t>
  </si>
  <si>
    <t>[Scheme 3] [component 8] cost allowance</t>
  </si>
  <si>
    <t>[Scheme 3] [component 8] percentage completion</t>
  </si>
  <si>
    <t>[Scheme 3] [component 9] cost allowance</t>
  </si>
  <si>
    <t>[Scheme 3] [component 9] percentage completion</t>
  </si>
  <si>
    <t>[Scheme 3] [component 10] cost allowance</t>
  </si>
  <si>
    <t>[Scheme 3] [component 10] percentage completion</t>
  </si>
  <si>
    <t>[Scheme 3] [component 11] cost allowance</t>
  </si>
  <si>
    <t>[Scheme 3] [component 11] percentage completion</t>
  </si>
  <si>
    <t>[Scheme 3] [component 12] cost allowance</t>
  </si>
  <si>
    <t>[Scheme 3] [component 12] percentage completion</t>
  </si>
  <si>
    <t>Scheme 4 - Decarbonising water resources</t>
  </si>
  <si>
    <t>Scheme 4 control allocation - WR</t>
  </si>
  <si>
    <t>Scheme 4 control allocation - WN+</t>
  </si>
  <si>
    <t>Scheme 4 control allocation - WWN+</t>
  </si>
  <si>
    <t>Scheme 4 control allocation - BR</t>
  </si>
  <si>
    <t>Non-household water efficiency audits</t>
  </si>
  <si>
    <t>Church Wilne and Melbourne upgrade</t>
  </si>
  <si>
    <t>Hampton Loade</t>
  </si>
  <si>
    <t>Hampton Loade cost allowance</t>
  </si>
  <si>
    <t>Hampton Loade percentage completion</t>
  </si>
  <si>
    <t>[Scheme 4] [component 4] cost allowance</t>
  </si>
  <si>
    <t>[Scheme 4] [component 4] percentage completion</t>
  </si>
  <si>
    <t>[Scheme 4] [component 5] cost allowance</t>
  </si>
  <si>
    <t>[Scheme 4] [component 5] percentage completion</t>
  </si>
  <si>
    <t>[Scheme 4] [component 6] cost allowance</t>
  </si>
  <si>
    <t>[Scheme 4] [component 6] percentage completion</t>
  </si>
  <si>
    <t>[Scheme 4] [component 7] cost allowance</t>
  </si>
  <si>
    <t>[Scheme 4] [component 7] percentage completion</t>
  </si>
  <si>
    <t>[Scheme 4] [component 8] cost allowance</t>
  </si>
  <si>
    <t>[Scheme 4] [component 8] percentage completion</t>
  </si>
  <si>
    <t>[Scheme 4] [component 9] cost allowance</t>
  </si>
  <si>
    <t>[Scheme 4] [component 9] percentage completion</t>
  </si>
  <si>
    <t>[Scheme 4] [component 10] cost allowance</t>
  </si>
  <si>
    <t>[Scheme 4] [component 10] percentage completion</t>
  </si>
  <si>
    <t>[Scheme 4] [component 11] cost allowance</t>
  </si>
  <si>
    <t>[Scheme 4] [component 11] percentage completion</t>
  </si>
  <si>
    <t>[Scheme 4] [component 12] cost allowance</t>
  </si>
  <si>
    <t>[Scheme 4] [component 12] percentage completion</t>
  </si>
  <si>
    <t>Scheme 5 - Smart metering</t>
  </si>
  <si>
    <t>Scheme 5 control allocation - WR</t>
  </si>
  <si>
    <t>Scheme 5 control allocation - WN+</t>
  </si>
  <si>
    <t>Scheme 5 control allocation - WWN+</t>
  </si>
  <si>
    <t>Scheme 5 control allocation - BR</t>
  </si>
  <si>
    <t>[Scheme 5] [component 2] cost allowance</t>
  </si>
  <si>
    <t>[Scheme 5] [component 2] percentage completion</t>
  </si>
  <si>
    <t>[Scheme 5] [component 3] cost allowance</t>
  </si>
  <si>
    <t>[Scheme 5] [component 3] percentage completion</t>
  </si>
  <si>
    <t>[Scheme 5] [component 4] cost allowance</t>
  </si>
  <si>
    <t>[Scheme 5] [component 4] percentage completion</t>
  </si>
  <si>
    <t>[Scheme 5] [component 5] cost allowance</t>
  </si>
  <si>
    <t>[Scheme 5] [component 5] percentage completion</t>
  </si>
  <si>
    <t>[Scheme 5] [component 6] cost allowance</t>
  </si>
  <si>
    <t>[Scheme 5] [component 6] percentage completion</t>
  </si>
  <si>
    <t>[Scheme 5] [component 7] cost allowance</t>
  </si>
  <si>
    <t>[Scheme 5] [component 7] percentage completion</t>
  </si>
  <si>
    <t>[Scheme 5] [component 8] cost allowance</t>
  </si>
  <si>
    <t>[Scheme 5] [component 8] percentage completion</t>
  </si>
  <si>
    <t>[Scheme 5] [component 9] cost allowance</t>
  </si>
  <si>
    <t>[Scheme 5] [component 9] percentage completion</t>
  </si>
  <si>
    <t>[Scheme 5] [component 10] cost allowance</t>
  </si>
  <si>
    <t>[Scheme 5] [component 10] percentage completion</t>
  </si>
  <si>
    <t>[Scheme 5] [component 11] cost allowance</t>
  </si>
  <si>
    <t>[Scheme 5] [component 11] percentage completion</t>
  </si>
  <si>
    <t>[Scheme 5] [component 12] cost allowance</t>
  </si>
  <si>
    <t>[Scheme 5] [component 12] percentage completion</t>
  </si>
  <si>
    <t>Scheme 6  - Taking care of supply pipes</t>
  </si>
  <si>
    <t>[Scheme 6 control allocation - WR]</t>
  </si>
  <si>
    <t>Scheme 6 control allocation - WN+</t>
  </si>
  <si>
    <t>Scheme 6 control allocation - WWN+</t>
  </si>
  <si>
    <t>Scheme 6 control allocation - BR</t>
  </si>
  <si>
    <t>[Scheme 6] [component 2] cost allowance</t>
  </si>
  <si>
    <t>[Scheme 6] [component 2] percentage completion</t>
  </si>
  <si>
    <t>[Scheme 6] [component 3] cost allowance</t>
  </si>
  <si>
    <t>[Scheme 6] [component 3] percentage completion</t>
  </si>
  <si>
    <t>[Scheme 6] [component 4] cost allowance</t>
  </si>
  <si>
    <t>[Scheme 6] [component 4] percentage completion</t>
  </si>
  <si>
    <t>[Scheme 6] [component 5] cost allowance</t>
  </si>
  <si>
    <t>[Scheme 6] [component 5] percentage completion</t>
  </si>
  <si>
    <t>[Scheme 6] [component 6] cost allowance</t>
  </si>
  <si>
    <t>[Scheme 6] [component 6] percentage completion</t>
  </si>
  <si>
    <t>[Scheme 6] [component 7] cost allowance</t>
  </si>
  <si>
    <t>[Scheme 6] [component 7] percentage completion</t>
  </si>
  <si>
    <t>[Scheme 6] [component 8] cost allowance</t>
  </si>
  <si>
    <t>[Scheme 6] [component 8] percentage completion</t>
  </si>
  <si>
    <t>[Scheme 6] [component 9] cost allowance</t>
  </si>
  <si>
    <t>[Scheme 6] [component 9] percentage completion</t>
  </si>
  <si>
    <t>[Scheme 6] [component 10] cost allowance</t>
  </si>
  <si>
    <t>[Scheme 6] [component 10] percentage completion</t>
  </si>
  <si>
    <t>[Scheme 6] [component 11] cost allowance</t>
  </si>
  <si>
    <t>[Scheme 6] [component 11] percentage completion</t>
  </si>
  <si>
    <t>[Scheme 6] [component 12] cost allowance</t>
  </si>
  <si>
    <t>[Scheme 6] [component 12] percentage completion</t>
  </si>
  <si>
    <t>MODEL PERIOD</t>
  </si>
  <si>
    <t xml:space="preserve">Model Column Counter </t>
  </si>
  <si>
    <t>Model column counter</t>
  </si>
  <si>
    <t>counter</t>
  </si>
  <si>
    <t>Model Column Total</t>
  </si>
  <si>
    <t>column</t>
  </si>
  <si>
    <t>First model column flag</t>
  </si>
  <si>
    <t>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</si>
  <si>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</si>
  <si>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</si>
  <si>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</si>
  <si>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</si>
  <si>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</si>
  <si>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</si>
  <si>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</si>
  <si>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</si>
  <si>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</si>
  <si>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</si>
  <si>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</si>
  <si>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</si>
  <si>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</si>
  <si>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</si>
  <si>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</si>
  <si>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</si>
  <si>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</si>
  <si>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</si>
  <si>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</si>
  <si>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</si>
  <si>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</si>
  <si>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</si>
  <si>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</si>
  <si>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</si>
  <si>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</si>
  <si>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</si>
  <si>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</si>
  <si>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Scheme 1 component 1 adjusted cost allowance</t>
  </si>
  <si>
    <t>Scheme 1 component 2 adjusted cost allowance</t>
  </si>
  <si>
    <t>Scheme 1 component 3 adjusted cost allowance</t>
  </si>
  <si>
    <t>Scheme 1 component 4 adjusted cost allowance</t>
  </si>
  <si>
    <t>Scheme 1 component 5 adjusted cost allowance</t>
  </si>
  <si>
    <t>Scheme 1 component 6 adjusted cost allowance</t>
  </si>
  <si>
    <t>Scheme 1 component 7 adjusted cost allowance</t>
  </si>
  <si>
    <t>Scheme 1 component 8 adjusted cost allowance</t>
  </si>
  <si>
    <t>Scheme 1 component 9 adjusted cost allowance</t>
  </si>
  <si>
    <t>Scheme 1 component 10 adjusted cost allowance</t>
  </si>
  <si>
    <t>Scheme 1 component 11 adjusted cost allowance</t>
  </si>
  <si>
    <t>Scheme 1 component 12 adjusted cost allowance</t>
  </si>
  <si>
    <t>Scheme 1 adjusted cost allowance</t>
  </si>
  <si>
    <t>Scheme 1 adjusted cost allowance - WR</t>
  </si>
  <si>
    <t>Scheme 1 adjusted cost allowance - WN+</t>
  </si>
  <si>
    <t>Scheme 1 adjusted cost allowance - WWN+</t>
  </si>
  <si>
    <t>Scheme 1 adjusted cost allowance - BR</t>
  </si>
  <si>
    <t>Scheme 2 component 1 adjusted cost allowance</t>
  </si>
  <si>
    <t>Scheme 2 component 2 adjusted cost allowance</t>
  </si>
  <si>
    <t>Scheme 2 component 3 adjusted cost allowance</t>
  </si>
  <si>
    <t>Scheme 2 component 4 adjusted cost allowance</t>
  </si>
  <si>
    <t>Scheme 2 component 5 adjusted cost allowance</t>
  </si>
  <si>
    <t>Scheme 2 component 6 adjusted cost allowance</t>
  </si>
  <si>
    <t>Scheme 2 component 7 adjusted cost allowance</t>
  </si>
  <si>
    <t>Scheme 2 component 8 adjusted cost allowance</t>
  </si>
  <si>
    <t>Scheme 2 component 9 adjusted cost allowance</t>
  </si>
  <si>
    <t>Scheme 2 component 10 adjusted cost allowance</t>
  </si>
  <si>
    <t>Scheme 2 component 11 adjusted cost allowance</t>
  </si>
  <si>
    <t>Scheme 2 component 12 adjusted cost allowance</t>
  </si>
  <si>
    <t>Scheme 2 adjusted cost allowance</t>
  </si>
  <si>
    <t>Scheme 2 adjusted cost allowance - WR</t>
  </si>
  <si>
    <t>Scheme 2 adjusted cost allowance - WN+</t>
  </si>
  <si>
    <t>Scheme 2 adjusted cost allowance - WWN+</t>
  </si>
  <si>
    <t>Scheme 2 adjusted cost allowance - BR</t>
  </si>
  <si>
    <t>Scheme 3 component 1 adjusted cost allowance</t>
  </si>
  <si>
    <t>Scheme 3 component 2 adjusted cost allowance</t>
  </si>
  <si>
    <t>Scheme 3 component 3 adjusted cost allowance</t>
  </si>
  <si>
    <t>Scheme 3 component 4 adjusted cost allowance</t>
  </si>
  <si>
    <t>Scheme 3 component 5 adjusted cost allowance</t>
  </si>
  <si>
    <t>Scheme 3 component 6 adjusted cost allowance</t>
  </si>
  <si>
    <t>Scheme 3 component 7 adjusted cost allowance</t>
  </si>
  <si>
    <t>Scheme 3 component 8 adjusted cost allowance</t>
  </si>
  <si>
    <t>Scheme 3 component 9 adjusted cost allowance</t>
  </si>
  <si>
    <t>Scheme 3 component 10 adjusted cost allowance</t>
  </si>
  <si>
    <t>Scheme 3 component 11 adjusted cost allowance</t>
  </si>
  <si>
    <t>Scheme 3 component 12 adjusted cost allowance</t>
  </si>
  <si>
    <t>Scheme 3 adjusted cost allowance</t>
  </si>
  <si>
    <t>Scheme 3 adjusted cost allowance - WR</t>
  </si>
  <si>
    <t>Scheme 3 adjusted cost allowance - WN+</t>
  </si>
  <si>
    <t>Scheme 3 adjusted cost allowance - WWN+</t>
  </si>
  <si>
    <t>Scheme 3 adjusted cost allowance - BR</t>
  </si>
  <si>
    <t>Scheme 4 component 1 adjusted cost allowance</t>
  </si>
  <si>
    <t>Scheme 4 component 2 adjusted cost allowance</t>
  </si>
  <si>
    <t>Scheme 4 component 3 adjusted cost allowance</t>
  </si>
  <si>
    <t>Scheme 4 component 4 adjusted cost allowance</t>
  </si>
  <si>
    <t>Scheme 4 component 5 adjusted cost allowance</t>
  </si>
  <si>
    <t>Scheme 4 component 6 adjusted cost allowance</t>
  </si>
  <si>
    <t>Scheme 4 component 7 adjusted cost allowance</t>
  </si>
  <si>
    <t>Scheme 4 component 8 adjusted cost allowance</t>
  </si>
  <si>
    <t>Scheme 4 component 9 adjusted cost allowance</t>
  </si>
  <si>
    <t>Scheme 4 component 10 adjusted cost allowance</t>
  </si>
  <si>
    <t>Scheme 4 component 11 adjusted cost allowance</t>
  </si>
  <si>
    <t>Scheme 4 component 12 adjusted cost allowance</t>
  </si>
  <si>
    <t>Scheme 4 adjusted cost allowance</t>
  </si>
  <si>
    <t>Scheme 4 adjusted cost allowance - WR</t>
  </si>
  <si>
    <t>Scheme 4 adjusted cost allowance - WN+</t>
  </si>
  <si>
    <t>Scheme 4 adjusted cost allowance - WWN+</t>
  </si>
  <si>
    <t>Scheme 4 adjusted cost allowance - BR</t>
  </si>
  <si>
    <t>Scheme 5 component 1 adjusted cost allowance</t>
  </si>
  <si>
    <t>Scheme 5 component 2 adjusted cost allowance</t>
  </si>
  <si>
    <t>Scheme 5 component 3 adjusted cost allowance</t>
  </si>
  <si>
    <t>Scheme 5 component 4 adjusted cost allowance</t>
  </si>
  <si>
    <t>Scheme 5 component 5 adjusted cost allowance</t>
  </si>
  <si>
    <t>Scheme 5 component 6 adjusted cost allowance</t>
  </si>
  <si>
    <t>Scheme 5 component 7 adjusted cost allowance</t>
  </si>
  <si>
    <t>Scheme 5 component 8 adjusted cost allowance</t>
  </si>
  <si>
    <t>Scheme 5 component 9 adjusted cost allowance</t>
  </si>
  <si>
    <t>Scheme 5 component 10 adjusted cost allowance</t>
  </si>
  <si>
    <t>Scheme 5 component 11 adjusted cost allowance</t>
  </si>
  <si>
    <t>Scheme 5 component 12 adjusted cost allowance</t>
  </si>
  <si>
    <t>Scheme 5 adjusted cost allowance</t>
  </si>
  <si>
    <t>Scheme 5 adjusted cost allowance - WR</t>
  </si>
  <si>
    <t>Scheme 5 adjusted cost allowance - WN+</t>
  </si>
  <si>
    <t>Scheme 5 adjusted cost allowance - WWN+</t>
  </si>
  <si>
    <t>Scheme 5 adjusted cost allowance - BR</t>
  </si>
  <si>
    <t>Scheme 6 component 1 adjusted cost allowance</t>
  </si>
  <si>
    <t>Scheme 6 component 2 adjusted cost allowance</t>
  </si>
  <si>
    <t>Scheme 6 component 3 adjusted cost allowance</t>
  </si>
  <si>
    <t>Scheme 6 component 4 adjusted cost allowance</t>
  </si>
  <si>
    <t>Scheme 6 component 5 adjusted cost allowance</t>
  </si>
  <si>
    <t>Scheme 6 component 6 adjusted cost allowance</t>
  </si>
  <si>
    <t>Scheme 6 component 7 adjusted cost allowance</t>
  </si>
  <si>
    <t>Scheme 6 component 8 adjusted cost allowance</t>
  </si>
  <si>
    <t>Scheme 6 component 9 adjusted cost allowance</t>
  </si>
  <si>
    <t>Scheme 6 component 10 adjusted cost allowance</t>
  </si>
  <si>
    <t>Scheme 6 component 11 adjusted cost allowance</t>
  </si>
  <si>
    <t>Scheme 6 component 12 adjusted cost allowance</t>
  </si>
  <si>
    <t>Scheme 6 adjusted cost allowance</t>
  </si>
  <si>
    <t>Scheme 6 adjusted cost allowance - WR</t>
  </si>
  <si>
    <t>Scheme 6 adjusted cost allowance - WN+</t>
  </si>
  <si>
    <t>Scheme 6 adjusted cost allowance - WWN+</t>
  </si>
  <si>
    <t>Scheme 6 adjusted cost allowance - BR</t>
  </si>
  <si>
    <t>Aggregation</t>
  </si>
  <si>
    <t>[Total adjusted cost allowance - WR - real]</t>
  </si>
  <si>
    <t>[Total adjusted cost allowance - WN+ - real]</t>
  </si>
  <si>
    <t>[Total adjusted cost allowance - WWN+ - real]</t>
  </si>
  <si>
    <t>[Total adjusted cost allowance - BR - real]</t>
  </si>
  <si>
    <t>Adjusted cost allowance</t>
  </si>
  <si>
    <t>PR24PD21_OUT</t>
  </si>
  <si>
    <t>Acronym</t>
  </si>
  <si>
    <t>Reference</t>
  </si>
  <si>
    <t>Item description</t>
  </si>
  <si>
    <t>Model</t>
  </si>
  <si>
    <t>2019-20</t>
  </si>
  <si>
    <t>2020-21</t>
  </si>
  <si>
    <t>SVE</t>
  </si>
  <si>
    <t>C_PR24PD21_01WR_PR24</t>
  </si>
  <si>
    <t>Total adjusted cost allowance - WR - real</t>
  </si>
  <si>
    <t>Price Review 2024</t>
  </si>
  <si>
    <t>C_PR24PD21_01WN_PR24</t>
  </si>
  <si>
    <t>Total adjusted cost allowance - WN+ - real</t>
  </si>
  <si>
    <t>C_PR24PD21_01WWN_PR24</t>
  </si>
  <si>
    <t>Total adjusted cost allowance - WWN+ - real</t>
  </si>
  <si>
    <t>C_PR24PD21_01BIO_PR24</t>
  </si>
  <si>
    <t>Total adjusted cost allowance - BR - real</t>
  </si>
  <si>
    <t>PR24QA_PR24PD21_OUT1</t>
  </si>
  <si>
    <t>Date &amp; Time for Model - PR24PD21</t>
  </si>
  <si>
    <t>Text</t>
  </si>
  <si>
    <t>PR24QA_PR24PD21_OUT2</t>
  </si>
  <si>
    <t>Name of Model - PR24PD21</t>
  </si>
  <si>
    <t>PR24QA_PR24PD21_OUT3</t>
  </si>
  <si>
    <t>F_Inputs time stamp - PR24PD21</t>
  </si>
  <si>
    <t>N/A</t>
  </si>
  <si>
    <t>PR24QA_PR24PD21_OUT4</t>
  </si>
  <si>
    <t>Model override switch for - PR24PD21</t>
  </si>
  <si>
    <t>nr</t>
  </si>
  <si>
    <t>Model code:</t>
  </si>
  <si>
    <t>PR24PD21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</si>
</sst>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dd\ mmm\ yy_);\(###0\);&quot;-  &quot;;&quot; &quot;@&quot; &quot;"/>
    <numFmt numFmtId="172" formatCode="#,##0.0_);\(#,##0.0\);&quot;-  &quot;;&quot; &quot;@&quot; &quot;"/>
    <numFmt numFmtId="173" formatCode="#,##0.0_);\(#,##0.0\);&quot;-  &quot;;&quot; &quot;@"/>
    <numFmt numFmtId="174" formatCode="dd\ mmm\ yyyy_);\(###0\);&quot;-  &quot;;&quot; &quot;@&quot; &quot;"/>
    <numFmt numFmtId="175" formatCode="_-* #,##0_-;\-* #,##0_-;_-* &quot;-&quot;??_-;_-@_-"/>
    <numFmt numFmtId="176" formatCode="###0_);\(#,##0\);&quot;-  &quot;;&quot; &quot;@"/>
    <numFmt numFmtId="177" formatCode="#,##0.00_);\(#,##0.00\);&quot;-  &quot;;&quot; &quot;@&quot; &quot;"/>
    <numFmt numFmtId="178" formatCode="0.0"/>
    <numFmt numFmtId="179" formatCode="_(* #,##0.000_);_(* \(#,##0.000\);_(* &quot;-&quot;??_);_(@_)"/>
    <numFmt numFmtId="180" formatCode="#,##0.000_);\(#,##0.000\);&quot;-  &quot;;&quot; &quot;@&quot; &quot;"/>
    <numFmt numFmtId="181" formatCode="0.000"/>
    <numFmt numFmtId="182" formatCode="_-* #,##0.000_-;\-* #,##0.000_-;_-* &quot;-&quot;??_-;_-@_-"/>
    <numFmt numFmtId="183" formatCode="0.0%"/>
  </numFmts>
  <fonts count="70" x14ac:knownFonts="1">
    <font>
      <sz val="10"/>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2"/>
      <color theme="3"/>
      <name val="Calibri"/>
      <family val="2"/>
    </font>
    <font>
      <u/>
      <sz val="10"/>
      <name val="Calibri"/>
      <family val="2"/>
    </font>
    <font>
      <sz val="10"/>
      <name val="Calibri"/>
      <family val="2"/>
    </font>
    <font>
      <sz val="10"/>
      <color theme="4"/>
      <name val="Calibri"/>
      <family val="2"/>
    </font>
    <font>
      <u/>
      <sz val="12"/>
      <color theme="3"/>
      <name val="Calibri"/>
      <family val="2"/>
    </font>
    <font>
      <sz val="10"/>
      <color rgb="FF0071CE"/>
      <name val="Calibri"/>
      <family val="2"/>
    </font>
    <font>
      <sz val="9"/>
      <color theme="1"/>
      <name val="Calibri"/>
      <family val="2"/>
    </font>
    <font>
      <sz val="16"/>
      <color theme="3"/>
      <name val="Calibri"/>
      <family val="2"/>
    </font>
    <font>
      <sz val="10"/>
      <color rgb="FF0000FF"/>
      <name val="Calibri"/>
      <family val="2"/>
    </font>
    <font>
      <sz val="10"/>
      <color rgb="FFD60037"/>
      <name val="Calibri"/>
      <family val="2"/>
    </font>
    <font>
      <sz val="20"/>
      <color theme="1"/>
      <name val="Calibri"/>
      <family val="2"/>
    </font>
    <font>
      <sz val="16"/>
      <color rgb="FF003479"/>
      <name val="Calibri"/>
      <family val="2"/>
    </font>
    <font>
      <b/>
      <sz val="10"/>
      <name val="Calibri"/>
      <family val="2"/>
    </font>
    <font>
      <i/>
      <sz val="10"/>
      <color rgb="FF00B050"/>
      <name val="Calibri"/>
      <family val="2"/>
    </font>
    <font>
      <sz val="10"/>
      <color indexed="12"/>
      <name val="Calibri"/>
      <family val="2"/>
    </font>
    <font>
      <sz val="10"/>
      <color rgb="FFFF0000"/>
      <name val="Calibri"/>
      <family val="2"/>
    </font>
    <font>
      <i/>
      <sz val="10"/>
      <name val="Calibri"/>
      <family val="2"/>
    </font>
    <font>
      <i/>
      <sz val="20"/>
      <color rgb="FF00B050"/>
      <name val="Calibri"/>
      <family val="2"/>
    </font>
    <font>
      <u/>
      <sz val="11"/>
      <color theme="10"/>
      <name val="Calibri"/>
      <family val="2"/>
    </font>
    <font>
      <u/>
      <sz val="10"/>
      <color theme="10"/>
      <name val="Calibri"/>
      <family val="2"/>
    </font>
    <font>
      <sz val="10"/>
      <color rgb="FF000000"/>
      <name val="Calibri"/>
      <family val="2"/>
    </font>
    <font>
      <sz val="10"/>
      <color rgb="FF0000FF"/>
      <name val="Arial"/>
      <family val="2"/>
    </font>
    <font>
      <sz val="12"/>
      <color rgb="FF0000FF"/>
      <name val="Calibri"/>
      <family val="2"/>
    </font>
    <font>
      <sz val="11"/>
      <name val="Arial"/>
      <family val="2"/>
    </font>
    <font>
      <sz val="15"/>
      <color rgb="FF003595"/>
      <name val="Arial"/>
      <family val="2"/>
    </font>
    <font>
      <sz val="15"/>
      <color rgb="FF000000"/>
      <name val="Arial"/>
      <family val="2"/>
    </font>
    <font>
      <b/>
      <sz val="15"/>
      <color rgb="FFFFFFFF"/>
      <name val="Arial"/>
      <family val="2"/>
    </font>
    <font>
      <sz val="11"/>
      <color rgb="FF000000"/>
      <name val="Arial"/>
      <family val="2"/>
    </font>
    <font>
      <sz val="18"/>
      <color rgb="FF003595"/>
      <name val="Arial"/>
      <family val="2"/>
    </font>
    <font>
      <sz val="15"/>
      <name val="Arial"/>
      <family val="2"/>
    </font>
    <font>
      <sz val="12"/>
      <color rgb="FF0071CE"/>
      <name val="Arial"/>
      <family val="2"/>
    </font>
    <font>
      <sz val="12"/>
      <color rgb="FF000000"/>
      <name val="Arial"/>
      <family val="2"/>
    </font>
    <font>
      <sz val="12"/>
      <name val="Arial"/>
      <family val="2"/>
    </font>
    <font>
      <sz val="12"/>
      <color rgb="FF003595"/>
      <name val="Arial"/>
      <family val="2"/>
    </font>
    <font>
      <i/>
      <sz val="12"/>
      <color rgb="FF000000"/>
      <name val="Arial"/>
      <family val="2"/>
    </font>
    <font>
      <sz val="11"/>
      <color theme="1"/>
      <name val="Krub"/>
      <family val="2"/>
      <scheme val="minor"/>
    </font>
    <font>
      <sz val="12"/>
      <name val="Krub"/>
      <family val="2"/>
      <scheme val="minor"/>
    </font>
    <font>
      <sz val="12"/>
      <color rgb="FF000000"/>
      <name val="Krub"/>
      <family val="2"/>
      <scheme val="minor"/>
    </font>
    <font>
      <sz val="12"/>
      <color theme="4"/>
      <name val="Arial"/>
      <family val="2"/>
    </font>
    <font>
      <sz val="12"/>
      <color rgb="FFFF0000"/>
      <name val="Arial"/>
      <family val="2"/>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rgb="FFCCCCCE"/>
        <bgColor indexed="64"/>
      </patternFill>
    </fill>
    <fill>
      <patternFill patternType="solid">
        <fgColor rgb="FF003595"/>
        <bgColor indexed="64"/>
      </patternFill>
    </fill>
    <fill>
      <patternFill patternType="solid">
        <fgColor rgb="FF62A70F"/>
        <bgColor indexed="64"/>
      </patternFill>
    </fill>
    <fill>
      <patternFill patternType="solid">
        <fgColor rgb="FF003595"/>
        <bgColor rgb="FF000000"/>
      </patternFill>
    </fill>
    <fill>
      <patternFill patternType="solid">
        <fgColor rgb="FFE0DCD8"/>
        <bgColor rgb="FF000000"/>
      </patternFill>
    </fill>
    <fill>
      <patternFill patternType="solid">
        <fgColor rgb="FFFFEFCA"/>
        <bgColor rgb="FF000000"/>
      </patternFill>
    </fill>
    <fill>
      <patternFill patternType="solid">
        <fgColor rgb="FF84CEFF"/>
        <bgColor rgb="FF000000"/>
      </patternFill>
    </fill>
    <fill>
      <patternFill patternType="solid">
        <fgColor rgb="FF84C8FF"/>
        <bgColor rgb="FF000000"/>
      </patternFill>
    </fill>
    <fill>
      <patternFill patternType="solid">
        <fgColor rgb="FFE0DCD8"/>
        <bgColor indexed="64"/>
      </patternFill>
    </fill>
    <fill>
      <patternFill patternType="solid">
        <fgColor rgb="FFFFEFCA"/>
        <bgColor indexed="64"/>
      </patternFill>
    </fill>
    <fill>
      <patternFill patternType="solid">
        <fgColor rgb="FF84CEFF"/>
        <bgColor indexed="64"/>
      </patternFill>
    </fill>
    <fill>
      <patternFill patternType="solid">
        <fgColor rgb="FF92D050"/>
        <bgColor indexed="64"/>
      </patternFill>
    </fill>
    <fill>
      <patternFill patternType="solid">
        <fgColor theme="4" tint="0.59999389629810485"/>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ck">
        <color rgb="FF808080"/>
      </left>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ck">
        <color rgb="FF808080"/>
      </right>
      <top/>
      <bottom style="thick">
        <color rgb="FF808080"/>
      </bottom>
      <diagonal/>
    </border>
    <border>
      <left style="thick">
        <color rgb="FF808080"/>
      </left>
      <right style="thin">
        <color rgb="FF808080"/>
      </right>
      <top style="thick">
        <color rgb="FF808080"/>
      </top>
      <bottom style="thin">
        <color rgb="FF808080"/>
      </bottom>
      <diagonal/>
    </border>
    <border>
      <left/>
      <right style="thin">
        <color rgb="FF808080"/>
      </right>
      <top style="thick">
        <color rgb="FF808080"/>
      </top>
      <bottom style="thin">
        <color rgb="FF808080"/>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style="thick">
        <color rgb="FF808080"/>
      </right>
      <top style="thick">
        <color rgb="FF808080"/>
      </top>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ck">
        <color rgb="FF808080"/>
      </top>
      <bottom style="thick">
        <color rgb="FF808080"/>
      </bottom>
      <diagonal/>
    </border>
    <border>
      <left style="thin">
        <color rgb="FF808080"/>
      </left>
      <right style="thin">
        <color rgb="FF808080"/>
      </right>
      <top style="thick">
        <color rgb="FF808080"/>
      </top>
      <bottom style="thin">
        <color rgb="FF808080"/>
      </bottom>
      <diagonal/>
    </border>
    <border>
      <left style="thick">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n">
        <color rgb="FF808080"/>
      </left>
      <right style="thin">
        <color rgb="FF808080"/>
      </right>
      <top style="thin">
        <color rgb="FF808080"/>
      </top>
      <bottom style="thick">
        <color rgb="FF808080"/>
      </bottom>
      <diagonal/>
    </border>
    <border>
      <left style="thick">
        <color rgb="FF808080"/>
      </left>
      <right style="thick">
        <color rgb="FF808080"/>
      </right>
      <top style="thin">
        <color rgb="FF808080"/>
      </top>
      <bottom style="thick">
        <color rgb="FF808080"/>
      </bottom>
      <diagonal/>
    </border>
    <border>
      <left style="thick">
        <color rgb="FF808080"/>
      </left>
      <right style="thin">
        <color rgb="FF63656A"/>
      </right>
      <top style="thick">
        <color rgb="FF808080"/>
      </top>
      <bottom style="thin">
        <color rgb="FF63656A"/>
      </bottom>
      <diagonal/>
    </border>
    <border>
      <left style="thin">
        <color rgb="FF63656A"/>
      </left>
      <right style="thick">
        <color rgb="FF808080"/>
      </right>
      <top style="thick">
        <color rgb="FF808080"/>
      </top>
      <bottom style="thin">
        <color rgb="FF63656A"/>
      </bottom>
      <diagonal/>
    </border>
    <border>
      <left style="thick">
        <color rgb="FF808080"/>
      </left>
      <right style="thin">
        <color rgb="FF63656A"/>
      </right>
      <top style="thin">
        <color rgb="FF63656A"/>
      </top>
      <bottom style="thick">
        <color rgb="FF808080"/>
      </bottom>
      <diagonal/>
    </border>
    <border>
      <left style="thin">
        <color rgb="FF63656A"/>
      </left>
      <right style="thick">
        <color rgb="FF808080"/>
      </right>
      <top style="thin">
        <color rgb="FF63656A"/>
      </top>
      <bottom style="thick">
        <color rgb="FF808080"/>
      </bottom>
      <diagonal/>
    </border>
    <border>
      <left style="thick">
        <color rgb="FF808080"/>
      </left>
      <right style="thick">
        <color rgb="FF808080"/>
      </right>
      <top style="thick">
        <color rgb="FF808080"/>
      </top>
      <bottom style="thin">
        <color rgb="FF63656A"/>
      </bottom>
      <diagonal/>
    </border>
    <border>
      <left style="thick">
        <color rgb="FF808080"/>
      </left>
      <right/>
      <top style="thick">
        <color rgb="FF808080"/>
      </top>
      <bottom style="thin">
        <color rgb="FF63656A"/>
      </bottom>
      <diagonal/>
    </border>
    <border>
      <left/>
      <right style="thick">
        <color rgb="FF808080"/>
      </right>
      <top style="thick">
        <color rgb="FF808080"/>
      </top>
      <bottom style="thin">
        <color rgb="FF63656A"/>
      </bottom>
      <diagonal/>
    </border>
    <border>
      <left style="thick">
        <color rgb="FF808080"/>
      </left>
      <right style="thin">
        <color rgb="FF63656A"/>
      </right>
      <top style="thick">
        <color rgb="FF808080"/>
      </top>
      <bottom/>
      <diagonal/>
    </border>
    <border>
      <left style="thin">
        <color rgb="FF63656A"/>
      </left>
      <right style="thin">
        <color rgb="FF63656A"/>
      </right>
      <top style="thick">
        <color rgb="FF808080"/>
      </top>
      <bottom/>
      <diagonal/>
    </border>
    <border>
      <left style="thin">
        <color rgb="FF63656A"/>
      </left>
      <right style="thick">
        <color rgb="FF808080"/>
      </right>
      <top style="thick">
        <color rgb="FF808080"/>
      </top>
      <bottom/>
      <diagonal/>
    </border>
    <border>
      <left style="thick">
        <color rgb="FF808080"/>
      </left>
      <right style="thin">
        <color rgb="FF63656A"/>
      </right>
      <top style="thin">
        <color rgb="FF63656A"/>
      </top>
      <bottom/>
      <diagonal/>
    </border>
    <border>
      <left style="thin">
        <color rgb="FF63656A"/>
      </left>
      <right style="thick">
        <color rgb="FF808080"/>
      </right>
      <top style="thin">
        <color rgb="FF63656A"/>
      </top>
      <bottom/>
      <diagonal/>
    </border>
    <border>
      <left style="thick">
        <color rgb="FF808080"/>
      </left>
      <right style="thick">
        <color rgb="FF808080"/>
      </right>
      <top style="thick">
        <color rgb="FF808080"/>
      </top>
      <bottom/>
      <diagonal/>
    </border>
    <border>
      <left style="thick">
        <color rgb="FF808080"/>
      </left>
      <right style="thin">
        <color rgb="FF63656A"/>
      </right>
      <top style="thick">
        <color rgb="FF808080"/>
      </top>
      <bottom style="thick">
        <color rgb="FF808080"/>
      </bottom>
      <diagonal/>
    </border>
    <border>
      <left style="thin">
        <color rgb="FF63656A"/>
      </left>
      <right style="thin">
        <color rgb="FF63656A"/>
      </right>
      <top style="thick">
        <color rgb="FF808080"/>
      </top>
      <bottom style="thick">
        <color rgb="FF808080"/>
      </bottom>
      <diagonal/>
    </border>
    <border>
      <left style="thin">
        <color rgb="FF63656A"/>
      </left>
      <right style="thick">
        <color rgb="FF808080"/>
      </right>
      <top style="thick">
        <color rgb="FF808080"/>
      </top>
      <bottom style="thick">
        <color rgb="FF808080"/>
      </bottom>
      <diagonal/>
    </border>
    <border>
      <left style="thin">
        <color rgb="FF63656A"/>
      </left>
      <right style="thick">
        <color rgb="FF808080"/>
      </right>
      <top/>
      <bottom style="thick">
        <color rgb="FF808080"/>
      </bottom>
      <diagonal/>
    </border>
    <border>
      <left style="thick">
        <color rgb="FF808080"/>
      </left>
      <right style="thin">
        <color rgb="FF63656A"/>
      </right>
      <top/>
      <bottom style="thick">
        <color rgb="FF808080"/>
      </bottom>
      <diagonal/>
    </border>
    <border>
      <left style="thick">
        <color rgb="FF808080"/>
      </left>
      <right style="thick">
        <color rgb="FF808080"/>
      </right>
      <top style="thin">
        <color rgb="FF63656A"/>
      </top>
      <bottom style="thick">
        <color rgb="FF808080"/>
      </bottom>
      <diagonal/>
    </border>
    <border>
      <left/>
      <right/>
      <top style="thick">
        <color rgb="FF808080"/>
      </top>
      <bottom/>
      <diagonal/>
    </border>
    <border>
      <left style="thin">
        <color rgb="FF63656A"/>
      </left>
      <right style="thin">
        <color rgb="FF63656A"/>
      </right>
      <top style="thick">
        <color rgb="FF808080"/>
      </top>
      <bottom style="thin">
        <color rgb="FF63656A"/>
      </bottom>
      <diagonal/>
    </border>
    <border>
      <left style="thick">
        <color rgb="FF808080"/>
      </left>
      <right style="thin">
        <color rgb="FF63656A"/>
      </right>
      <top style="thin">
        <color rgb="FF63656A"/>
      </top>
      <bottom style="thin">
        <color rgb="FF63656A"/>
      </bottom>
      <diagonal/>
    </border>
    <border>
      <left style="thin">
        <color rgb="FF63656A"/>
      </left>
      <right style="thin">
        <color rgb="FF63656A"/>
      </right>
      <top style="thin">
        <color rgb="FF63656A"/>
      </top>
      <bottom style="thin">
        <color rgb="FF63656A"/>
      </bottom>
      <diagonal/>
    </border>
    <border>
      <left style="thin">
        <color rgb="FF63656A"/>
      </left>
      <right style="thick">
        <color rgb="FF808080"/>
      </right>
      <top style="thin">
        <color rgb="FF63656A"/>
      </top>
      <bottom style="thin">
        <color rgb="FF63656A"/>
      </bottom>
      <diagonal/>
    </border>
    <border>
      <left style="thick">
        <color rgb="FF808080"/>
      </left>
      <right style="thick">
        <color rgb="FF808080"/>
      </right>
      <top style="thin">
        <color rgb="FF63656A"/>
      </top>
      <bottom style="thin">
        <color rgb="FF63656A"/>
      </bottom>
      <diagonal/>
    </border>
    <border>
      <left style="thin">
        <color rgb="FF63656A"/>
      </left>
      <right style="thin">
        <color rgb="FF63656A"/>
      </right>
      <top/>
      <bottom/>
      <diagonal/>
    </border>
    <border>
      <left style="thin">
        <color rgb="FF63656A"/>
      </left>
      <right style="thin">
        <color rgb="FF63656A"/>
      </right>
      <top style="thin">
        <color rgb="FF63656A"/>
      </top>
      <bottom style="thick">
        <color rgb="FF808080"/>
      </bottom>
      <diagonal/>
    </border>
    <border>
      <left style="thick">
        <color rgb="FF808080"/>
      </left>
      <right style="thin">
        <color rgb="FF63656A"/>
      </right>
      <top/>
      <bottom/>
      <diagonal/>
    </border>
    <border>
      <left style="thin">
        <color rgb="FF63656A"/>
      </left>
      <right style="thin">
        <color rgb="FF63656A"/>
      </right>
      <top/>
      <bottom style="thick">
        <color rgb="FF808080"/>
      </bottom>
      <diagonal/>
    </border>
    <border>
      <left style="thin">
        <color rgb="FF63656A"/>
      </left>
      <right style="thick">
        <color rgb="FF808080"/>
      </right>
      <top/>
      <bottom/>
      <diagonal/>
    </border>
    <border>
      <left style="thick">
        <color rgb="FF808080"/>
      </left>
      <right style="thick">
        <color rgb="FF808080"/>
      </right>
      <top/>
      <bottom style="thick">
        <color rgb="FF808080"/>
      </bottom>
      <diagonal/>
    </border>
    <border>
      <left style="thick">
        <color rgb="FF808080"/>
      </left>
      <right style="thick">
        <color rgb="FF808080"/>
      </right>
      <top/>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right style="thin">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rgb="FF808080"/>
      </left>
      <right style="thick">
        <color rgb="FF808080"/>
      </right>
      <top style="thick">
        <color rgb="FF808080"/>
      </top>
      <bottom style="thin">
        <color theme="5"/>
      </bottom>
      <diagonal/>
    </border>
    <border>
      <left/>
      <right style="thick">
        <color rgb="FF808080"/>
      </right>
      <top style="thick">
        <color rgb="FF808080"/>
      </top>
      <bottom style="thin">
        <color theme="5"/>
      </bottom>
      <diagonal/>
    </border>
    <border>
      <left style="thick">
        <color rgb="FF808080"/>
      </left>
      <right/>
      <top style="thin">
        <color theme="5"/>
      </top>
      <bottom/>
      <diagonal/>
    </border>
    <border>
      <left style="thin">
        <color theme="5"/>
      </left>
      <right style="thick">
        <color rgb="FF808080"/>
      </right>
      <top style="thin">
        <color theme="5"/>
      </top>
      <bottom style="thick">
        <color rgb="FF808080"/>
      </bottom>
      <diagonal/>
    </border>
    <border>
      <left style="thick">
        <color rgb="FF808080"/>
      </left>
      <right style="thin">
        <color theme="5"/>
      </right>
      <top style="thin">
        <color theme="5"/>
      </top>
      <bottom/>
      <diagonal/>
    </border>
    <border>
      <left style="thin">
        <color theme="5"/>
      </left>
      <right style="thick">
        <color rgb="FF808080"/>
      </right>
      <top style="thin">
        <color theme="5"/>
      </top>
      <bottom/>
      <diagonal/>
    </border>
    <border>
      <left style="thick">
        <color rgb="FF808080"/>
      </left>
      <right style="thin">
        <color theme="5"/>
      </right>
      <top style="thin">
        <color theme="5"/>
      </top>
      <bottom style="thick">
        <color rgb="FF808080"/>
      </bottom>
      <diagonal/>
    </border>
    <border>
      <left/>
      <right style="thick">
        <color rgb="FF808080"/>
      </right>
      <top style="thin">
        <color theme="5"/>
      </top>
      <bottom style="thick">
        <color rgb="FF808080"/>
      </bottom>
      <diagonal/>
    </border>
    <border>
      <left style="thick">
        <color rgb="FF808080"/>
      </left>
      <right style="thin">
        <color theme="5"/>
      </right>
      <top style="thick">
        <color rgb="FF808080"/>
      </top>
      <bottom style="thick">
        <color rgb="FF808080"/>
      </bottom>
      <diagonal/>
    </border>
    <border>
      <left style="thin">
        <color theme="5"/>
      </left>
      <right style="thick">
        <color rgb="FF808080"/>
      </right>
      <top/>
      <bottom style="thick">
        <color rgb="FF808080"/>
      </bottom>
      <diagonal/>
    </border>
    <border>
      <left style="thin">
        <color theme="5"/>
      </left>
      <right style="thick">
        <color rgb="FF808080"/>
      </right>
      <top style="thick">
        <color rgb="FF808080"/>
      </top>
      <bottom style="thick">
        <color rgb="FF808080"/>
      </bottom>
      <diagonal/>
    </border>
    <border>
      <left style="thick">
        <color rgb="FF808080"/>
      </left>
      <right style="thin">
        <color theme="5"/>
      </right>
      <top/>
      <bottom style="thick">
        <color rgb="FF808080"/>
      </bottom>
      <diagonal/>
    </border>
    <border>
      <left/>
      <right style="thick">
        <color theme="5"/>
      </right>
      <top/>
      <bottom/>
      <diagonal/>
    </border>
    <border>
      <left style="thick">
        <color rgb="FF808080"/>
      </left>
      <right style="thin">
        <color theme="5"/>
      </right>
      <top style="thick">
        <color rgb="FF808080"/>
      </top>
      <bottom style="thin">
        <color theme="5"/>
      </bottom>
      <diagonal/>
    </border>
    <border>
      <left style="thin">
        <color theme="5"/>
      </left>
      <right style="thick">
        <color rgb="FF808080"/>
      </right>
      <top style="thick">
        <color rgb="FF808080"/>
      </top>
      <bottom style="thin">
        <color theme="5"/>
      </bottom>
      <diagonal/>
    </border>
    <border>
      <left style="thick">
        <color rgb="FF808080"/>
      </left>
      <right style="thin">
        <color theme="5"/>
      </right>
      <top style="thin">
        <color theme="5"/>
      </top>
      <bottom style="thin">
        <color theme="5"/>
      </bottom>
      <diagonal/>
    </border>
    <border>
      <left style="thin">
        <color theme="5"/>
      </left>
      <right style="thick">
        <color rgb="FF808080"/>
      </right>
      <top style="thin">
        <color theme="5"/>
      </top>
      <bottom style="thin">
        <color theme="5"/>
      </bottom>
      <diagonal/>
    </border>
    <border>
      <left style="thick">
        <color rgb="FF808080"/>
      </left>
      <right style="thin">
        <color theme="5"/>
      </right>
      <top style="thick">
        <color rgb="FF808080"/>
      </top>
      <bottom/>
      <diagonal/>
    </border>
    <border>
      <left style="thick">
        <color rgb="FF808080"/>
      </left>
      <right style="thin">
        <color theme="5"/>
      </right>
      <top/>
      <bottom/>
      <diagonal/>
    </border>
    <border>
      <left style="thin">
        <color theme="5"/>
      </left>
      <right style="thick">
        <color rgb="FF808080"/>
      </right>
      <top style="thick">
        <color rgb="FF808080"/>
      </top>
      <bottom/>
      <diagonal/>
    </border>
    <border>
      <left style="thin">
        <color theme="5"/>
      </left>
      <right style="thick">
        <color rgb="FF808080"/>
      </right>
      <top/>
      <bottom/>
      <diagonal/>
    </border>
  </borders>
  <cellStyleXfs count="79">
    <xf numFmtId="0" fontId="0" fillId="0" borderId="0"/>
    <xf numFmtId="43" fontId="2" fillId="0" borderId="0" applyFont="0" applyFill="0" applyBorder="0" applyAlignment="0" applyProtection="0"/>
    <xf numFmtId="10"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4" fillId="45" borderId="0" applyNumberFormat="0" applyBorder="0" applyAlignment="0" applyProtection="0"/>
    <xf numFmtId="0" fontId="2"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5" fontId="2" fillId="42" borderId="0" applyNumberFormat="0" applyFont="0" applyBorder="0" applyAlignment="0" applyProtection="0"/>
    <xf numFmtId="0" fontId="2" fillId="43" borderId="0" applyNumberFormat="0" applyFont="0" applyBorder="0" applyAlignment="0" applyProtection="0"/>
    <xf numFmtId="166" fontId="24" fillId="0" borderId="0" applyNumberFormat="0" applyProtection="0">
      <alignment vertical="top"/>
    </xf>
    <xf numFmtId="166" fontId="25" fillId="0" borderId="0" applyNumberFormat="0" applyProtection="0">
      <alignment vertical="top"/>
    </xf>
    <xf numFmtId="166" fontId="18" fillId="44" borderId="0" applyNumberFormat="0" applyProtection="0">
      <alignment vertical="top"/>
    </xf>
    <xf numFmtId="9" fontId="2" fillId="0" borderId="0" applyFont="0" applyFill="0" applyBorder="0" applyAlignment="0" applyProtection="0"/>
    <xf numFmtId="0" fontId="26" fillId="0" borderId="0" applyNumberFormat="0" applyFill="0" applyBorder="0" applyProtection="0">
      <alignment vertical="top"/>
    </xf>
    <xf numFmtId="167" fontId="18" fillId="0" borderId="0" applyFont="0" applyFill="0" applyBorder="0" applyProtection="0">
      <alignment vertical="top"/>
    </xf>
    <xf numFmtId="168" fontId="18" fillId="0" borderId="0" applyFont="0" applyFill="0" applyBorder="0" applyProtection="0">
      <alignment vertical="top"/>
    </xf>
    <xf numFmtId="169" fontId="18" fillId="0" borderId="0" applyFont="0" applyFill="0" applyBorder="0" applyProtection="0">
      <alignment vertical="top"/>
    </xf>
    <xf numFmtId="0" fontId="19" fillId="0" borderId="0"/>
    <xf numFmtId="0" fontId="20" fillId="0" borderId="0"/>
    <xf numFmtId="0" fontId="21" fillId="0" borderId="0"/>
    <xf numFmtId="168"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0" fontId="18" fillId="0" borderId="0"/>
    <xf numFmtId="0" fontId="27" fillId="0" borderId="0"/>
    <xf numFmtId="164" fontId="2" fillId="0" borderId="0" applyFont="0" applyFill="0" applyBorder="0" applyProtection="0">
      <alignment vertical="top"/>
    </xf>
    <xf numFmtId="171" fontId="18" fillId="0" borderId="0" applyFont="0" applyFill="0" applyBorder="0" applyProtection="0">
      <alignment vertical="top"/>
    </xf>
    <xf numFmtId="164" fontId="18" fillId="0" borderId="0" applyFont="0" applyFill="0" applyBorder="0" applyProtection="0">
      <alignment vertical="top"/>
    </xf>
    <xf numFmtId="174" fontId="18" fillId="0" borderId="0" applyFont="0" applyFill="0" applyBorder="0" applyProtection="0">
      <alignment vertical="top"/>
    </xf>
    <xf numFmtId="0" fontId="2" fillId="0" borderId="0"/>
    <xf numFmtId="0" fontId="48" fillId="0" borderId="0" applyNumberFormat="0" applyFill="0" applyBorder="0" applyAlignment="0" applyProtection="0">
      <alignment vertical="top"/>
      <protection locked="0"/>
    </xf>
    <xf numFmtId="0" fontId="1" fillId="0" borderId="0"/>
    <xf numFmtId="0" fontId="65" fillId="0" borderId="0"/>
  </cellStyleXfs>
  <cellXfs count="330">
    <xf numFmtId="0" fontId="0" fillId="0" borderId="0" xfId="0"/>
    <xf numFmtId="164" fontId="28" fillId="46" borderId="0" xfId="0" applyNumberFormat="1" applyFont="1" applyFill="1" applyAlignment="1">
      <alignment vertical="top"/>
    </xf>
    <xf numFmtId="0" fontId="29" fillId="0" borderId="0" xfId="0" applyFont="1"/>
    <xf numFmtId="0" fontId="30" fillId="0" borderId="0" xfId="0" applyFont="1" applyAlignment="1">
      <alignment vertical="top"/>
    </xf>
    <xf numFmtId="0" fontId="30" fillId="0" borderId="0" xfId="0" applyFont="1"/>
    <xf numFmtId="0" fontId="30" fillId="0" borderId="0" xfId="0" applyFont="1" applyAlignment="1">
      <alignment horizontal="right" vertical="top"/>
    </xf>
    <xf numFmtId="0" fontId="31" fillId="0" borderId="0" xfId="0" applyFont="1" applyAlignment="1">
      <alignment vertical="top"/>
    </xf>
    <xf numFmtId="0" fontId="32" fillId="0" borderId="0" xfId="0" applyFont="1" applyAlignment="1">
      <alignment horizontal="right" vertical="top"/>
    </xf>
    <xf numFmtId="0" fontId="33" fillId="0" borderId="0" xfId="0" applyFont="1" applyAlignment="1">
      <alignment vertical="top"/>
    </xf>
    <xf numFmtId="0" fontId="32" fillId="0" borderId="0" xfId="0" applyFont="1" applyAlignment="1">
      <alignment vertical="top"/>
    </xf>
    <xf numFmtId="0" fontId="32" fillId="0" borderId="0" xfId="0" applyFont="1"/>
    <xf numFmtId="0" fontId="34" fillId="0" borderId="0" xfId="0" applyFont="1" applyAlignment="1">
      <alignment vertical="top"/>
    </xf>
    <xf numFmtId="0" fontId="32" fillId="0" borderId="0" xfId="0" applyFont="1" applyAlignment="1">
      <alignment horizontal="center" vertical="top"/>
    </xf>
    <xf numFmtId="0" fontId="36" fillId="0" borderId="0" xfId="0" applyFont="1"/>
    <xf numFmtId="0" fontId="37" fillId="0" borderId="0" xfId="0" applyFont="1" applyAlignment="1">
      <alignment vertical="top"/>
    </xf>
    <xf numFmtId="0" fontId="37" fillId="0" borderId="0" xfId="0" applyFont="1"/>
    <xf numFmtId="164" fontId="22" fillId="0" borderId="0" xfId="73" applyFont="1">
      <alignment vertical="top"/>
    </xf>
    <xf numFmtId="164" fontId="18" fillId="0" borderId="0" xfId="73" applyFont="1">
      <alignment vertical="top"/>
    </xf>
    <xf numFmtId="164" fontId="18" fillId="0" borderId="0" xfId="73">
      <alignment vertical="top"/>
    </xf>
    <xf numFmtId="164" fontId="18" fillId="0" borderId="0" xfId="73" applyFont="1" applyAlignment="1">
      <alignment horizontal="right"/>
    </xf>
    <xf numFmtId="174" fontId="18" fillId="0" borderId="0" xfId="74" applyAlignment="1">
      <alignment horizontal="left" vertical="top"/>
    </xf>
    <xf numFmtId="166" fontId="22" fillId="0" borderId="0" xfId="73" applyNumberFormat="1" applyFont="1">
      <alignment vertical="top"/>
    </xf>
    <xf numFmtId="166" fontId="18" fillId="0" borderId="0" xfId="73" applyNumberFormat="1" applyFont="1">
      <alignment vertical="top"/>
    </xf>
    <xf numFmtId="164" fontId="18" fillId="0" borderId="0" xfId="73" applyFont="1" applyBorder="1">
      <alignment vertical="top"/>
    </xf>
    <xf numFmtId="164" fontId="23" fillId="0" borderId="0" xfId="73" applyFont="1">
      <alignment vertical="top"/>
    </xf>
    <xf numFmtId="172" fontId="22" fillId="0" borderId="0" xfId="73" applyNumberFormat="1" applyFont="1">
      <alignment vertical="top"/>
    </xf>
    <xf numFmtId="172" fontId="23" fillId="0" borderId="0" xfId="73" applyNumberFormat="1" applyFont="1">
      <alignment vertical="top"/>
    </xf>
    <xf numFmtId="164" fontId="38" fillId="0" borderId="0" xfId="0" applyNumberFormat="1" applyFont="1"/>
    <xf numFmtId="171" fontId="38" fillId="0" borderId="0" xfId="0" applyNumberFormat="1" applyFont="1"/>
    <xf numFmtId="0" fontId="31" fillId="0" borderId="0" xfId="0" applyFont="1"/>
    <xf numFmtId="164" fontId="22" fillId="0" borderId="0" xfId="73" applyFont="1" applyBorder="1">
      <alignment vertical="top"/>
    </xf>
    <xf numFmtId="174" fontId="32" fillId="0" borderId="0" xfId="74" applyFont="1" applyFill="1" applyBorder="1">
      <alignment vertical="top"/>
    </xf>
    <xf numFmtId="174" fontId="32" fillId="0" borderId="0" xfId="74" applyFont="1">
      <alignment vertical="top"/>
    </xf>
    <xf numFmtId="174" fontId="32" fillId="0" borderId="0" xfId="74" applyFont="1" applyFill="1" applyBorder="1" applyAlignment="1">
      <alignment horizontal="left" vertical="top"/>
    </xf>
    <xf numFmtId="166" fontId="32" fillId="0" borderId="0" xfId="73" applyNumberFormat="1" applyFont="1" applyFill="1" applyBorder="1" applyAlignment="1">
      <alignment horizontal="right"/>
    </xf>
    <xf numFmtId="174" fontId="32" fillId="0" borderId="0" xfId="74" applyFont="1" applyAlignment="1">
      <alignment horizontal="left" vertical="top"/>
    </xf>
    <xf numFmtId="164" fontId="32" fillId="0" borderId="0" xfId="73" applyFont="1" applyFill="1" applyBorder="1">
      <alignment vertical="top"/>
    </xf>
    <xf numFmtId="164" fontId="32" fillId="0" borderId="0" xfId="73" applyFont="1">
      <alignment vertical="top"/>
    </xf>
    <xf numFmtId="177" fontId="32" fillId="0" borderId="0" xfId="73" applyNumberFormat="1" applyFont="1" applyFill="1" applyBorder="1">
      <alignment vertical="top"/>
    </xf>
    <xf numFmtId="177" fontId="32" fillId="0" borderId="0" xfId="73" applyNumberFormat="1" applyFont="1">
      <alignment vertical="top"/>
    </xf>
    <xf numFmtId="164" fontId="29" fillId="0" borderId="0" xfId="0" applyNumberFormat="1" applyFont="1"/>
    <xf numFmtId="174" fontId="32" fillId="0" borderId="0" xfId="73" applyNumberFormat="1" applyFont="1" applyFill="1" applyBorder="1">
      <alignment vertical="top"/>
    </xf>
    <xf numFmtId="174" fontId="32" fillId="0" borderId="0" xfId="72" applyNumberFormat="1" applyFont="1" applyFill="1" applyBorder="1">
      <alignment vertical="top"/>
    </xf>
    <xf numFmtId="174" fontId="32" fillId="0" borderId="0" xfId="73" applyNumberFormat="1" applyFont="1">
      <alignment vertical="top"/>
    </xf>
    <xf numFmtId="164" fontId="32" fillId="0" borderId="0" xfId="0" applyNumberFormat="1" applyFont="1"/>
    <xf numFmtId="0" fontId="38" fillId="0" borderId="0" xfId="0" applyFont="1" applyAlignment="1">
      <alignment vertical="top"/>
    </xf>
    <xf numFmtId="174" fontId="32" fillId="0" borderId="0" xfId="0" applyNumberFormat="1" applyFont="1" applyAlignment="1">
      <alignment vertical="top"/>
    </xf>
    <xf numFmtId="0" fontId="32" fillId="0" borderId="10" xfId="0" applyFont="1" applyBorder="1" applyAlignment="1">
      <alignment vertical="top"/>
    </xf>
    <xf numFmtId="164" fontId="33" fillId="0" borderId="0" xfId="0" applyNumberFormat="1" applyFont="1" applyAlignment="1">
      <alignment vertical="top"/>
    </xf>
    <xf numFmtId="10" fontId="33" fillId="0" borderId="0" xfId="0" applyNumberFormat="1" applyFont="1" applyAlignment="1">
      <alignment vertical="top"/>
    </xf>
    <xf numFmtId="172" fontId="32" fillId="0" borderId="0" xfId="0" applyNumberFormat="1" applyFont="1"/>
    <xf numFmtId="172" fontId="33" fillId="0" borderId="0" xfId="0" applyNumberFormat="1" applyFont="1" applyAlignment="1">
      <alignment vertical="top"/>
    </xf>
    <xf numFmtId="172" fontId="29" fillId="0" borderId="0" xfId="0" applyNumberFormat="1" applyFont="1"/>
    <xf numFmtId="172" fontId="38" fillId="0" borderId="0" xfId="0" applyNumberFormat="1" applyFont="1"/>
    <xf numFmtId="164" fontId="29" fillId="0" borderId="10" xfId="0" applyNumberFormat="1" applyFont="1" applyBorder="1"/>
    <xf numFmtId="172" fontId="29" fillId="0" borderId="10" xfId="0" applyNumberFormat="1" applyFont="1" applyBorder="1"/>
    <xf numFmtId="164" fontId="30" fillId="0" borderId="0" xfId="0" applyNumberFormat="1" applyFont="1"/>
    <xf numFmtId="174" fontId="39" fillId="0" borderId="10" xfId="0" applyNumberFormat="1" applyFont="1" applyBorder="1" applyAlignment="1">
      <alignment vertical="top"/>
    </xf>
    <xf numFmtId="164" fontId="39" fillId="0" borderId="10" xfId="0" applyNumberFormat="1" applyFont="1" applyBorder="1"/>
    <xf numFmtId="172" fontId="30" fillId="0" borderId="0" xfId="0" applyNumberFormat="1" applyFont="1"/>
    <xf numFmtId="164" fontId="32" fillId="0" borderId="10" xfId="0" applyNumberFormat="1" applyFont="1" applyBorder="1"/>
    <xf numFmtId="172" fontId="32" fillId="0" borderId="10" xfId="0" applyNumberFormat="1" applyFont="1" applyBorder="1"/>
    <xf numFmtId="164" fontId="40" fillId="49" borderId="0" xfId="71" applyFont="1" applyFill="1">
      <alignment vertical="top"/>
    </xf>
    <xf numFmtId="171" fontId="32" fillId="0" borderId="0" xfId="72" applyFont="1" applyBorder="1">
      <alignment vertical="top"/>
    </xf>
    <xf numFmtId="0" fontId="41" fillId="47" borderId="0" xfId="66" applyNumberFormat="1" applyFont="1" applyFill="1">
      <alignment vertical="top"/>
    </xf>
    <xf numFmtId="43" fontId="32" fillId="0" borderId="0" xfId="72" applyNumberFormat="1" applyFont="1" applyBorder="1">
      <alignment vertical="top"/>
    </xf>
    <xf numFmtId="43" fontId="32" fillId="0" borderId="0" xfId="0" applyNumberFormat="1" applyFont="1"/>
    <xf numFmtId="171" fontId="32" fillId="0" borderId="0" xfId="0" applyNumberFormat="1" applyFont="1"/>
    <xf numFmtId="166" fontId="32" fillId="0" borderId="0" xfId="73" applyNumberFormat="1" applyFont="1">
      <alignment vertical="top"/>
    </xf>
    <xf numFmtId="176" fontId="32" fillId="0" borderId="0" xfId="73" applyNumberFormat="1" applyFont="1">
      <alignment vertical="top"/>
    </xf>
    <xf numFmtId="172" fontId="32" fillId="0" borderId="0" xfId="73" applyNumberFormat="1" applyFont="1">
      <alignment vertical="top"/>
    </xf>
    <xf numFmtId="0" fontId="30" fillId="0" borderId="0" xfId="75" applyFont="1" applyAlignment="1">
      <alignment vertical="top"/>
    </xf>
    <xf numFmtId="43" fontId="32" fillId="0" borderId="0" xfId="1" applyFont="1" applyAlignment="1">
      <alignment vertical="top"/>
    </xf>
    <xf numFmtId="170" fontId="32" fillId="0" borderId="0" xfId="71" applyNumberFormat="1" applyFont="1">
      <alignment vertical="top"/>
    </xf>
    <xf numFmtId="171" fontId="32" fillId="0" borderId="0" xfId="72" applyFont="1">
      <alignment vertical="top"/>
    </xf>
    <xf numFmtId="43" fontId="29" fillId="0" borderId="0" xfId="1" applyFont="1"/>
    <xf numFmtId="164" fontId="29" fillId="0" borderId="0" xfId="71" applyFont="1">
      <alignment vertical="top"/>
    </xf>
    <xf numFmtId="0" fontId="29" fillId="0" borderId="0" xfId="71" applyNumberFormat="1" applyFont="1">
      <alignment vertical="top"/>
    </xf>
    <xf numFmtId="164" fontId="42" fillId="0" borderId="0" xfId="71" applyFont="1">
      <alignment vertical="top"/>
    </xf>
    <xf numFmtId="0" fontId="41" fillId="48" borderId="0" xfId="66" applyNumberFormat="1" applyFont="1" applyFill="1">
      <alignment vertical="top"/>
    </xf>
    <xf numFmtId="164" fontId="29" fillId="48" borderId="0" xfId="71" applyFont="1" applyFill="1">
      <alignment vertical="top"/>
    </xf>
    <xf numFmtId="164" fontId="40" fillId="33" borderId="0" xfId="71" applyFont="1" applyFill="1">
      <alignment vertical="top"/>
    </xf>
    <xf numFmtId="168" fontId="42" fillId="0" borderId="0" xfId="66" applyFont="1">
      <alignment vertical="top"/>
    </xf>
    <xf numFmtId="168" fontId="31" fillId="0" borderId="0" xfId="67" applyNumberFormat="1" applyFont="1">
      <alignment vertical="top"/>
    </xf>
    <xf numFmtId="168" fontId="43" fillId="0" borderId="0" xfId="67" applyNumberFormat="1" applyFont="1">
      <alignment vertical="top"/>
    </xf>
    <xf numFmtId="168" fontId="32" fillId="0" borderId="0" xfId="68" applyNumberFormat="1" applyFont="1">
      <alignment horizontal="right" vertical="top"/>
    </xf>
    <xf numFmtId="171" fontId="42" fillId="0" borderId="0" xfId="72" applyFont="1">
      <alignment vertical="top"/>
    </xf>
    <xf numFmtId="0" fontId="42" fillId="0" borderId="0" xfId="66" applyNumberFormat="1" applyFont="1">
      <alignment vertical="top"/>
    </xf>
    <xf numFmtId="0" fontId="31" fillId="0" borderId="0" xfId="67" applyFont="1">
      <alignment vertical="top"/>
    </xf>
    <xf numFmtId="0" fontId="43" fillId="0" borderId="0" xfId="67" applyFont="1">
      <alignment vertical="top"/>
    </xf>
    <xf numFmtId="0" fontId="32" fillId="0" borderId="0" xfId="68" applyFont="1">
      <alignment horizontal="right" vertical="top"/>
    </xf>
    <xf numFmtId="170" fontId="42" fillId="0" borderId="0" xfId="66" applyNumberFormat="1" applyFont="1">
      <alignment vertical="top"/>
    </xf>
    <xf numFmtId="170" fontId="31" fillId="0" borderId="0" xfId="67" applyNumberFormat="1" applyFont="1">
      <alignment vertical="top"/>
    </xf>
    <xf numFmtId="170" fontId="43" fillId="0" borderId="0" xfId="67" applyNumberFormat="1" applyFont="1">
      <alignment vertical="top"/>
    </xf>
    <xf numFmtId="170" fontId="32" fillId="0" borderId="0" xfId="68" applyNumberFormat="1" applyFont="1">
      <alignment horizontal="right" vertical="top"/>
    </xf>
    <xf numFmtId="170" fontId="42" fillId="0" borderId="0" xfId="71" applyNumberFormat="1" applyFont="1">
      <alignment vertical="top"/>
    </xf>
    <xf numFmtId="164" fontId="32" fillId="0" borderId="0" xfId="71" applyFont="1">
      <alignment vertical="top"/>
    </xf>
    <xf numFmtId="164" fontId="42" fillId="0" borderId="0" xfId="73" applyFont="1">
      <alignment vertical="top"/>
    </xf>
    <xf numFmtId="43" fontId="29" fillId="0" borderId="0" xfId="1" applyFont="1" applyAlignment="1">
      <alignment vertical="top"/>
    </xf>
    <xf numFmtId="164" fontId="44" fillId="0" borderId="0" xfId="71" applyFont="1">
      <alignment vertical="top"/>
    </xf>
    <xf numFmtId="172" fontId="42" fillId="0" borderId="0" xfId="66" applyNumberFormat="1" applyFont="1">
      <alignment vertical="top"/>
    </xf>
    <xf numFmtId="172" fontId="31" fillId="0" borderId="0" xfId="67" applyNumberFormat="1" applyFont="1">
      <alignment vertical="top"/>
    </xf>
    <xf numFmtId="172" fontId="43" fillId="0" borderId="0" xfId="67" applyNumberFormat="1" applyFont="1">
      <alignment vertical="top"/>
    </xf>
    <xf numFmtId="172" fontId="32" fillId="0" borderId="0" xfId="68" applyNumberFormat="1" applyFont="1">
      <alignment horizontal="right" vertical="top"/>
    </xf>
    <xf numFmtId="172" fontId="32" fillId="0" borderId="0" xfId="62" applyNumberFormat="1" applyFont="1">
      <alignment vertical="top"/>
    </xf>
    <xf numFmtId="164" fontId="32" fillId="0" borderId="0" xfId="62" applyNumberFormat="1" applyFont="1">
      <alignment vertical="top"/>
    </xf>
    <xf numFmtId="173" fontId="42" fillId="0" borderId="0" xfId="66" applyNumberFormat="1" applyFont="1">
      <alignment vertical="top"/>
    </xf>
    <xf numFmtId="173" fontId="31" fillId="0" borderId="0" xfId="67" applyNumberFormat="1" applyFont="1">
      <alignment vertical="top"/>
    </xf>
    <xf numFmtId="173" fontId="43" fillId="0" borderId="0" xfId="67" applyNumberFormat="1" applyFont="1">
      <alignment vertical="top"/>
    </xf>
    <xf numFmtId="173" fontId="32" fillId="0" borderId="0" xfId="68" applyNumberFormat="1" applyFont="1">
      <alignment horizontal="right" vertical="top"/>
    </xf>
    <xf numFmtId="173" fontId="32" fillId="0" borderId="0" xfId="71" applyNumberFormat="1" applyFont="1">
      <alignment vertical="top"/>
    </xf>
    <xf numFmtId="166" fontId="32" fillId="0" borderId="0" xfId="71" applyNumberFormat="1" applyFont="1">
      <alignment vertical="top"/>
    </xf>
    <xf numFmtId="167" fontId="42" fillId="0" borderId="0" xfId="66" applyNumberFormat="1" applyFont="1">
      <alignment vertical="top"/>
    </xf>
    <xf numFmtId="167" fontId="31" fillId="0" borderId="0" xfId="67" applyNumberFormat="1" applyFont="1">
      <alignment vertical="top"/>
    </xf>
    <xf numFmtId="167" fontId="43" fillId="0" borderId="0" xfId="67" applyNumberFormat="1" applyFont="1">
      <alignment vertical="top"/>
    </xf>
    <xf numFmtId="167" fontId="32" fillId="0" borderId="0" xfId="68" applyNumberFormat="1" applyFont="1">
      <alignment horizontal="right" vertical="top"/>
    </xf>
    <xf numFmtId="174" fontId="44" fillId="0" borderId="0" xfId="74" applyFont="1">
      <alignment vertical="top"/>
    </xf>
    <xf numFmtId="43" fontId="44" fillId="0" borderId="0" xfId="1" applyFont="1" applyAlignment="1">
      <alignment vertical="top"/>
    </xf>
    <xf numFmtId="164" fontId="45" fillId="0" borderId="0" xfId="71" applyFont="1">
      <alignment vertical="top"/>
    </xf>
    <xf numFmtId="171" fontId="45" fillId="0" borderId="0" xfId="72" applyFont="1">
      <alignment vertical="top"/>
    </xf>
    <xf numFmtId="171" fontId="29" fillId="0" borderId="0" xfId="72" applyFont="1">
      <alignment vertical="top"/>
    </xf>
    <xf numFmtId="0" fontId="46" fillId="0" borderId="0" xfId="67" applyFont="1">
      <alignment vertical="top"/>
    </xf>
    <xf numFmtId="0" fontId="32" fillId="0" borderId="0" xfId="71" applyNumberFormat="1" applyFont="1">
      <alignment vertical="top"/>
    </xf>
    <xf numFmtId="174" fontId="35" fillId="0" borderId="0" xfId="74" applyFont="1">
      <alignment vertical="top"/>
    </xf>
    <xf numFmtId="174" fontId="35" fillId="0" borderId="0" xfId="1" applyNumberFormat="1" applyFont="1" applyAlignment="1">
      <alignment vertical="top"/>
    </xf>
    <xf numFmtId="164" fontId="35" fillId="0" borderId="0" xfId="1" applyNumberFormat="1" applyFont="1" applyAlignment="1">
      <alignment vertical="top"/>
    </xf>
    <xf numFmtId="176" fontId="35" fillId="0" borderId="0" xfId="55" applyNumberFormat="1" applyFont="1">
      <alignment vertical="top"/>
    </xf>
    <xf numFmtId="176" fontId="35" fillId="0" borderId="0" xfId="71" applyNumberFormat="1" applyFont="1">
      <alignment vertical="top"/>
    </xf>
    <xf numFmtId="164" fontId="35" fillId="0" borderId="0" xfId="71" applyFont="1">
      <alignment vertical="top"/>
    </xf>
    <xf numFmtId="43" fontId="39" fillId="0" borderId="0" xfId="1" applyFont="1" applyAlignment="1">
      <alignment vertical="top"/>
    </xf>
    <xf numFmtId="164" fontId="39" fillId="0" borderId="0" xfId="71" applyFont="1">
      <alignment vertical="top"/>
    </xf>
    <xf numFmtId="171" fontId="39" fillId="0" borderId="0" xfId="72" applyFont="1">
      <alignment vertical="top"/>
    </xf>
    <xf numFmtId="175" fontId="39" fillId="0" borderId="0" xfId="1" applyNumberFormat="1" applyFont="1" applyAlignment="1">
      <alignment vertical="top"/>
    </xf>
    <xf numFmtId="0" fontId="42" fillId="0" borderId="0" xfId="0" applyFont="1" applyAlignment="1">
      <alignment vertical="top"/>
    </xf>
    <xf numFmtId="164" fontId="42" fillId="0" borderId="0" xfId="0" applyNumberFormat="1" applyFont="1" applyAlignment="1">
      <alignment vertical="top"/>
    </xf>
    <xf numFmtId="164" fontId="28" fillId="49" borderId="0" xfId="71" applyFont="1" applyFill="1">
      <alignment vertical="top"/>
    </xf>
    <xf numFmtId="164" fontId="47" fillId="49" borderId="0" xfId="71" applyFont="1" applyFill="1">
      <alignment vertical="top"/>
    </xf>
    <xf numFmtId="178" fontId="32" fillId="0" borderId="0" xfId="0" applyNumberFormat="1" applyFont="1" applyAlignment="1">
      <alignment horizontal="left" vertical="top"/>
    </xf>
    <xf numFmtId="0" fontId="32" fillId="0" borderId="0" xfId="0" applyFont="1" applyAlignment="1">
      <alignment horizontal="left" vertical="top"/>
    </xf>
    <xf numFmtId="0" fontId="29" fillId="0" borderId="0" xfId="0" applyFont="1" applyAlignment="1">
      <alignment vertical="top"/>
    </xf>
    <xf numFmtId="164" fontId="49" fillId="0" borderId="0" xfId="76" applyNumberFormat="1" applyFont="1" applyFill="1" applyProtection="1">
      <alignment vertical="top"/>
    </xf>
    <xf numFmtId="0" fontId="50" fillId="0" borderId="0" xfId="0" applyFont="1" applyAlignment="1">
      <alignment vertical="top"/>
    </xf>
    <xf numFmtId="43" fontId="32" fillId="0" borderId="0" xfId="1" applyFont="1" applyFill="1" applyAlignment="1">
      <alignment vertical="top"/>
    </xf>
    <xf numFmtId="164" fontId="32" fillId="50" borderId="0" xfId="71" applyFont="1" applyFill="1" applyAlignment="1">
      <alignment horizontal="right" vertical="top"/>
    </xf>
    <xf numFmtId="172" fontId="39" fillId="0" borderId="10" xfId="0" applyNumberFormat="1" applyFont="1" applyBorder="1"/>
    <xf numFmtId="179" fontId="38" fillId="0" borderId="0" xfId="0" applyNumberFormat="1" applyFont="1" applyAlignment="1">
      <alignment vertical="top"/>
    </xf>
    <xf numFmtId="179" fontId="38" fillId="0" borderId="0" xfId="0" applyNumberFormat="1" applyFont="1"/>
    <xf numFmtId="10" fontId="29" fillId="0" borderId="0" xfId="0" applyNumberFormat="1" applyFont="1"/>
    <xf numFmtId="172" fontId="36" fillId="0" borderId="0" xfId="0" applyNumberFormat="1" applyFont="1"/>
    <xf numFmtId="180" fontId="38" fillId="0" borderId="0" xfId="0" applyNumberFormat="1" applyFont="1"/>
    <xf numFmtId="171" fontId="32" fillId="0" borderId="0" xfId="74" applyNumberFormat="1" applyFont="1" applyFill="1" applyBorder="1">
      <alignment vertical="top"/>
    </xf>
    <xf numFmtId="176" fontId="32" fillId="0" borderId="0" xfId="73" applyNumberFormat="1" applyFont="1" applyFill="1" applyBorder="1">
      <alignment vertical="top"/>
    </xf>
    <xf numFmtId="172" fontId="32" fillId="0" borderId="0" xfId="73" applyNumberFormat="1" applyFont="1" applyFill="1" applyBorder="1">
      <alignment vertical="top"/>
    </xf>
    <xf numFmtId="180" fontId="29" fillId="0" borderId="0" xfId="0" applyNumberFormat="1" applyFont="1"/>
    <xf numFmtId="10" fontId="38" fillId="0" borderId="0" xfId="0" applyNumberFormat="1" applyFont="1"/>
    <xf numFmtId="180" fontId="30" fillId="0" borderId="0" xfId="0" applyNumberFormat="1" applyFont="1"/>
    <xf numFmtId="181" fontId="38" fillId="0" borderId="0" xfId="0" applyNumberFormat="1" applyFont="1"/>
    <xf numFmtId="182" fontId="38" fillId="0" borderId="0" xfId="0" applyNumberFormat="1" applyFont="1"/>
    <xf numFmtId="164" fontId="38" fillId="0" borderId="0" xfId="0" applyNumberFormat="1" applyFont="1" applyAlignment="1">
      <alignment vertical="top"/>
    </xf>
    <xf numFmtId="164" fontId="51" fillId="0" borderId="0" xfId="0" applyNumberFormat="1" applyFont="1"/>
    <xf numFmtId="164" fontId="52" fillId="0" borderId="0" xfId="0" applyNumberFormat="1" applyFont="1" applyAlignment="1">
      <alignment vertical="top"/>
    </xf>
    <xf numFmtId="0" fontId="52" fillId="0" borderId="0" xfId="75" applyFont="1" applyAlignment="1">
      <alignment vertical="top"/>
    </xf>
    <xf numFmtId="172" fontId="52" fillId="0" borderId="0" xfId="0" applyNumberFormat="1" applyFont="1"/>
    <xf numFmtId="180" fontId="33" fillId="0" borderId="0" xfId="0" applyNumberFormat="1" applyFont="1" applyAlignment="1">
      <alignment vertical="top"/>
    </xf>
    <xf numFmtId="0" fontId="53" fillId="0" borderId="0" xfId="77" applyFont="1" applyAlignment="1">
      <alignment vertical="top"/>
    </xf>
    <xf numFmtId="0" fontId="53" fillId="0" borderId="0" xfId="77" applyFont="1" applyAlignment="1">
      <alignment vertical="top" wrapText="1"/>
    </xf>
    <xf numFmtId="181" fontId="0" fillId="0" borderId="0" xfId="0" applyNumberFormat="1"/>
    <xf numFmtId="0" fontId="54" fillId="0" borderId="0" xfId="0" applyFont="1" applyAlignment="1">
      <alignment horizontal="left" vertical="center"/>
    </xf>
    <xf numFmtId="0" fontId="55" fillId="0" borderId="0" xfId="0" applyFont="1"/>
    <xf numFmtId="0" fontId="57" fillId="0" borderId="0" xfId="0" applyFont="1"/>
    <xf numFmtId="0" fontId="58" fillId="0" borderId="0" xfId="0" applyFont="1" applyAlignment="1">
      <alignment horizontal="left" vertical="center"/>
    </xf>
    <xf numFmtId="0" fontId="59" fillId="0" borderId="0" xfId="0" applyFont="1" applyAlignment="1">
      <alignment vertical="center" wrapText="1"/>
    </xf>
    <xf numFmtId="0" fontId="60" fillId="52" borderId="11" xfId="0" applyFont="1" applyFill="1" applyBorder="1" applyAlignment="1">
      <alignment vertical="center" wrapText="1"/>
    </xf>
    <xf numFmtId="0" fontId="60" fillId="52" borderId="12" xfId="0" applyFont="1" applyFill="1" applyBorder="1" applyAlignment="1">
      <alignment vertical="center" wrapText="1"/>
    </xf>
    <xf numFmtId="0" fontId="61" fillId="0" borderId="0" xfId="0" applyFont="1"/>
    <xf numFmtId="0" fontId="62" fillId="0" borderId="0" xfId="0" applyFont="1" applyAlignment="1">
      <alignment vertical="center" wrapText="1"/>
    </xf>
    <xf numFmtId="0" fontId="61" fillId="0" borderId="13" xfId="0" applyFont="1" applyBorder="1" applyAlignment="1">
      <alignment horizontal="center" vertical="center" wrapText="1"/>
    </xf>
    <xf numFmtId="0" fontId="61" fillId="0" borderId="14" xfId="0" applyFont="1" applyBorder="1" applyAlignment="1">
      <alignment horizontal="center" vertical="center" wrapText="1"/>
    </xf>
    <xf numFmtId="0" fontId="61" fillId="0" borderId="0" xfId="0" applyFont="1" applyAlignment="1">
      <alignment vertical="center" wrapText="1"/>
    </xf>
    <xf numFmtId="0" fontId="60" fillId="0" borderId="0" xfId="0" applyFont="1" applyAlignment="1">
      <alignment horizontal="center" vertical="center" wrapText="1"/>
    </xf>
    <xf numFmtId="0" fontId="60" fillId="52" borderId="17" xfId="0" applyFont="1" applyFill="1" applyBorder="1" applyAlignment="1">
      <alignment horizontal="center" vertical="center" wrapText="1"/>
    </xf>
    <xf numFmtId="0" fontId="60" fillId="52" borderId="18" xfId="0" applyFont="1" applyFill="1" applyBorder="1" applyAlignment="1">
      <alignment horizontal="center" vertical="center" wrapText="1"/>
    </xf>
    <xf numFmtId="0" fontId="60" fillId="52" borderId="19" xfId="0" applyFont="1" applyFill="1" applyBorder="1" applyAlignment="1">
      <alignment horizontal="center" vertical="center" wrapText="1"/>
    </xf>
    <xf numFmtId="0" fontId="60" fillId="52" borderId="13" xfId="0" applyFont="1" applyFill="1" applyBorder="1" applyAlignment="1">
      <alignment horizontal="center" vertical="center" wrapText="1"/>
    </xf>
    <xf numFmtId="0" fontId="60" fillId="52" borderId="20" xfId="0" applyFont="1" applyFill="1" applyBorder="1" applyAlignment="1">
      <alignment horizontal="center" vertical="center" wrapText="1"/>
    </xf>
    <xf numFmtId="0" fontId="60" fillId="52" borderId="21" xfId="0" applyFont="1" applyFill="1" applyBorder="1" applyAlignment="1">
      <alignment horizontal="center" vertical="center" wrapText="1"/>
    </xf>
    <xf numFmtId="0" fontId="61" fillId="0" borderId="15"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12" xfId="0" applyFont="1" applyBorder="1" applyAlignment="1">
      <alignment horizontal="center" vertical="center" wrapText="1"/>
    </xf>
    <xf numFmtId="0" fontId="61" fillId="53" borderId="15" xfId="0" applyFont="1" applyFill="1" applyBorder="1" applyAlignment="1">
      <alignment horizontal="center" vertical="center" wrapText="1"/>
    </xf>
    <xf numFmtId="10" fontId="61" fillId="54" borderId="12" xfId="0" applyNumberFormat="1" applyFont="1" applyFill="1" applyBorder="1" applyAlignment="1">
      <alignment horizontal="center" vertical="center" wrapText="1"/>
    </xf>
    <xf numFmtId="0" fontId="63" fillId="0" borderId="23"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26" xfId="0" applyFont="1" applyBorder="1" applyAlignment="1">
      <alignment horizontal="center" vertical="center" wrapText="1"/>
    </xf>
    <xf numFmtId="0" fontId="61" fillId="53" borderId="24" xfId="0" applyFont="1" applyFill="1" applyBorder="1" applyAlignment="1">
      <alignment horizontal="center" vertical="center" wrapText="1"/>
    </xf>
    <xf numFmtId="10" fontId="61" fillId="54" borderId="26" xfId="0" applyNumberFormat="1" applyFont="1" applyFill="1" applyBorder="1" applyAlignment="1">
      <alignment horizontal="center" vertical="center" wrapText="1"/>
    </xf>
    <xf numFmtId="0" fontId="63" fillId="0" borderId="27" xfId="0" applyFont="1" applyBorder="1" applyAlignment="1">
      <alignment horizontal="center" vertical="center" wrapText="1"/>
    </xf>
    <xf numFmtId="0" fontId="61" fillId="0" borderId="28" xfId="0" applyFont="1" applyBorder="1" applyAlignment="1">
      <alignment horizontal="center" vertical="center" wrapText="1"/>
    </xf>
    <xf numFmtId="0" fontId="61" fillId="0" borderId="20" xfId="0" applyFont="1" applyBorder="1" applyAlignment="1">
      <alignment horizontal="center" vertical="center" wrapText="1"/>
    </xf>
    <xf numFmtId="0" fontId="61" fillId="53" borderId="13" xfId="0" applyFont="1" applyFill="1" applyBorder="1" applyAlignment="1">
      <alignment horizontal="center" vertical="center" wrapText="1"/>
    </xf>
    <xf numFmtId="10" fontId="61" fillId="54" borderId="20" xfId="0" applyNumberFormat="1" applyFont="1" applyFill="1" applyBorder="1" applyAlignment="1">
      <alignment horizontal="center" vertical="center" wrapText="1"/>
    </xf>
    <xf numFmtId="0" fontId="63" fillId="0" borderId="29" xfId="0" applyFont="1" applyBorder="1" applyAlignment="1">
      <alignment horizontal="center" vertical="center" wrapText="1"/>
    </xf>
    <xf numFmtId="0" fontId="60" fillId="52" borderId="30" xfId="0" applyFont="1" applyFill="1" applyBorder="1" applyAlignment="1">
      <alignment vertical="center" wrapText="1"/>
    </xf>
    <xf numFmtId="0" fontId="60" fillId="52" borderId="31" xfId="0" applyFont="1" applyFill="1" applyBorder="1" applyAlignment="1">
      <alignment vertical="center" wrapText="1"/>
    </xf>
    <xf numFmtId="0" fontId="61" fillId="0" borderId="32" xfId="0" applyFont="1" applyBorder="1" applyAlignment="1">
      <alignment horizontal="center" vertical="center" wrapText="1"/>
    </xf>
    <xf numFmtId="0" fontId="61" fillId="0" borderId="33" xfId="0" applyFont="1" applyBorder="1" applyAlignment="1">
      <alignment horizontal="center" vertical="center" wrapText="1"/>
    </xf>
    <xf numFmtId="0" fontId="60" fillId="52" borderId="37" xfId="0" applyFont="1" applyFill="1" applyBorder="1" applyAlignment="1">
      <alignment horizontal="center" vertical="center" wrapText="1"/>
    </xf>
    <xf numFmtId="0" fontId="60" fillId="52" borderId="38" xfId="0" applyFont="1" applyFill="1" applyBorder="1" applyAlignment="1">
      <alignment horizontal="center" vertical="center" wrapText="1"/>
    </xf>
    <xf numFmtId="0" fontId="60" fillId="52" borderId="39" xfId="0" applyFont="1" applyFill="1" applyBorder="1" applyAlignment="1">
      <alignment horizontal="center" vertical="center" wrapText="1"/>
    </xf>
    <xf numFmtId="0" fontId="60" fillId="52" borderId="40" xfId="0" applyFont="1" applyFill="1" applyBorder="1" applyAlignment="1">
      <alignment horizontal="center" vertical="center" wrapText="1"/>
    </xf>
    <xf numFmtId="0" fontId="60" fillId="52" borderId="41" xfId="0" applyFont="1" applyFill="1" applyBorder="1" applyAlignment="1">
      <alignment horizontal="center" vertical="center" wrapText="1"/>
    </xf>
    <xf numFmtId="0" fontId="60" fillId="52" borderId="42" xfId="0" applyFont="1" applyFill="1" applyBorder="1" applyAlignment="1">
      <alignment horizontal="center" vertical="center" wrapText="1"/>
    </xf>
    <xf numFmtId="0" fontId="61" fillId="0" borderId="43" xfId="0" applyFont="1" applyBorder="1" applyAlignment="1">
      <alignment horizontal="center" vertical="center" wrapText="1"/>
    </xf>
    <xf numFmtId="0" fontId="61" fillId="0" borderId="44" xfId="0" applyFont="1" applyBorder="1" applyAlignment="1">
      <alignment horizontal="center" vertical="center" wrapText="1"/>
    </xf>
    <xf numFmtId="3" fontId="61" fillId="0" borderId="45" xfId="0" applyNumberFormat="1" applyFont="1" applyBorder="1" applyAlignment="1">
      <alignment horizontal="center" vertical="center" wrapText="1"/>
    </xf>
    <xf numFmtId="0" fontId="63" fillId="0" borderId="48" xfId="0" applyFont="1" applyBorder="1" applyAlignment="1">
      <alignment horizontal="center" vertical="center" wrapText="1"/>
    </xf>
    <xf numFmtId="0" fontId="61" fillId="0" borderId="49" xfId="0" applyFont="1" applyBorder="1"/>
    <xf numFmtId="0" fontId="61" fillId="0" borderId="0" xfId="0" applyFont="1" applyAlignment="1">
      <alignment wrapText="1"/>
    </xf>
    <xf numFmtId="0" fontId="61" fillId="0" borderId="30" xfId="0" applyFont="1" applyBorder="1" applyAlignment="1">
      <alignment horizontal="center" vertical="center" wrapText="1"/>
    </xf>
    <xf numFmtId="0" fontId="61" fillId="0" borderId="50" xfId="0" applyFont="1" applyBorder="1" applyAlignment="1">
      <alignment horizontal="center" vertical="center" wrapText="1"/>
    </xf>
    <xf numFmtId="0" fontId="61" fillId="0" borderId="31" xfId="0" applyFont="1" applyBorder="1" applyAlignment="1">
      <alignment horizontal="center" vertical="center" wrapText="1"/>
    </xf>
    <xf numFmtId="0" fontId="61" fillId="53" borderId="30" xfId="0" applyFont="1" applyFill="1" applyBorder="1" applyAlignment="1">
      <alignment horizontal="center" vertical="center" wrapText="1"/>
    </xf>
    <xf numFmtId="10" fontId="61" fillId="55" borderId="31" xfId="0" applyNumberFormat="1" applyFont="1" applyFill="1" applyBorder="1" applyAlignment="1">
      <alignment horizontal="center" vertical="center" wrapText="1"/>
    </xf>
    <xf numFmtId="0" fontId="61" fillId="0" borderId="0" xfId="0" applyFont="1" applyAlignment="1">
      <alignment horizontal="center" vertical="center" wrapText="1"/>
    </xf>
    <xf numFmtId="0" fontId="63" fillId="0" borderId="34" xfId="0" applyFont="1" applyBorder="1" applyAlignment="1">
      <alignment horizontal="center" vertical="center" wrapText="1"/>
    </xf>
    <xf numFmtId="0" fontId="61" fillId="0" borderId="51" xfId="0" applyFont="1" applyBorder="1" applyAlignment="1">
      <alignment horizontal="center" vertical="center" wrapText="1"/>
    </xf>
    <xf numFmtId="0" fontId="61" fillId="0" borderId="52" xfId="0" applyFont="1" applyBorder="1" applyAlignment="1">
      <alignment horizontal="center" vertical="center" wrapText="1"/>
    </xf>
    <xf numFmtId="0" fontId="61" fillId="0" borderId="53" xfId="0" applyFont="1" applyBorder="1" applyAlignment="1">
      <alignment horizontal="center" vertical="center" wrapText="1"/>
    </xf>
    <xf numFmtId="0" fontId="61" fillId="53" borderId="51" xfId="0" applyFont="1" applyFill="1" applyBorder="1" applyAlignment="1">
      <alignment horizontal="center" vertical="center" wrapText="1"/>
    </xf>
    <xf numFmtId="10" fontId="61" fillId="54" borderId="53" xfId="0" applyNumberFormat="1" applyFont="1" applyFill="1" applyBorder="1" applyAlignment="1">
      <alignment horizontal="center" vertical="center" wrapText="1"/>
    </xf>
    <xf numFmtId="0" fontId="63" fillId="0" borderId="54" xfId="0" applyFont="1" applyBorder="1" applyAlignment="1">
      <alignment horizontal="center" vertical="center" wrapText="1"/>
    </xf>
    <xf numFmtId="0" fontId="61" fillId="0" borderId="55" xfId="0" applyFont="1" applyBorder="1" applyAlignment="1">
      <alignment horizontal="center" vertical="center" wrapText="1"/>
    </xf>
    <xf numFmtId="0" fontId="61" fillId="0" borderId="56" xfId="0" applyFont="1" applyBorder="1" applyAlignment="1">
      <alignment horizontal="center" vertical="center" wrapText="1"/>
    </xf>
    <xf numFmtId="0" fontId="61" fillId="53" borderId="32" xfId="0" applyFont="1" applyFill="1" applyBorder="1" applyAlignment="1">
      <alignment horizontal="center" vertical="center" wrapText="1"/>
    </xf>
    <xf numFmtId="10" fontId="61" fillId="54" borderId="33" xfId="0" applyNumberFormat="1" applyFont="1" applyFill="1" applyBorder="1" applyAlignment="1">
      <alignment horizontal="center" vertical="center" wrapText="1"/>
    </xf>
    <xf numFmtId="10" fontId="61" fillId="54" borderId="31" xfId="0" applyNumberFormat="1" applyFont="1" applyFill="1" applyBorder="1" applyAlignment="1">
      <alignment horizontal="center" vertical="center" wrapText="1"/>
    </xf>
    <xf numFmtId="10" fontId="61" fillId="0" borderId="33" xfId="0" applyNumberFormat="1" applyFont="1" applyBorder="1" applyAlignment="1">
      <alignment horizontal="center" vertical="center" wrapText="1"/>
    </xf>
    <xf numFmtId="10" fontId="61" fillId="53" borderId="32" xfId="0" applyNumberFormat="1" applyFont="1" applyFill="1" applyBorder="1" applyAlignment="1">
      <alignment horizontal="center" vertical="center" wrapText="1"/>
    </xf>
    <xf numFmtId="0" fontId="61" fillId="0" borderId="0" xfId="0" applyFont="1" applyAlignment="1">
      <alignment horizontal="center" vertical="center"/>
    </xf>
    <xf numFmtId="0" fontId="62" fillId="0" borderId="0" xfId="0" applyFont="1" applyAlignment="1">
      <alignment horizontal="center" vertical="center" wrapText="1"/>
    </xf>
    <xf numFmtId="0" fontId="64" fillId="0" borderId="0" xfId="0" applyFont="1"/>
    <xf numFmtId="10" fontId="62" fillId="0" borderId="0" xfId="2" applyFont="1" applyAlignment="1">
      <alignment vertical="center" wrapText="1"/>
    </xf>
    <xf numFmtId="10" fontId="0" fillId="0" borderId="0" xfId="2" applyFont="1"/>
    <xf numFmtId="181" fontId="62" fillId="0" borderId="0" xfId="0" applyNumberFormat="1" applyFont="1" applyAlignment="1">
      <alignment vertical="center" wrapText="1"/>
    </xf>
    <xf numFmtId="17" fontId="32" fillId="0" borderId="0" xfId="74" applyNumberFormat="1" applyFont="1" applyFill="1" applyAlignment="1">
      <alignment horizontal="left" vertical="top"/>
    </xf>
    <xf numFmtId="164" fontId="48" fillId="0" borderId="0" xfId="76" applyNumberFormat="1" applyFill="1" applyBorder="1" applyAlignment="1" applyProtection="1">
      <alignment horizontal="left" vertical="top"/>
    </xf>
    <xf numFmtId="0" fontId="66" fillId="0" borderId="0" xfId="78" applyFont="1" applyAlignment="1" applyProtection="1">
      <alignment vertical="center" wrapText="1"/>
      <protection locked="0"/>
    </xf>
    <xf numFmtId="0" fontId="62" fillId="0" borderId="0" xfId="78" applyFont="1" applyAlignment="1" applyProtection="1">
      <alignment vertical="center" wrapText="1"/>
      <protection locked="0"/>
    </xf>
    <xf numFmtId="0" fontId="68" fillId="56" borderId="64" xfId="70" applyFont="1" applyFill="1" applyBorder="1" applyAlignment="1" applyProtection="1">
      <alignment horizontal="center" vertical="center" wrapText="1"/>
      <protection locked="0"/>
    </xf>
    <xf numFmtId="0" fontId="68" fillId="56" borderId="65" xfId="70" applyFont="1" applyFill="1" applyBorder="1" applyAlignment="1" applyProtection="1">
      <alignment horizontal="center" vertical="center" wrapText="1"/>
      <protection locked="0"/>
    </xf>
    <xf numFmtId="0" fontId="61" fillId="57" borderId="62" xfId="70" applyFont="1" applyFill="1" applyBorder="1" applyAlignment="1" applyProtection="1">
      <alignment horizontal="center" vertical="center" wrapText="1"/>
      <protection locked="0"/>
    </xf>
    <xf numFmtId="183" fontId="61" fillId="58" borderId="66" xfId="2" applyNumberFormat="1" applyFont="1" applyFill="1" applyBorder="1" applyAlignment="1" applyProtection="1">
      <alignment horizontal="center" vertical="center" wrapText="1"/>
      <protection locked="0"/>
    </xf>
    <xf numFmtId="0" fontId="61" fillId="57" borderId="67" xfId="70" applyFont="1" applyFill="1" applyBorder="1" applyAlignment="1" applyProtection="1">
      <alignment horizontal="center" vertical="center" wrapText="1"/>
      <protection locked="0"/>
    </xf>
    <xf numFmtId="183" fontId="61" fillId="58" borderId="68" xfId="2" applyNumberFormat="1" applyFont="1" applyFill="1" applyBorder="1" applyAlignment="1" applyProtection="1">
      <alignment horizontal="center" vertical="center" wrapText="1"/>
      <protection locked="0"/>
    </xf>
    <xf numFmtId="0" fontId="61" fillId="59" borderId="67" xfId="70" applyFont="1" applyFill="1" applyBorder="1" applyAlignment="1" applyProtection="1">
      <alignment horizontal="center" vertical="center" wrapText="1"/>
      <protection locked="0"/>
    </xf>
    <xf numFmtId="0" fontId="61" fillId="57" borderId="64" xfId="70" applyFont="1" applyFill="1" applyBorder="1" applyAlignment="1" applyProtection="1">
      <alignment horizontal="center" vertical="center" wrapText="1"/>
      <protection locked="0"/>
    </xf>
    <xf numFmtId="183" fontId="61" fillId="58" borderId="65" xfId="2" applyNumberFormat="1" applyFont="1" applyFill="1" applyBorder="1" applyAlignment="1" applyProtection="1">
      <alignment horizontal="center" vertical="center" wrapText="1"/>
      <protection locked="0"/>
    </xf>
    <xf numFmtId="0" fontId="68" fillId="56" borderId="71" xfId="70" applyFont="1" applyFill="1" applyBorder="1" applyAlignment="1" applyProtection="1">
      <alignment horizontal="center" vertical="center" wrapText="1"/>
      <protection locked="0"/>
    </xf>
    <xf numFmtId="0" fontId="68" fillId="56" borderId="72" xfId="70" applyFont="1" applyFill="1" applyBorder="1" applyAlignment="1" applyProtection="1">
      <alignment horizontal="center" vertical="center" wrapText="1"/>
      <protection locked="0"/>
    </xf>
    <xf numFmtId="0" fontId="68" fillId="56" borderId="73" xfId="70" applyFont="1" applyFill="1" applyBorder="1" applyAlignment="1" applyProtection="1">
      <alignment horizontal="center" vertical="center" wrapText="1"/>
      <protection locked="0"/>
    </xf>
    <xf numFmtId="0" fontId="68" fillId="56" borderId="74" xfId="70" applyFont="1" applyFill="1" applyBorder="1" applyAlignment="1" applyProtection="1">
      <alignment horizontal="center" vertical="center" wrapText="1"/>
      <protection locked="0"/>
    </xf>
    <xf numFmtId="0" fontId="68" fillId="56" borderId="75" xfId="70" applyFont="1" applyFill="1" applyBorder="1" applyAlignment="1" applyProtection="1">
      <alignment horizontal="center" vertical="center" wrapText="1"/>
      <protection locked="0"/>
    </xf>
    <xf numFmtId="0" fontId="68" fillId="56" borderId="76" xfId="70" applyFont="1" applyFill="1" applyBorder="1" applyAlignment="1" applyProtection="1">
      <alignment horizontal="center" vertical="center" wrapText="1"/>
      <protection locked="0"/>
    </xf>
    <xf numFmtId="0" fontId="61" fillId="57" borderId="77" xfId="70" applyFont="1" applyFill="1" applyBorder="1" applyAlignment="1" applyProtection="1">
      <alignment horizontal="center" vertical="center" wrapText="1"/>
      <protection locked="0"/>
    </xf>
    <xf numFmtId="10" fontId="61" fillId="58" borderId="78" xfId="2" applyFont="1" applyFill="1" applyBorder="1" applyAlignment="1" applyProtection="1">
      <alignment horizontal="center" vertical="center" wrapText="1"/>
      <protection locked="0"/>
    </xf>
    <xf numFmtId="10" fontId="61" fillId="58" borderId="79" xfId="2" applyFont="1" applyFill="1" applyBorder="1" applyAlignment="1" applyProtection="1">
      <alignment horizontal="center" vertical="center" wrapText="1"/>
      <protection locked="0"/>
    </xf>
    <xf numFmtId="1" fontId="61" fillId="59" borderId="80" xfId="70" applyNumberFormat="1" applyFont="1" applyFill="1" applyBorder="1" applyAlignment="1" applyProtection="1">
      <alignment horizontal="center" vertical="center" wrapText="1"/>
      <protection locked="0"/>
    </xf>
    <xf numFmtId="10" fontId="61" fillId="58" borderId="81" xfId="2" applyFont="1" applyFill="1" applyBorder="1" applyAlignment="1" applyProtection="1">
      <alignment horizontal="center" vertical="center" wrapText="1"/>
      <protection locked="0"/>
    </xf>
    <xf numFmtId="0" fontId="61" fillId="57" borderId="82" xfId="70" applyFont="1" applyFill="1" applyBorder="1" applyAlignment="1" applyProtection="1">
      <alignment horizontal="center" vertical="center" wrapText="1"/>
      <protection locked="0"/>
    </xf>
    <xf numFmtId="183" fontId="61" fillId="60" borderId="83" xfId="2" applyNumberFormat="1" applyFont="1" applyFill="1" applyBorder="1" applyAlignment="1" applyProtection="1">
      <alignment horizontal="center" vertical="center" wrapText="1"/>
      <protection locked="0"/>
    </xf>
    <xf numFmtId="0" fontId="61" fillId="59" borderId="84" xfId="70" applyFont="1" applyFill="1" applyBorder="1" applyAlignment="1" applyProtection="1">
      <alignment horizontal="center" vertical="center" wrapText="1"/>
      <protection locked="0"/>
    </xf>
    <xf numFmtId="183" fontId="61" fillId="58" borderId="85" xfId="2" applyNumberFormat="1" applyFont="1" applyFill="1" applyBorder="1" applyAlignment="1" applyProtection="1">
      <alignment horizontal="center" vertical="center" wrapText="1"/>
      <protection locked="0"/>
    </xf>
    <xf numFmtId="0" fontId="61" fillId="57" borderId="84" xfId="70" applyFont="1" applyFill="1" applyBorder="1" applyAlignment="1" applyProtection="1">
      <alignment horizontal="center" vertical="center" wrapText="1"/>
      <protection locked="0"/>
    </xf>
    <xf numFmtId="0" fontId="61" fillId="57" borderId="75" xfId="70" applyFont="1" applyFill="1" applyBorder="1" applyAlignment="1" applyProtection="1">
      <alignment horizontal="center" vertical="center" wrapText="1"/>
      <protection locked="0"/>
    </xf>
    <xf numFmtId="183" fontId="61" fillId="58" borderId="72" xfId="2" applyNumberFormat="1" applyFont="1" applyFill="1" applyBorder="1" applyAlignment="1" applyProtection="1">
      <alignment horizontal="center" vertical="center" wrapText="1"/>
      <protection locked="0"/>
    </xf>
    <xf numFmtId="0" fontId="61" fillId="59" borderId="82" xfId="70" applyFont="1" applyFill="1" applyBorder="1" applyAlignment="1" applyProtection="1">
      <alignment horizontal="center" vertical="center" wrapText="1"/>
      <protection locked="0"/>
    </xf>
    <xf numFmtId="183" fontId="61" fillId="58" borderId="83" xfId="2" applyNumberFormat="1" applyFont="1" applyFill="1" applyBorder="1" applyAlignment="1" applyProtection="1">
      <alignment horizontal="center" vertical="center" wrapText="1"/>
      <protection locked="0"/>
    </xf>
    <xf numFmtId="183" fontId="61" fillId="59" borderId="75" xfId="2" applyNumberFormat="1" applyFont="1" applyFill="1" applyBorder="1" applyAlignment="1" applyProtection="1">
      <alignment horizontal="center" vertical="center" wrapText="1"/>
      <protection locked="0"/>
    </xf>
    <xf numFmtId="181" fontId="61" fillId="59" borderId="82" xfId="70" applyNumberFormat="1" applyFont="1" applyFill="1" applyBorder="1" applyAlignment="1" applyProtection="1">
      <alignment horizontal="center" vertical="center" wrapText="1"/>
      <protection locked="0"/>
    </xf>
    <xf numFmtId="181" fontId="61" fillId="59" borderId="75" xfId="70" applyNumberFormat="1" applyFont="1" applyFill="1" applyBorder="1" applyAlignment="1" applyProtection="1">
      <alignment horizontal="center" vertical="center" wrapText="1"/>
      <protection locked="0"/>
    </xf>
    <xf numFmtId="2" fontId="62" fillId="0" borderId="0" xfId="2" applyNumberFormat="1" applyFont="1" applyAlignment="1">
      <alignment vertical="center" wrapText="1"/>
    </xf>
    <xf numFmtId="10" fontId="61" fillId="0" borderId="0" xfId="2" applyFont="1"/>
    <xf numFmtId="9" fontId="62" fillId="0" borderId="0" xfId="0" applyNumberFormat="1" applyFont="1" applyAlignment="1">
      <alignment vertical="center" wrapText="1"/>
    </xf>
    <xf numFmtId="0" fontId="62" fillId="53" borderId="15" xfId="0" applyFont="1" applyFill="1" applyBorder="1" applyAlignment="1">
      <alignment horizontal="center" vertical="center" wrapText="1"/>
    </xf>
    <xf numFmtId="0" fontId="62" fillId="53" borderId="24" xfId="0" applyFont="1" applyFill="1" applyBorder="1" applyAlignment="1">
      <alignment horizontal="center" vertical="center" wrapText="1"/>
    </xf>
    <xf numFmtId="0" fontId="69" fillId="53" borderId="24" xfId="0" applyFont="1" applyFill="1" applyBorder="1" applyAlignment="1">
      <alignment horizontal="center" vertical="center" wrapText="1"/>
    </xf>
    <xf numFmtId="0" fontId="69" fillId="53" borderId="13" xfId="0" applyFont="1" applyFill="1" applyBorder="1" applyAlignment="1">
      <alignment horizontal="center" vertical="center" wrapText="1"/>
    </xf>
    <xf numFmtId="0" fontId="69" fillId="53" borderId="43" xfId="0" applyFont="1" applyFill="1" applyBorder="1" applyAlignment="1">
      <alignment horizontal="center" vertical="center" wrapText="1"/>
    </xf>
    <xf numFmtId="0" fontId="55" fillId="0" borderId="0" xfId="0" applyFont="1"/>
    <xf numFmtId="0" fontId="56" fillId="51" borderId="0" xfId="0" applyFont="1" applyFill="1" applyAlignment="1">
      <alignment horizontal="center" vertical="center" wrapText="1"/>
    </xf>
    <xf numFmtId="0" fontId="57" fillId="0" borderId="0" xfId="0" applyFont="1"/>
    <xf numFmtId="0" fontId="57" fillId="0" borderId="0" xfId="0" applyFont="1" applyAlignment="1">
      <alignment vertical="center"/>
    </xf>
    <xf numFmtId="0" fontId="61" fillId="0" borderId="0" xfId="0" applyFont="1" applyAlignment="1">
      <alignment vertical="center"/>
    </xf>
    <xf numFmtId="0" fontId="61" fillId="0" borderId="0" xfId="0" applyFont="1"/>
    <xf numFmtId="0" fontId="60" fillId="52" borderId="11" xfId="0" applyFont="1" applyFill="1" applyBorder="1" applyAlignment="1">
      <alignment horizontal="center" vertical="center" wrapText="1"/>
    </xf>
    <xf numFmtId="0" fontId="60" fillId="52" borderId="16" xfId="0" applyFont="1" applyFill="1" applyBorder="1" applyAlignment="1">
      <alignment horizontal="center" vertical="center" wrapText="1"/>
    </xf>
    <xf numFmtId="0" fontId="68" fillId="56" borderId="62" xfId="70" applyFont="1" applyFill="1" applyBorder="1" applyAlignment="1" applyProtection="1">
      <alignment horizontal="center" vertical="center" wrapText="1"/>
      <protection locked="0"/>
    </xf>
    <xf numFmtId="0" fontId="2" fillId="0" borderId="63" xfId="0" applyFont="1" applyBorder="1" applyProtection="1">
      <protection locked="0"/>
    </xf>
    <xf numFmtId="0" fontId="68" fillId="56" borderId="69" xfId="70" applyFont="1" applyFill="1" applyBorder="1" applyAlignment="1" applyProtection="1">
      <alignment horizontal="center" vertical="center" wrapText="1"/>
      <protection locked="0"/>
    </xf>
    <xf numFmtId="0" fontId="2" fillId="0" borderId="70" xfId="0" applyFont="1" applyBorder="1" applyProtection="1">
      <protection locked="0"/>
    </xf>
    <xf numFmtId="10" fontId="61" fillId="0" borderId="0" xfId="2" applyFont="1" applyAlignment="1"/>
    <xf numFmtId="0" fontId="60" fillId="52" borderId="35" xfId="0" applyFont="1" applyFill="1" applyBorder="1" applyAlignment="1">
      <alignment horizontal="center" vertical="center" wrapText="1"/>
    </xf>
    <xf numFmtId="0" fontId="60" fillId="52" borderId="36" xfId="0" applyFont="1" applyFill="1" applyBorder="1" applyAlignment="1">
      <alignment horizontal="center" vertical="center" wrapText="1"/>
    </xf>
    <xf numFmtId="0" fontId="61" fillId="53" borderId="37" xfId="0" applyFont="1" applyFill="1" applyBorder="1" applyAlignment="1">
      <alignment horizontal="center" vertical="center" wrapText="1"/>
    </xf>
    <xf numFmtId="0" fontId="61" fillId="53" borderId="57" xfId="0" applyFont="1" applyFill="1" applyBorder="1" applyAlignment="1">
      <alignment horizontal="center" vertical="center" wrapText="1"/>
    </xf>
    <xf numFmtId="0" fontId="61" fillId="53" borderId="47" xfId="0" applyFont="1" applyFill="1" applyBorder="1" applyAlignment="1">
      <alignment horizontal="center" vertical="center" wrapText="1"/>
    </xf>
    <xf numFmtId="10" fontId="61" fillId="54" borderId="39" xfId="0" applyNumberFormat="1" applyFont="1" applyFill="1" applyBorder="1" applyAlignment="1">
      <alignment horizontal="center" vertical="center" wrapText="1"/>
    </xf>
    <xf numFmtId="10" fontId="61" fillId="54" borderId="59" xfId="0" applyNumberFormat="1" applyFont="1" applyFill="1" applyBorder="1" applyAlignment="1">
      <alignment horizontal="center" vertical="center" wrapText="1"/>
    </xf>
    <xf numFmtId="10" fontId="61" fillId="54" borderId="46" xfId="0" applyNumberFormat="1" applyFont="1" applyFill="1" applyBorder="1" applyAlignment="1">
      <alignment horizontal="center" vertical="center" wrapText="1"/>
    </xf>
    <xf numFmtId="0" fontId="62" fillId="0" borderId="61" xfId="0" applyFont="1" applyBorder="1" applyAlignment="1">
      <alignment vertical="center" wrapText="1"/>
    </xf>
    <xf numFmtId="0" fontId="61" fillId="0" borderId="37"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8" xfId="0" applyFont="1" applyBorder="1" applyAlignment="1">
      <alignment horizontal="center" vertical="center" wrapText="1"/>
    </xf>
    <xf numFmtId="0" fontId="61" fillId="0" borderId="55" xfId="0" applyFont="1" applyBorder="1" applyAlignment="1">
      <alignment horizontal="center" vertical="center" wrapText="1"/>
    </xf>
    <xf numFmtId="0" fontId="61" fillId="0" borderId="58" xfId="0" applyFont="1" applyBorder="1" applyAlignment="1">
      <alignment horizontal="center" vertical="center" wrapText="1"/>
    </xf>
    <xf numFmtId="3" fontId="61" fillId="0" borderId="39" xfId="0" applyNumberFormat="1" applyFont="1" applyBorder="1" applyAlignment="1">
      <alignment horizontal="center" vertical="center" wrapText="1"/>
    </xf>
    <xf numFmtId="3" fontId="61" fillId="0" borderId="59" xfId="0" applyNumberFormat="1" applyFont="1" applyBorder="1" applyAlignment="1">
      <alignment horizontal="center" vertical="center" wrapText="1"/>
    </xf>
    <xf numFmtId="3" fontId="61" fillId="0" borderId="46" xfId="0" applyNumberFormat="1" applyFont="1" applyBorder="1" applyAlignment="1">
      <alignment horizontal="center" vertical="center" wrapText="1"/>
    </xf>
    <xf numFmtId="0" fontId="63" fillId="0" borderId="42" xfId="0" applyFont="1" applyBorder="1" applyAlignment="1">
      <alignment horizontal="center" vertical="center" wrapText="1"/>
    </xf>
    <xf numFmtId="0" fontId="63" fillId="0" borderId="61" xfId="0" applyFont="1" applyBorder="1" applyAlignment="1">
      <alignment horizontal="center" vertical="center" wrapText="1"/>
    </xf>
    <xf numFmtId="0" fontId="63" fillId="0" borderId="60" xfId="0" applyFont="1" applyBorder="1" applyAlignment="1">
      <alignment horizontal="center" vertical="center" wrapText="1"/>
    </xf>
    <xf numFmtId="0" fontId="61" fillId="0" borderId="61" xfId="0" applyFont="1" applyBorder="1"/>
    <xf numFmtId="0" fontId="67" fillId="59" borderId="86" xfId="70" applyFont="1" applyFill="1" applyBorder="1" applyAlignment="1" applyProtection="1">
      <alignment horizontal="center" vertical="center" wrapText="1"/>
      <protection locked="0"/>
    </xf>
    <xf numFmtId="0" fontId="67" fillId="59" borderId="87" xfId="70" applyFont="1" applyFill="1" applyBorder="1" applyAlignment="1" applyProtection="1">
      <alignment horizontal="center" vertical="center" wrapText="1"/>
      <protection locked="0"/>
    </xf>
    <xf numFmtId="0" fontId="67" fillId="59" borderId="80" xfId="70" applyFont="1" applyFill="1" applyBorder="1" applyAlignment="1" applyProtection="1">
      <alignment horizontal="center" vertical="center" wrapText="1"/>
      <protection locked="0"/>
    </xf>
    <xf numFmtId="183" fontId="67" fillId="58" borderId="88" xfId="2" applyNumberFormat="1" applyFont="1" applyFill="1" applyBorder="1" applyAlignment="1" applyProtection="1">
      <alignment horizontal="center" vertical="center" wrapText="1"/>
      <protection locked="0"/>
    </xf>
    <xf numFmtId="183" fontId="67" fillId="58" borderId="89" xfId="2" applyNumberFormat="1" applyFont="1" applyFill="1" applyBorder="1" applyAlignment="1" applyProtection="1">
      <alignment horizontal="center" vertical="center" wrapText="1"/>
      <protection locked="0"/>
    </xf>
    <xf numFmtId="183" fontId="67" fillId="58" borderId="78" xfId="2" applyNumberFormat="1" applyFont="1" applyFill="1" applyBorder="1" applyAlignment="1" applyProtection="1">
      <alignment horizontal="center" vertical="center" wrapText="1"/>
      <protection locked="0"/>
    </xf>
  </cellXfs>
  <cellStyles count="79">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Long 2" xfId="74" xr:uid="{00000000-0005-0000-0000-000021000000}"/>
    <cellStyle name="DateShort" xfId="61" xr:uid="{00000000-0005-0000-0000-000022000000}"/>
    <cellStyle name="DateShort 2" xfId="72" xr:uid="{00000000-0005-0000-0000-000023000000}"/>
    <cellStyle name="Documentation" xfId="59" xr:uid="{00000000-0005-0000-0000-000024000000}"/>
    <cellStyle name="Explanatory Text" xfId="18" builtinId="53" hidden="1"/>
    <cellStyle name="Export" xfId="56" xr:uid="{00000000-0005-0000-0000-000026000000}"/>
    <cellStyle name="Factor" xfId="62" xr:uid="{00000000-0005-0000-0000-000027000000}"/>
    <cellStyle name="Good" xfId="8" builtinId="26" hidden="1"/>
    <cellStyle name="Hard coded" xfId="57" xr:uid="{00000000-0005-0000-0000-000029000000}"/>
    <cellStyle name="Heading 1" xfId="4" builtinId="16" hidden="1"/>
    <cellStyle name="Heading 2" xfId="5" builtinId="17" hidden="1"/>
    <cellStyle name="Heading 3" xfId="6" builtinId="18" hidden="1"/>
    <cellStyle name="Heading 4" xfId="7" builtinId="19" hidden="1"/>
    <cellStyle name="Hyperlink" xfId="76" builtinId="8"/>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2" xfId="69" xr:uid="{00000000-0005-0000-0000-000037000000}"/>
    <cellStyle name="Normal 2 2" xfId="73" xr:uid="{00000000-0005-0000-0000-000038000000}"/>
    <cellStyle name="Normal 2 4" xfId="77" xr:uid="{6F168DB9-457B-4454-9BE1-FBCBD26311AB}"/>
    <cellStyle name="Normal 3" xfId="70" xr:uid="{00000000-0005-0000-0000-000039000000}"/>
    <cellStyle name="Normal 4" xfId="71" xr:uid="{00000000-0005-0000-0000-00003A000000}"/>
    <cellStyle name="Normal 8 2 3" xfId="78" xr:uid="{A00CFECA-A099-4150-BA60-1D165E5F5D7C}"/>
    <cellStyle name="Normal 9" xfId="75" xr:uid="{00000000-0005-0000-0000-00003B000000}"/>
    <cellStyle name="Note" xfId="17" builtinId="10" hidden="1"/>
    <cellStyle name="Output" xfId="12" builtinId="21" hidden="1"/>
    <cellStyle name="Pantone 130C" xfId="47" xr:uid="{00000000-0005-0000-0000-00003E000000}"/>
    <cellStyle name="Pantone 179C" xfId="52" xr:uid="{00000000-0005-0000-0000-00003F000000}"/>
    <cellStyle name="Pantone 232C" xfId="51" xr:uid="{00000000-0005-0000-0000-000040000000}"/>
    <cellStyle name="Pantone 2745C" xfId="50" xr:uid="{00000000-0005-0000-0000-000041000000}"/>
    <cellStyle name="Pantone 279C" xfId="45" xr:uid="{00000000-0005-0000-0000-000042000000}"/>
    <cellStyle name="Pantone 281C" xfId="44" xr:uid="{00000000-0005-0000-0000-000043000000}"/>
    <cellStyle name="Pantone 451C" xfId="46" xr:uid="{00000000-0005-0000-0000-000044000000}"/>
    <cellStyle name="Pantone 583C" xfId="49" xr:uid="{00000000-0005-0000-0000-000045000000}"/>
    <cellStyle name="Pantone 633C" xfId="48" xr:uid="{00000000-0005-0000-0000-000046000000}"/>
    <cellStyle name="Percent" xfId="2" builtinId="5" customBuiltin="1"/>
    <cellStyle name="Percent [0]" xfId="58" xr:uid="{00000000-0005-0000-0000-000048000000}"/>
    <cellStyle name="Title" xfId="3" builtinId="15" hidden="1"/>
    <cellStyle name="Total" xfId="19" builtinId="25" hidden="1"/>
    <cellStyle name="Warning Text" xfId="16" builtinId="11" customBuiltin="1"/>
    <cellStyle name="WIP" xfId="53" xr:uid="{00000000-0005-0000-0000-00004C000000}"/>
  </cellStyles>
  <dxfs count="83">
    <dxf>
      <fill>
        <patternFill>
          <bgColor rgb="FFFFB81D"/>
        </patternFill>
      </fill>
    </dxf>
    <dxf>
      <fill>
        <patternFill>
          <bgColor rgb="FFB97BB4"/>
        </patternFill>
      </fill>
    </dxf>
    <dxf>
      <fill>
        <patternFill>
          <bgColor rgb="FFCCCCCE"/>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bgColor rgb="FFFFB81D"/>
        </patternFill>
      </fill>
    </dxf>
    <dxf>
      <fill>
        <patternFill>
          <bgColor rgb="FFB97BB4"/>
        </patternFill>
      </fill>
    </dxf>
    <dxf>
      <fill>
        <patternFill>
          <bgColor rgb="FFCCCCCE"/>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bgColor rgb="FFFFCC9A"/>
        </patternFill>
      </fill>
    </dxf>
    <dxf>
      <fill>
        <patternFill>
          <bgColor rgb="FF99CCFF"/>
        </patternFill>
      </fill>
    </dxf>
    <dxf>
      <fill>
        <patternFill>
          <bgColor rgb="FF969696"/>
        </patternFill>
      </fill>
    </dxf>
    <dxf>
      <fill>
        <patternFill>
          <bgColor rgb="FFFFB81D"/>
        </patternFill>
      </fill>
    </dxf>
    <dxf>
      <fill>
        <patternFill>
          <bgColor rgb="FFB97BB4"/>
        </patternFill>
      </fill>
    </dxf>
    <dxf>
      <fill>
        <patternFill>
          <bgColor rgb="FFCCCCCE"/>
        </patternFill>
      </fill>
    </dxf>
    <dxf>
      <fill>
        <patternFill>
          <bgColor indexed="10"/>
        </patternFill>
      </fill>
    </dxf>
    <dxf>
      <fill>
        <patternFill>
          <bgColor indexed="10"/>
        </patternFill>
      </fill>
    </dxf>
    <dxf>
      <fill>
        <patternFill>
          <bgColor rgb="FF62A70F"/>
        </patternFill>
      </fill>
    </dxf>
    <dxf>
      <fill>
        <patternFill>
          <bgColor rgb="FFC00000"/>
        </patternFill>
      </fill>
    </dxf>
    <dxf>
      <fill>
        <patternFill>
          <bgColor rgb="FFFFCC99"/>
        </patternFill>
      </fill>
    </dxf>
    <dxf>
      <fill>
        <patternFill>
          <bgColor rgb="FF99CCFF"/>
        </patternFill>
      </fill>
    </dxf>
    <dxf>
      <fill>
        <patternFill>
          <bgColor rgb="FFFFB81D"/>
        </patternFill>
      </fill>
    </dxf>
    <dxf>
      <fill>
        <patternFill>
          <bgColor rgb="FFB97BB4"/>
        </patternFill>
      </fill>
    </dxf>
    <dxf>
      <fill>
        <patternFill>
          <bgColor rgb="FFCCCCCE"/>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DB8E"/>
      <color rgb="FF98C561"/>
      <color rgb="FF62A70F"/>
      <color rgb="FFCCCCCE"/>
      <color rgb="FFD60037"/>
      <color rgb="FF0071CE"/>
      <color rgb="FF99CCFF"/>
      <color rgb="FFFFCC99"/>
      <color rgb="FF57A1DF"/>
      <color rgb="FFB97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42</xdr:row>
      <xdr:rowOff>57150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144000" cy="6858000"/>
        </a:xfrm>
        <a:prstGeom prst="rect">
          <a:avLst/>
        </a:prstGeom>
      </xdr:spPr>
    </xdr:pic>
    <xdr:clientData/>
  </xdr:twoCellAnchor>
</xdr:wsDr>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PR24@ofwat.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sheetPr>
  <dimension ref="A1:A43"/>
  <sheetViews>
    <sheetView tabSelected="1" zoomScale="80" zoomScaleNormal="80" workbookViewId="0"/>
  </sheetViews>
  <sheetFormatPr defaultColWidth="0" defaultRowHeight="12.75" zeroHeight="1" x14ac:dyDescent="0.35"/>
  <cols>
    <col min="1" max="15" width="9.1328125" customWidth="1"/>
    <col min="16" max="16384" width="9.06640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sheetData>
  <pageMargins left="0.7" right="0.7" top="0.75" bottom="0.75" header="0.3" footer="0.3"/>
  <pageSetup paperSize="9" orientation="portrait" r:id="rId1"/>
  <headerFooter>
    <oddHeader>&amp;L&amp;"Calibri"&amp;10&amp;K000000ST Classification: OFFICIAL PERSONAL&amp;1#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sheetPr>
  <dimension ref="A1:M83"/>
  <sheetViews>
    <sheetView showGridLines="0" zoomScale="80" zoomScaleNormal="80" workbookViewId="0"/>
  </sheetViews>
  <sheetFormatPr defaultColWidth="0" defaultRowHeight="12.75" customHeight="1" zeroHeight="1" x14ac:dyDescent="0.35"/>
  <cols>
    <col min="1" max="1" width="10.265625" style="139" customWidth="1"/>
    <col min="2" max="2" width="33" style="139" customWidth="1"/>
    <col min="3" max="3" width="20" style="139" customWidth="1"/>
    <col min="4" max="4" width="26.86328125" style="139" customWidth="1"/>
    <col min="5" max="5" width="73" style="139" customWidth="1"/>
    <col min="6" max="6" width="12" style="139" bestFit="1" customWidth="1"/>
    <col min="7" max="7" width="10.265625" style="139" customWidth="1"/>
    <col min="8" max="8" width="5.1328125" style="139" customWidth="1"/>
    <col min="9" max="9" width="30.3984375" style="139" customWidth="1"/>
    <col min="10" max="13" width="0" style="139" hidden="1" customWidth="1"/>
    <col min="14" max="16384" width="10.265625" style="139" hidden="1"/>
  </cols>
  <sheetData>
    <row r="1" spans="1:9" s="62" customFormat="1" ht="30.75" x14ac:dyDescent="0.35">
      <c r="A1" s="135" t="str">
        <f ca="1" xml:space="preserve"> RIGHT(CELL("filename", $A$1), LEN(CELL("filename", $A$1)) - SEARCH("]", CELL("filename", $A$1)))</f>
        <v>About this model</v>
      </c>
      <c r="C1" s="136"/>
    </row>
    <row r="2" spans="1:9" s="9" customFormat="1" ht="13.15" x14ac:dyDescent="0.35"/>
    <row r="3" spans="1:9" s="9" customFormat="1" ht="15.75" x14ac:dyDescent="0.35">
      <c r="B3" s="71" t="s">
        <v>0</v>
      </c>
      <c r="C3" s="9" t="s">
        <v>1</v>
      </c>
    </row>
    <row r="4" spans="1:9" s="9" customFormat="1" ht="15.75" x14ac:dyDescent="0.35">
      <c r="B4" s="71" t="s">
        <v>512</v>
      </c>
      <c r="C4" s="9" t="s">
        <v>513</v>
      </c>
    </row>
    <row r="5" spans="1:9" s="9" customFormat="1" ht="15.75" x14ac:dyDescent="0.35">
      <c r="B5" s="71" t="s">
        <v>2</v>
      </c>
      <c r="C5" s="137">
        <v>1.1000000000000001</v>
      </c>
    </row>
    <row r="6" spans="1:9" s="9" customFormat="1" ht="15.75" x14ac:dyDescent="0.35">
      <c r="B6" s="71" t="s">
        <v>3</v>
      </c>
      <c r="C6" s="138" t="str">
        <f ca="1" xml:space="preserve"> MID(CELL("filename"), FIND("[", CELL("filename"), 1) + 1, FIND("]", CELL("filename"), 1) - FIND("[", CELL("filename"), 1) - 1)</f>
        <v>PR24PD21 - Green-Recovery-cost-allowance-adjustment-model UUW.xlsx</v>
      </c>
    </row>
    <row r="7" spans="1:9" s="9" customFormat="1" ht="15.75" x14ac:dyDescent="0.35">
      <c r="B7" s="71" t="s">
        <v>4</v>
      </c>
      <c r="C7" s="245">
        <v>45931</v>
      </c>
    </row>
    <row r="8" spans="1:9" s="9" customFormat="1" ht="15.75" x14ac:dyDescent="0.35">
      <c r="B8" s="71" t="s">
        <v>5</v>
      </c>
      <c r="C8" s="138" t="s">
        <v>6</v>
      </c>
    </row>
    <row r="9" spans="1:9" s="9" customFormat="1" ht="15.75" x14ac:dyDescent="0.35">
      <c r="B9" s="71" t="s">
        <v>7</v>
      </c>
      <c r="C9" s="246" t="s">
        <v>8</v>
      </c>
    </row>
    <row r="10" spans="1:9" s="9" customFormat="1" ht="13.15" x14ac:dyDescent="0.35"/>
    <row r="11" spans="1:9" ht="13.15" x14ac:dyDescent="0.4">
      <c r="B11" s="2"/>
      <c r="C11" s="140"/>
    </row>
    <row r="12" spans="1:9" ht="15.75" x14ac:dyDescent="0.35">
      <c r="B12" s="71" t="s">
        <v>9</v>
      </c>
      <c r="C12" s="139" t="s">
        <v>10</v>
      </c>
    </row>
    <row r="13" spans="1:9" ht="15.75" x14ac:dyDescent="0.35">
      <c r="B13" s="71"/>
      <c r="C13" s="139" t="s">
        <v>11</v>
      </c>
    </row>
    <row r="14" spans="1:9" ht="15.75" x14ac:dyDescent="0.35">
      <c r="B14" s="71"/>
      <c r="C14" s="139" t="s">
        <v>12</v>
      </c>
    </row>
    <row r="15" spans="1:9" ht="15.75" x14ac:dyDescent="0.35">
      <c r="B15" s="71"/>
      <c r="C15" s="139" t="s">
        <v>13</v>
      </c>
    </row>
    <row r="16" spans="1:9" ht="13.15" x14ac:dyDescent="0.35">
      <c r="A16"/>
      <c r="B16"/>
      <c r="C16" s="139" t="s">
        <v>14</v>
      </c>
      <c r="D16"/>
      <c r="E16"/>
      <c r="F16"/>
      <c r="G16"/>
      <c r="H16"/>
      <c r="I16"/>
    </row>
    <row r="17" spans="1:6" ht="15.75" x14ac:dyDescent="0.35">
      <c r="B17" s="71"/>
    </row>
    <row r="18" spans="1:6" ht="15.75" x14ac:dyDescent="0.35">
      <c r="B18" s="71"/>
    </row>
    <row r="19" spans="1:6" ht="15.75" x14ac:dyDescent="0.35">
      <c r="B19" s="71" t="s">
        <v>15</v>
      </c>
      <c r="C19" s="139" t="s">
        <v>16</v>
      </c>
      <c r="D19" s="141"/>
      <c r="E19"/>
      <c r="F19" s="141"/>
    </row>
    <row r="20" spans="1:6" ht="15.75" x14ac:dyDescent="0.35">
      <c r="B20" s="71"/>
    </row>
    <row r="21" spans="1:6" ht="13.15" x14ac:dyDescent="0.35"/>
    <row r="22" spans="1:6" s="80" customFormat="1" ht="21" x14ac:dyDescent="0.35">
      <c r="A22" s="79" t="s">
        <v>17</v>
      </c>
    </row>
    <row r="23" spans="1:6" ht="13.15" x14ac:dyDescent="0.35"/>
    <row r="24" spans="1:6" ht="13.15" x14ac:dyDescent="0.35"/>
    <row r="66" ht="12.75" customHeight="1" x14ac:dyDescent="0.35"/>
    <row r="81" ht="12.75" customHeight="1" x14ac:dyDescent="0.35"/>
    <row r="82" ht="13.15" x14ac:dyDescent="0.35"/>
    <row r="83" ht="13.15" x14ac:dyDescent="0.35"/>
  </sheetData>
  <hyperlinks>
    <hyperlink ref="C9" r:id="rId1" xr:uid="{548E7CAD-1086-4586-9925-D7A3657CA813}"/>
  </hyperlinks>
  <pageMargins left="0.7" right="0.7" top="0.75" bottom="0.75" header="0.3" footer="0.3"/>
  <pageSetup paperSize="9" orientation="portrait" r:id="rId2"/>
  <headerFooter>
    <oddHeader>&amp;L&amp;"Calibri"&amp;10&amp;K000000ST Classification: OFFICIAL PERSONAL&amp;1#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4D6DD-A109-4F52-8EB9-F5F899D8ED4A}">
  <sheetPr>
    <tabColor rgb="FFFFDB8E"/>
  </sheetPr>
  <dimension ref="A1:AB73"/>
  <sheetViews>
    <sheetView zoomScale="80" zoomScaleNormal="80" workbookViewId="0"/>
  </sheetViews>
  <sheetFormatPr defaultRowHeight="12.75" x14ac:dyDescent="0.35"/>
  <cols>
    <col min="2" max="2" width="26.59765625" customWidth="1"/>
    <col min="3" max="3" width="31.1328125" customWidth="1"/>
    <col min="4" max="4" width="11" bestFit="1" customWidth="1"/>
    <col min="7" max="7" width="11.265625" customWidth="1"/>
    <col min="8" max="10" width="13.86328125" bestFit="1" customWidth="1"/>
    <col min="16" max="16" width="11.3984375" customWidth="1"/>
    <col min="19" max="19" width="13" customWidth="1"/>
  </cols>
  <sheetData>
    <row r="1" spans="2:28" ht="18.75" x14ac:dyDescent="0.5">
      <c r="B1" s="167" t="s">
        <v>18</v>
      </c>
      <c r="C1" s="167"/>
      <c r="D1" s="168"/>
      <c r="E1" s="168"/>
      <c r="F1" s="168"/>
      <c r="G1" s="168"/>
      <c r="H1" s="289"/>
      <c r="I1" s="289"/>
      <c r="J1" s="168"/>
      <c r="K1" s="289"/>
      <c r="L1" s="289"/>
      <c r="M1" s="168"/>
      <c r="N1" s="289"/>
      <c r="O1" s="289"/>
      <c r="P1" s="168"/>
      <c r="Q1" s="289"/>
      <c r="R1" s="289"/>
      <c r="S1" s="168"/>
      <c r="T1" s="289"/>
      <c r="U1" s="289"/>
      <c r="V1" s="168"/>
      <c r="W1" s="289"/>
      <c r="X1" s="289"/>
      <c r="Y1" s="289"/>
      <c r="Z1" s="289"/>
    </row>
    <row r="2" spans="2:28" ht="18.75" x14ac:dyDescent="0.5">
      <c r="B2" s="167" t="s">
        <v>19</v>
      </c>
      <c r="C2" s="167"/>
      <c r="D2" s="168"/>
      <c r="E2" s="168"/>
      <c r="F2" s="168"/>
      <c r="G2" s="168"/>
      <c r="H2" s="289"/>
      <c r="I2" s="289"/>
      <c r="J2" s="168"/>
      <c r="K2" s="289"/>
      <c r="L2" s="289"/>
      <c r="M2" s="168"/>
      <c r="N2" s="289"/>
      <c r="O2" s="289"/>
      <c r="P2" s="168"/>
      <c r="Q2" s="289"/>
      <c r="R2" s="289"/>
      <c r="S2" s="168"/>
      <c r="T2" s="289"/>
      <c r="U2" s="289"/>
      <c r="V2" s="168"/>
      <c r="W2" s="289"/>
      <c r="X2" s="289"/>
      <c r="Y2" s="289"/>
      <c r="Z2" s="289"/>
    </row>
    <row r="3" spans="2:28" ht="18.75" x14ac:dyDescent="0.35">
      <c r="B3" s="290" t="s">
        <v>20</v>
      </c>
      <c r="C3" s="290"/>
      <c r="D3" s="290"/>
      <c r="E3" s="290"/>
      <c r="F3" s="290"/>
      <c r="G3" s="290"/>
      <c r="H3" s="290"/>
      <c r="I3" s="290"/>
      <c r="J3" s="290"/>
      <c r="K3" s="290"/>
      <c r="L3" s="290"/>
      <c r="M3" s="290"/>
      <c r="N3" s="290"/>
      <c r="O3" s="290"/>
      <c r="P3" s="290"/>
      <c r="Q3" s="290"/>
      <c r="R3" s="290"/>
      <c r="S3" s="290"/>
      <c r="T3" s="290"/>
      <c r="U3" s="290"/>
      <c r="V3" s="290"/>
      <c r="W3" s="291"/>
      <c r="X3" s="291"/>
      <c r="Y3" s="291"/>
      <c r="Z3" s="291"/>
    </row>
    <row r="4" spans="2:28" ht="22.15" x14ac:dyDescent="0.35">
      <c r="B4" s="170"/>
      <c r="C4" s="170"/>
      <c r="D4" s="169"/>
      <c r="E4" s="169"/>
      <c r="F4" s="169"/>
      <c r="G4" s="169"/>
      <c r="H4" s="291"/>
      <c r="I4" s="291"/>
      <c r="J4" s="169"/>
      <c r="K4" s="291"/>
      <c r="L4" s="291"/>
      <c r="M4" s="169"/>
      <c r="N4" s="291"/>
      <c r="O4" s="291"/>
      <c r="P4" s="169"/>
      <c r="Q4" s="291"/>
      <c r="R4" s="291"/>
      <c r="S4" s="169"/>
      <c r="T4" s="291"/>
      <c r="U4" s="291"/>
      <c r="V4" s="169"/>
      <c r="W4" s="291"/>
      <c r="X4" s="291"/>
      <c r="Y4" s="291"/>
      <c r="Z4" s="291"/>
    </row>
    <row r="5" spans="2:28" ht="18.75" x14ac:dyDescent="0.5">
      <c r="B5" s="168" t="s">
        <v>19</v>
      </c>
      <c r="C5" s="169"/>
      <c r="D5" s="169"/>
      <c r="E5" s="169"/>
      <c r="F5" s="169"/>
      <c r="G5" s="169"/>
      <c r="H5" s="291"/>
      <c r="I5" s="291"/>
      <c r="J5" s="169"/>
      <c r="K5" s="291"/>
      <c r="L5" s="291"/>
      <c r="M5" s="169"/>
      <c r="N5" s="291"/>
      <c r="O5" s="291"/>
      <c r="P5" s="169"/>
      <c r="Q5" s="291"/>
      <c r="R5" s="291"/>
      <c r="S5" s="169"/>
      <c r="T5" s="291"/>
      <c r="U5" s="291"/>
      <c r="V5" s="169"/>
      <c r="W5" s="291"/>
      <c r="X5" s="291"/>
      <c r="Y5" s="291"/>
      <c r="Z5" s="291"/>
    </row>
    <row r="6" spans="2:28" ht="19.149999999999999" thickBot="1" x14ac:dyDescent="0.4">
      <c r="B6" s="169"/>
      <c r="C6" s="169"/>
      <c r="D6" s="169"/>
      <c r="E6" s="169"/>
      <c r="F6" s="169"/>
      <c r="G6" s="171"/>
      <c r="H6" s="171"/>
      <c r="I6" s="171"/>
      <c r="J6" s="171"/>
      <c r="K6" s="171"/>
      <c r="L6" s="171"/>
      <c r="M6" s="171"/>
      <c r="N6" s="171"/>
      <c r="O6" s="171"/>
      <c r="P6" s="171"/>
      <c r="Q6" s="171"/>
      <c r="R6" s="171"/>
      <c r="S6" s="171"/>
      <c r="T6" s="171"/>
      <c r="U6" s="171"/>
      <c r="V6" s="171"/>
      <c r="W6" s="171"/>
      <c r="X6" s="171"/>
      <c r="Y6" s="292"/>
      <c r="Z6" s="292"/>
    </row>
    <row r="7" spans="2:28" ht="15.4" thickTop="1" x14ac:dyDescent="0.4">
      <c r="B7" s="172" t="s">
        <v>21</v>
      </c>
      <c r="C7" s="173" t="s">
        <v>22</v>
      </c>
      <c r="D7" s="174"/>
      <c r="E7" s="174"/>
      <c r="F7" s="174"/>
      <c r="G7" s="175"/>
      <c r="H7" s="175"/>
      <c r="I7" s="175"/>
      <c r="J7" s="175"/>
      <c r="K7" s="175"/>
      <c r="L7" s="175"/>
      <c r="M7" s="175"/>
      <c r="N7" s="175"/>
      <c r="O7" s="175"/>
      <c r="P7" s="175"/>
      <c r="Q7" s="175"/>
      <c r="R7" s="175"/>
      <c r="S7" s="175"/>
      <c r="T7" s="175"/>
      <c r="U7" s="175"/>
      <c r="V7" s="175"/>
      <c r="W7" s="175"/>
      <c r="X7" s="175"/>
      <c r="Y7" s="293"/>
      <c r="Z7" s="293"/>
    </row>
    <row r="8" spans="2:28" ht="30.4" thickBot="1" x14ac:dyDescent="0.45">
      <c r="B8" s="176" t="s">
        <v>23</v>
      </c>
      <c r="C8" s="177">
        <v>168.87200000000001</v>
      </c>
      <c r="D8" s="178"/>
      <c r="E8" s="178"/>
      <c r="F8" s="178"/>
      <c r="G8" s="175"/>
      <c r="H8" s="175"/>
      <c r="I8" s="175"/>
      <c r="J8" s="175"/>
      <c r="K8" s="175"/>
      <c r="L8" s="175"/>
      <c r="M8" s="175"/>
      <c r="N8" s="175"/>
      <c r="O8" s="175"/>
      <c r="P8" s="175"/>
      <c r="Q8" s="175"/>
      <c r="R8" s="175"/>
      <c r="S8" s="175"/>
      <c r="T8" s="175"/>
      <c r="U8" s="175"/>
      <c r="V8" s="175"/>
      <c r="W8" s="175"/>
      <c r="X8" s="175"/>
      <c r="Y8" s="294"/>
      <c r="Z8" s="294"/>
    </row>
    <row r="9" spans="2:28" ht="15.75" thickTop="1" thickBot="1" x14ac:dyDescent="0.45">
      <c r="B9" s="178"/>
      <c r="C9" s="174"/>
      <c r="D9" s="178"/>
      <c r="E9" s="178"/>
      <c r="F9" s="178"/>
      <c r="G9" s="175"/>
      <c r="H9" s="175"/>
      <c r="I9" s="175"/>
      <c r="J9" s="175"/>
      <c r="K9" s="175"/>
      <c r="L9" s="175"/>
      <c r="M9" s="175"/>
      <c r="N9" s="175"/>
      <c r="O9" s="175"/>
      <c r="P9" s="175"/>
      <c r="Q9" s="175"/>
      <c r="R9" s="175"/>
      <c r="S9" s="175"/>
      <c r="T9" s="175"/>
      <c r="U9" s="175"/>
      <c r="V9" s="175"/>
      <c r="W9" s="175"/>
      <c r="X9" s="175"/>
      <c r="Y9" s="294"/>
      <c r="Z9" s="294"/>
    </row>
    <row r="10" spans="2:28" ht="15.75" thickTop="1" thickBot="1" x14ac:dyDescent="0.45">
      <c r="B10" s="174"/>
      <c r="C10" s="175"/>
      <c r="D10" s="175"/>
      <c r="E10" s="175"/>
      <c r="F10" s="175"/>
      <c r="G10" s="175"/>
      <c r="H10" s="175"/>
      <c r="I10" s="295" t="s">
        <v>24</v>
      </c>
      <c r="J10" s="296"/>
      <c r="K10" s="175"/>
      <c r="L10" s="295" t="s">
        <v>25</v>
      </c>
      <c r="M10" s="296"/>
      <c r="N10" s="175"/>
      <c r="O10" s="297" t="s">
        <v>26</v>
      </c>
      <c r="P10" s="298"/>
      <c r="Q10" s="248"/>
      <c r="R10" s="297" t="s">
        <v>27</v>
      </c>
      <c r="S10" s="298"/>
      <c r="T10" s="248"/>
      <c r="U10" s="297" t="s">
        <v>28</v>
      </c>
      <c r="V10" s="298"/>
      <c r="W10" s="179"/>
      <c r="X10" s="179"/>
      <c r="Y10" s="294"/>
      <c r="Z10" s="294"/>
    </row>
    <row r="11" spans="2:28" ht="60.75" thickTop="1" thickBot="1" x14ac:dyDescent="0.45">
      <c r="B11" s="174"/>
      <c r="C11" s="180" t="s">
        <v>29</v>
      </c>
      <c r="D11" s="181" t="s">
        <v>30</v>
      </c>
      <c r="E11" s="181" t="s">
        <v>31</v>
      </c>
      <c r="F11" s="181" t="s">
        <v>32</v>
      </c>
      <c r="G11" s="182" t="s">
        <v>33</v>
      </c>
      <c r="H11" s="175" t="s">
        <v>34</v>
      </c>
      <c r="I11" s="183" t="s">
        <v>35</v>
      </c>
      <c r="J11" s="184" t="s">
        <v>36</v>
      </c>
      <c r="K11" s="175"/>
      <c r="L11" s="183" t="s">
        <v>35</v>
      </c>
      <c r="M11" s="184" t="s">
        <v>36</v>
      </c>
      <c r="N11" s="175"/>
      <c r="O11" s="249" t="s">
        <v>35</v>
      </c>
      <c r="P11" s="250" t="s">
        <v>36</v>
      </c>
      <c r="Q11" s="248"/>
      <c r="R11" s="249" t="s">
        <v>35</v>
      </c>
      <c r="S11" s="250" t="s">
        <v>36</v>
      </c>
      <c r="T11" s="248"/>
      <c r="U11" s="249" t="s">
        <v>35</v>
      </c>
      <c r="V11" s="250" t="s">
        <v>36</v>
      </c>
      <c r="W11" s="179"/>
      <c r="X11" s="185" t="s">
        <v>37</v>
      </c>
      <c r="Y11" s="174"/>
      <c r="Z11" s="185" t="s">
        <v>38</v>
      </c>
    </row>
    <row r="12" spans="2:28" ht="30.4" thickTop="1" x14ac:dyDescent="0.4">
      <c r="B12" s="186" t="s">
        <v>39</v>
      </c>
      <c r="C12" s="187" t="s">
        <v>40</v>
      </c>
      <c r="D12" s="187">
        <v>155.874</v>
      </c>
      <c r="E12" s="187" t="s">
        <v>41</v>
      </c>
      <c r="F12" s="187">
        <v>0</v>
      </c>
      <c r="G12" s="188">
        <v>48</v>
      </c>
      <c r="H12" s="175">
        <f>D12</f>
        <v>155.874</v>
      </c>
      <c r="I12" s="189">
        <v>0</v>
      </c>
      <c r="J12" s="190">
        <v>0</v>
      </c>
      <c r="K12" s="175"/>
      <c r="L12" s="189">
        <v>0</v>
      </c>
      <c r="M12" s="190">
        <v>0</v>
      </c>
      <c r="N12" s="175"/>
      <c r="O12" s="251">
        <v>0</v>
      </c>
      <c r="P12" s="252">
        <f t="shared" ref="P12:P20" si="0">O12/$G12</f>
        <v>0</v>
      </c>
      <c r="Q12" s="248"/>
      <c r="R12" s="284">
        <v>47</v>
      </c>
      <c r="S12" s="252">
        <f t="shared" ref="S12:S20" si="1">R12/$G12</f>
        <v>0.97916666666666663</v>
      </c>
      <c r="T12" s="248"/>
      <c r="U12" s="251"/>
      <c r="V12" s="252">
        <f t="shared" ref="V12:V20" si="2">U12/$G12</f>
        <v>0</v>
      </c>
      <c r="W12" s="175"/>
      <c r="X12" s="191" t="s">
        <v>42</v>
      </c>
      <c r="Y12" s="174"/>
      <c r="Z12" s="191" t="s">
        <v>43</v>
      </c>
      <c r="AB12" t="s">
        <v>44</v>
      </c>
    </row>
    <row r="13" spans="2:28" ht="30" x14ac:dyDescent="0.4">
      <c r="B13" s="192" t="s">
        <v>45</v>
      </c>
      <c r="C13" s="193" t="s">
        <v>46</v>
      </c>
      <c r="D13" s="193">
        <v>0.70099999999999996</v>
      </c>
      <c r="E13" s="193" t="s">
        <v>41</v>
      </c>
      <c r="F13" s="193">
        <v>0</v>
      </c>
      <c r="G13" s="194">
        <v>220</v>
      </c>
      <c r="H13" s="281">
        <f>D13*S13</f>
        <v>0.41422727272727272</v>
      </c>
      <c r="I13" s="195">
        <v>0</v>
      </c>
      <c r="J13" s="196">
        <v>0</v>
      </c>
      <c r="K13" s="175"/>
      <c r="L13" s="195">
        <v>130</v>
      </c>
      <c r="M13" s="196">
        <v>0.59099999999999997</v>
      </c>
      <c r="N13" s="175"/>
      <c r="O13" s="253">
        <v>130</v>
      </c>
      <c r="P13" s="254">
        <f t="shared" si="0"/>
        <v>0.59090909090909094</v>
      </c>
      <c r="Q13" s="248"/>
      <c r="R13" s="285">
        <v>130</v>
      </c>
      <c r="S13" s="254">
        <f t="shared" si="1"/>
        <v>0.59090909090909094</v>
      </c>
      <c r="T13" s="248"/>
      <c r="U13" s="253"/>
      <c r="V13" s="254">
        <f t="shared" si="2"/>
        <v>0</v>
      </c>
      <c r="W13" s="175"/>
      <c r="X13" s="197" t="s">
        <v>47</v>
      </c>
      <c r="Y13" s="174"/>
      <c r="Z13" s="197" t="s">
        <v>48</v>
      </c>
    </row>
    <row r="14" spans="2:28" ht="30" x14ac:dyDescent="0.4">
      <c r="B14" s="192" t="s">
        <v>49</v>
      </c>
      <c r="C14" s="193" t="s">
        <v>50</v>
      </c>
      <c r="D14" s="193">
        <v>0.35699999999999998</v>
      </c>
      <c r="E14" s="193" t="s">
        <v>41</v>
      </c>
      <c r="F14" s="193">
        <v>0</v>
      </c>
      <c r="G14" s="194">
        <v>120</v>
      </c>
      <c r="H14" s="281">
        <f t="shared" ref="H14:H16" si="3">D14*S14</f>
        <v>0.21717499999999998</v>
      </c>
      <c r="I14" s="195">
        <v>0</v>
      </c>
      <c r="J14" s="196">
        <v>0</v>
      </c>
      <c r="K14" s="175"/>
      <c r="L14" s="195">
        <v>0</v>
      </c>
      <c r="M14" s="196">
        <v>0</v>
      </c>
      <c r="N14" s="175"/>
      <c r="O14" s="255">
        <v>73</v>
      </c>
      <c r="P14" s="254">
        <f t="shared" si="0"/>
        <v>0.60833333333333328</v>
      </c>
      <c r="Q14" s="248"/>
      <c r="R14" s="286">
        <v>73</v>
      </c>
      <c r="S14" s="254">
        <f t="shared" si="1"/>
        <v>0.60833333333333328</v>
      </c>
      <c r="T14" s="248"/>
      <c r="U14" s="253"/>
      <c r="V14" s="254">
        <f t="shared" si="2"/>
        <v>0</v>
      </c>
      <c r="W14" s="175"/>
      <c r="X14" s="197" t="s">
        <v>51</v>
      </c>
      <c r="Y14" s="174"/>
      <c r="Z14" s="197" t="s">
        <v>52</v>
      </c>
    </row>
    <row r="15" spans="2:28" ht="30" x14ac:dyDescent="0.4">
      <c r="B15" s="192" t="s">
        <v>53</v>
      </c>
      <c r="C15" s="193" t="s">
        <v>54</v>
      </c>
      <c r="D15" s="193">
        <v>0.79</v>
      </c>
      <c r="E15" s="193" t="s">
        <v>41</v>
      </c>
      <c r="F15" s="193">
        <v>0</v>
      </c>
      <c r="G15" s="194">
        <v>92</v>
      </c>
      <c r="H15" s="281">
        <f t="shared" si="3"/>
        <v>0.45510869565217393</v>
      </c>
      <c r="I15" s="195">
        <v>0</v>
      </c>
      <c r="J15" s="196">
        <v>0</v>
      </c>
      <c r="K15" s="175"/>
      <c r="L15" s="195">
        <v>0</v>
      </c>
      <c r="M15" s="196">
        <v>0</v>
      </c>
      <c r="N15" s="175"/>
      <c r="O15" s="255">
        <v>53</v>
      </c>
      <c r="P15" s="254">
        <f t="shared" si="0"/>
        <v>0.57608695652173914</v>
      </c>
      <c r="Q15" s="248"/>
      <c r="R15" s="286">
        <v>53</v>
      </c>
      <c r="S15" s="254">
        <f t="shared" si="1"/>
        <v>0.57608695652173914</v>
      </c>
      <c r="T15" s="248"/>
      <c r="U15" s="253"/>
      <c r="V15" s="254">
        <f t="shared" si="2"/>
        <v>0</v>
      </c>
      <c r="W15" s="175"/>
      <c r="X15" s="197" t="s">
        <v>55</v>
      </c>
      <c r="Y15" s="174"/>
      <c r="Z15" s="197" t="s">
        <v>56</v>
      </c>
    </row>
    <row r="16" spans="2:28" ht="30" x14ac:dyDescent="0.4">
      <c r="B16" s="192" t="s">
        <v>57</v>
      </c>
      <c r="C16" s="193" t="s">
        <v>58</v>
      </c>
      <c r="D16" s="193">
        <v>2.7480000000000002</v>
      </c>
      <c r="E16" s="193" t="s">
        <v>41</v>
      </c>
      <c r="F16" s="193">
        <v>0</v>
      </c>
      <c r="G16" s="194">
        <v>30</v>
      </c>
      <c r="H16" s="281">
        <f t="shared" si="3"/>
        <v>0</v>
      </c>
      <c r="I16" s="195">
        <v>0</v>
      </c>
      <c r="J16" s="196">
        <v>0</v>
      </c>
      <c r="K16" s="175"/>
      <c r="L16" s="195">
        <v>0</v>
      </c>
      <c r="M16" s="196">
        <v>0</v>
      </c>
      <c r="N16" s="175"/>
      <c r="O16" s="253">
        <v>0</v>
      </c>
      <c r="P16" s="254">
        <f t="shared" si="0"/>
        <v>0</v>
      </c>
      <c r="Q16" s="248"/>
      <c r="R16" s="285">
        <v>0</v>
      </c>
      <c r="S16" s="254">
        <f t="shared" si="1"/>
        <v>0</v>
      </c>
      <c r="T16" s="248"/>
      <c r="U16" s="253"/>
      <c r="V16" s="254">
        <f t="shared" si="2"/>
        <v>0</v>
      </c>
      <c r="W16" s="175"/>
      <c r="X16" s="197" t="s">
        <v>59</v>
      </c>
      <c r="Y16" s="174"/>
      <c r="Z16" s="197" t="s">
        <v>60</v>
      </c>
    </row>
    <row r="17" spans="1:26" ht="30" x14ac:dyDescent="0.4">
      <c r="B17" s="192" t="s">
        <v>61</v>
      </c>
      <c r="C17" s="193" t="s">
        <v>62</v>
      </c>
      <c r="D17" s="193">
        <v>5</v>
      </c>
      <c r="E17" s="193" t="s">
        <v>41</v>
      </c>
      <c r="F17" s="193">
        <v>0</v>
      </c>
      <c r="G17" s="194">
        <v>100</v>
      </c>
      <c r="H17" s="281">
        <f>D17*S17</f>
        <v>2.7</v>
      </c>
      <c r="I17" s="195">
        <v>0</v>
      </c>
      <c r="J17" s="196">
        <v>0</v>
      </c>
      <c r="K17" s="175"/>
      <c r="L17" s="195">
        <v>0</v>
      </c>
      <c r="M17" s="196">
        <v>0</v>
      </c>
      <c r="N17" s="175"/>
      <c r="O17" s="255">
        <v>5</v>
      </c>
      <c r="P17" s="254">
        <f t="shared" si="0"/>
        <v>0.05</v>
      </c>
      <c r="Q17" s="248"/>
      <c r="R17" s="286">
        <v>54</v>
      </c>
      <c r="S17" s="254">
        <f t="shared" si="1"/>
        <v>0.54</v>
      </c>
      <c r="T17" s="248"/>
      <c r="U17" s="253"/>
      <c r="V17" s="254">
        <f t="shared" si="2"/>
        <v>0</v>
      </c>
      <c r="W17" s="175"/>
      <c r="X17" s="197" t="s">
        <v>63</v>
      </c>
      <c r="Y17" s="174"/>
      <c r="Z17" s="197" t="s">
        <v>64</v>
      </c>
    </row>
    <row r="18" spans="1:26" ht="30" x14ac:dyDescent="0.4">
      <c r="B18" s="192" t="s">
        <v>65</v>
      </c>
      <c r="C18" s="193" t="s">
        <v>66</v>
      </c>
      <c r="D18" s="193">
        <v>0.5</v>
      </c>
      <c r="E18" s="193" t="s">
        <v>41</v>
      </c>
      <c r="F18" s="193">
        <v>0</v>
      </c>
      <c r="G18" s="194">
        <v>25</v>
      </c>
      <c r="H18" s="281">
        <f t="shared" ref="H18:H20" si="4">D18*S18</f>
        <v>0.5</v>
      </c>
      <c r="I18" s="195">
        <v>0</v>
      </c>
      <c r="J18" s="196">
        <v>0</v>
      </c>
      <c r="K18" s="175"/>
      <c r="L18" s="195">
        <v>0</v>
      </c>
      <c r="M18" s="196">
        <v>0</v>
      </c>
      <c r="N18" s="175"/>
      <c r="O18" s="253">
        <v>25</v>
      </c>
      <c r="P18" s="254">
        <f t="shared" si="0"/>
        <v>1</v>
      </c>
      <c r="Q18" s="248"/>
      <c r="R18" s="285">
        <v>25</v>
      </c>
      <c r="S18" s="254">
        <f t="shared" si="1"/>
        <v>1</v>
      </c>
      <c r="T18" s="248"/>
      <c r="U18" s="253"/>
      <c r="V18" s="254">
        <f t="shared" si="2"/>
        <v>0</v>
      </c>
      <c r="W18" s="175"/>
      <c r="X18" s="197" t="s">
        <v>67</v>
      </c>
      <c r="Y18" s="174"/>
      <c r="Z18" s="197" t="s">
        <v>68</v>
      </c>
    </row>
    <row r="19" spans="1:26" ht="30" x14ac:dyDescent="0.4">
      <c r="B19" s="192" t="s">
        <v>69</v>
      </c>
      <c r="C19" s="193" t="s">
        <v>70</v>
      </c>
      <c r="D19" s="193">
        <v>2.5</v>
      </c>
      <c r="E19" s="193" t="s">
        <v>41</v>
      </c>
      <c r="F19" s="193">
        <v>0</v>
      </c>
      <c r="G19" s="194">
        <v>2</v>
      </c>
      <c r="H19" s="281">
        <f t="shared" si="4"/>
        <v>2.5</v>
      </c>
      <c r="I19" s="195">
        <v>0</v>
      </c>
      <c r="J19" s="196">
        <v>0</v>
      </c>
      <c r="K19" s="175"/>
      <c r="L19" s="195">
        <v>0</v>
      </c>
      <c r="M19" s="196">
        <v>0</v>
      </c>
      <c r="N19" s="175"/>
      <c r="O19" s="253">
        <v>0</v>
      </c>
      <c r="P19" s="254">
        <f t="shared" si="0"/>
        <v>0</v>
      </c>
      <c r="Q19" s="248"/>
      <c r="R19" s="286">
        <v>2</v>
      </c>
      <c r="S19" s="254">
        <f t="shared" si="1"/>
        <v>1</v>
      </c>
      <c r="T19" s="248"/>
      <c r="U19" s="253"/>
      <c r="V19" s="254">
        <f t="shared" si="2"/>
        <v>0</v>
      </c>
      <c r="W19" s="175"/>
      <c r="X19" s="197" t="s">
        <v>71</v>
      </c>
      <c r="Y19" s="174"/>
      <c r="Z19" s="197" t="s">
        <v>72</v>
      </c>
    </row>
    <row r="20" spans="1:26" ht="30.4" thickBot="1" x14ac:dyDescent="0.45">
      <c r="B20" s="176" t="s">
        <v>73</v>
      </c>
      <c r="C20" s="198" t="s">
        <v>74</v>
      </c>
      <c r="D20" s="198">
        <v>0.4</v>
      </c>
      <c r="E20" s="198" t="s">
        <v>41</v>
      </c>
      <c r="F20" s="198">
        <v>0</v>
      </c>
      <c r="G20" s="199">
        <v>1</v>
      </c>
      <c r="H20" s="281">
        <f t="shared" si="4"/>
        <v>0.4</v>
      </c>
      <c r="I20" s="200">
        <v>0</v>
      </c>
      <c r="J20" s="201">
        <v>0</v>
      </c>
      <c r="K20" s="175"/>
      <c r="L20" s="200">
        <v>0</v>
      </c>
      <c r="M20" s="201">
        <v>0</v>
      </c>
      <c r="N20" s="175"/>
      <c r="O20" s="256">
        <v>0</v>
      </c>
      <c r="P20" s="257">
        <f t="shared" si="0"/>
        <v>0</v>
      </c>
      <c r="Q20" s="248"/>
      <c r="R20" s="287">
        <v>1</v>
      </c>
      <c r="S20" s="257">
        <f t="shared" si="1"/>
        <v>1</v>
      </c>
      <c r="T20" s="248"/>
      <c r="U20" s="256"/>
      <c r="V20" s="257">
        <f t="shared" si="2"/>
        <v>0</v>
      </c>
      <c r="W20" s="175"/>
      <c r="X20" s="202" t="s">
        <v>75</v>
      </c>
      <c r="Y20" s="174"/>
      <c r="Z20" s="202" t="s">
        <v>76</v>
      </c>
    </row>
    <row r="21" spans="1:26" ht="15.75" thickTop="1" thickBot="1" x14ac:dyDescent="0.45">
      <c r="A21" s="243"/>
      <c r="B21" s="174"/>
      <c r="C21" s="174"/>
      <c r="D21" s="174"/>
      <c r="E21" s="174"/>
      <c r="F21" s="174"/>
      <c r="G21" s="282">
        <f>SUM(H13:H16)/SUM(D13:D16)</f>
        <v>0.23640360495636345</v>
      </c>
      <c r="H21" s="301">
        <f>SUM(H17:H20)/SUM(D17:D20)</f>
        <v>0.72619047619047628</v>
      </c>
      <c r="I21" s="301"/>
      <c r="J21" s="174"/>
      <c r="K21" s="294"/>
      <c r="L21" s="294"/>
      <c r="M21" s="174"/>
      <c r="N21" s="294"/>
      <c r="O21" s="294"/>
      <c r="P21" s="174"/>
      <c r="Q21" s="294"/>
      <c r="R21" s="294"/>
      <c r="S21" s="174"/>
      <c r="T21" s="294"/>
      <c r="U21" s="294"/>
      <c r="V21" s="174"/>
      <c r="W21" s="294"/>
      <c r="X21" s="294"/>
      <c r="Y21" s="294"/>
      <c r="Z21" s="294"/>
    </row>
    <row r="22" spans="1:26" ht="15.4" thickTop="1" x14ac:dyDescent="0.4">
      <c r="B22" s="203" t="s">
        <v>77</v>
      </c>
      <c r="C22" s="204" t="s">
        <v>22</v>
      </c>
      <c r="D22" s="174"/>
      <c r="E22" s="174"/>
      <c r="F22" s="174"/>
      <c r="G22" s="175"/>
      <c r="H22" s="283"/>
      <c r="I22" s="175"/>
      <c r="J22" s="175"/>
      <c r="K22" s="175"/>
      <c r="L22" s="175"/>
      <c r="M22" s="175"/>
      <c r="N22" s="175"/>
      <c r="O22" s="175"/>
      <c r="P22" s="175"/>
      <c r="Q22" s="175"/>
      <c r="R22" s="175"/>
      <c r="S22" s="175"/>
      <c r="T22" s="175"/>
      <c r="U22" s="175"/>
      <c r="V22" s="175"/>
      <c r="W22" s="175"/>
      <c r="X22" s="174"/>
      <c r="Y22" s="294"/>
      <c r="Z22" s="294"/>
    </row>
    <row r="23" spans="1:26" ht="30.4" thickBot="1" x14ac:dyDescent="0.45">
      <c r="B23" s="205" t="s">
        <v>78</v>
      </c>
      <c r="C23" s="206">
        <v>75.674999999999997</v>
      </c>
      <c r="D23" s="178"/>
      <c r="E23" s="178"/>
      <c r="F23" s="178"/>
      <c r="G23" s="175"/>
      <c r="H23" s="175"/>
      <c r="I23" s="175"/>
      <c r="J23" s="175"/>
      <c r="K23" s="175"/>
      <c r="L23" s="175"/>
      <c r="M23" s="175"/>
      <c r="N23" s="175"/>
      <c r="O23" s="175"/>
      <c r="P23" s="175"/>
      <c r="Q23" s="175"/>
      <c r="R23" s="175"/>
      <c r="S23" s="175"/>
      <c r="T23" s="175"/>
      <c r="U23" s="175"/>
      <c r="V23" s="175"/>
      <c r="W23" s="175"/>
      <c r="X23" s="174"/>
      <c r="Y23" s="294"/>
      <c r="Z23" s="294"/>
    </row>
    <row r="24" spans="1:26" ht="15.75" thickTop="1" thickBot="1" x14ac:dyDescent="0.45">
      <c r="B24" s="178"/>
      <c r="C24" s="174"/>
      <c r="D24" s="178"/>
      <c r="E24" s="178"/>
      <c r="F24" s="178"/>
      <c r="G24" s="175"/>
      <c r="H24" s="175"/>
      <c r="I24" s="299" t="s">
        <v>24</v>
      </c>
      <c r="J24" s="300"/>
      <c r="K24" s="248"/>
      <c r="L24" s="299" t="s">
        <v>25</v>
      </c>
      <c r="M24" s="300"/>
      <c r="N24" s="248"/>
      <c r="O24" s="299" t="s">
        <v>26</v>
      </c>
      <c r="P24" s="300"/>
      <c r="Q24" s="248"/>
      <c r="R24" s="299" t="s">
        <v>27</v>
      </c>
      <c r="S24" s="300"/>
      <c r="T24" s="248"/>
      <c r="U24" s="299" t="s">
        <v>28</v>
      </c>
      <c r="V24" s="300"/>
      <c r="W24" s="175"/>
      <c r="X24" s="174"/>
      <c r="Y24" s="294"/>
      <c r="Z24" s="294"/>
    </row>
    <row r="25" spans="1:26" ht="60.75" thickTop="1" thickBot="1" x14ac:dyDescent="0.45">
      <c r="B25" s="174"/>
      <c r="C25" s="207" t="s">
        <v>29</v>
      </c>
      <c r="D25" s="208" t="s">
        <v>30</v>
      </c>
      <c r="E25" s="208" t="s">
        <v>31</v>
      </c>
      <c r="F25" s="208" t="s">
        <v>32</v>
      </c>
      <c r="G25" s="209" t="s">
        <v>33</v>
      </c>
      <c r="H25" s="175"/>
      <c r="I25" s="258" t="s">
        <v>35</v>
      </c>
      <c r="J25" s="259" t="s">
        <v>36</v>
      </c>
      <c r="K25" s="248"/>
      <c r="L25" s="260" t="s">
        <v>35</v>
      </c>
      <c r="M25" s="261" t="s">
        <v>36</v>
      </c>
      <c r="N25" s="248"/>
      <c r="O25" s="262" t="s">
        <v>35</v>
      </c>
      <c r="P25" s="263" t="s">
        <v>36</v>
      </c>
      <c r="Q25" s="248"/>
      <c r="R25" s="260" t="s">
        <v>35</v>
      </c>
      <c r="S25" s="261" t="s">
        <v>36</v>
      </c>
      <c r="T25" s="248"/>
      <c r="U25" s="260" t="s">
        <v>35</v>
      </c>
      <c r="V25" s="259" t="s">
        <v>36</v>
      </c>
      <c r="W25" s="175"/>
      <c r="X25" s="212" t="s">
        <v>37</v>
      </c>
      <c r="Y25" s="174"/>
      <c r="Z25" s="212" t="s">
        <v>38</v>
      </c>
    </row>
    <row r="26" spans="1:26" ht="30.75" thickTop="1" thickBot="1" x14ac:dyDescent="0.45">
      <c r="B26" s="213" t="s">
        <v>39</v>
      </c>
      <c r="C26" s="214" t="s">
        <v>79</v>
      </c>
      <c r="D26" s="214">
        <v>75.674999999999997</v>
      </c>
      <c r="E26" s="214" t="s">
        <v>80</v>
      </c>
      <c r="F26" s="214">
        <v>0</v>
      </c>
      <c r="G26" s="215">
        <v>58000</v>
      </c>
      <c r="H26" s="175"/>
      <c r="I26" s="264">
        <v>0</v>
      </c>
      <c r="J26" s="265">
        <f>IFERROR(I26/$G26,0)</f>
        <v>0</v>
      </c>
      <c r="K26" s="248"/>
      <c r="L26" s="264">
        <v>238</v>
      </c>
      <c r="M26" s="266">
        <f>L26/$G26</f>
        <v>4.1034482758620693E-3</v>
      </c>
      <c r="N26" s="248"/>
      <c r="O26" s="267">
        <v>4909</v>
      </c>
      <c r="P26" s="265">
        <f>O26/$G26</f>
        <v>8.4637931034482763E-2</v>
      </c>
      <c r="Q26" s="248"/>
      <c r="R26" s="288">
        <v>31156</v>
      </c>
      <c r="S26" s="266">
        <f>R26/$G26</f>
        <v>0.53717241379310343</v>
      </c>
      <c r="T26" s="248"/>
      <c r="U26" s="264"/>
      <c r="V26" s="268">
        <f>U26/$G26</f>
        <v>0</v>
      </c>
      <c r="W26" s="175"/>
      <c r="X26" s="216" t="s">
        <v>81</v>
      </c>
      <c r="Y26" s="174"/>
      <c r="Z26" s="216" t="s">
        <v>82</v>
      </c>
    </row>
    <row r="27" spans="1:26" ht="15.4" thickTop="1" x14ac:dyDescent="0.4">
      <c r="B27" s="174"/>
      <c r="C27" s="174"/>
      <c r="D27" s="174"/>
      <c r="E27" s="174"/>
      <c r="F27" s="174"/>
      <c r="G27" s="174"/>
      <c r="H27" s="294"/>
      <c r="I27" s="294"/>
      <c r="J27" s="174"/>
      <c r="K27" s="294"/>
      <c r="L27" s="294"/>
      <c r="M27" s="174"/>
      <c r="N27" s="294"/>
      <c r="O27" s="294"/>
      <c r="P27" s="174"/>
      <c r="Q27" s="294"/>
      <c r="R27" s="294"/>
      <c r="S27" s="174"/>
      <c r="T27" s="294"/>
      <c r="U27" s="294"/>
      <c r="V27" s="217"/>
      <c r="W27" s="294"/>
      <c r="X27" s="294"/>
      <c r="Y27" s="294"/>
      <c r="Z27" s="294"/>
    </row>
    <row r="28" spans="1:26" ht="15" x14ac:dyDescent="0.4">
      <c r="B28" s="174"/>
      <c r="C28" s="174"/>
      <c r="D28" s="174"/>
      <c r="E28" s="174"/>
      <c r="F28" s="174"/>
      <c r="G28" s="174"/>
      <c r="H28" s="294"/>
      <c r="I28" s="294"/>
      <c r="J28" s="174"/>
      <c r="K28" s="294"/>
      <c r="L28" s="294"/>
      <c r="M28" s="174"/>
      <c r="N28" s="294"/>
      <c r="O28" s="294"/>
      <c r="P28" s="174"/>
      <c r="Q28" s="294"/>
      <c r="R28" s="294"/>
      <c r="S28" s="174"/>
      <c r="T28" s="294"/>
      <c r="U28" s="294"/>
      <c r="V28" s="174"/>
      <c r="W28" s="294"/>
      <c r="X28" s="294"/>
      <c r="Y28" s="294"/>
      <c r="Z28" s="294"/>
    </row>
    <row r="29" spans="1:26" ht="15.4" thickBot="1" x14ac:dyDescent="0.45">
      <c r="B29" s="174"/>
      <c r="C29" s="218"/>
      <c r="D29" s="174"/>
      <c r="E29" s="174"/>
      <c r="F29" s="174"/>
      <c r="G29" s="174"/>
      <c r="H29" s="294"/>
      <c r="I29" s="294"/>
      <c r="J29" s="174"/>
      <c r="K29" s="294"/>
      <c r="L29" s="294"/>
      <c r="M29" s="174"/>
      <c r="N29" s="294"/>
      <c r="O29" s="294"/>
      <c r="P29" s="174"/>
      <c r="Q29" s="294"/>
      <c r="R29" s="294"/>
      <c r="S29" s="174"/>
      <c r="T29" s="294"/>
      <c r="U29" s="294"/>
      <c r="V29" s="174"/>
      <c r="W29" s="294"/>
      <c r="X29" s="294"/>
      <c r="Y29" s="294"/>
      <c r="Z29" s="294"/>
    </row>
    <row r="30" spans="1:26" ht="15.4" thickTop="1" x14ac:dyDescent="0.4">
      <c r="B30" s="203" t="s">
        <v>83</v>
      </c>
      <c r="C30" s="204" t="s">
        <v>22</v>
      </c>
      <c r="D30" s="174"/>
      <c r="E30" s="174"/>
      <c r="F30" s="174"/>
      <c r="G30" s="175"/>
      <c r="H30" s="175"/>
      <c r="I30" s="175"/>
      <c r="J30" s="175"/>
      <c r="K30" s="175"/>
      <c r="L30" s="175"/>
      <c r="M30" s="175"/>
      <c r="N30" s="175"/>
      <c r="O30" s="175"/>
      <c r="P30" s="175"/>
      <c r="Q30" s="175"/>
      <c r="R30" s="175"/>
      <c r="S30" s="175"/>
      <c r="T30" s="175"/>
      <c r="U30" s="175"/>
      <c r="V30" s="175"/>
      <c r="W30" s="175"/>
      <c r="X30" s="174"/>
      <c r="Y30" s="294"/>
      <c r="Z30" s="294"/>
    </row>
    <row r="31" spans="1:26" ht="15.4" thickBot="1" x14ac:dyDescent="0.45">
      <c r="B31" s="205" t="s">
        <v>84</v>
      </c>
      <c r="C31" s="206">
        <v>78.483999999999995</v>
      </c>
      <c r="D31" s="178"/>
      <c r="E31" s="178"/>
      <c r="F31" s="178"/>
      <c r="G31" s="175"/>
      <c r="H31" s="175"/>
      <c r="I31" s="175"/>
      <c r="J31" s="175"/>
      <c r="K31" s="175"/>
      <c r="L31" s="175"/>
      <c r="M31" s="175"/>
      <c r="N31" s="175"/>
      <c r="O31" s="175"/>
      <c r="P31" s="175"/>
      <c r="Q31" s="175"/>
      <c r="R31" s="175"/>
      <c r="S31" s="175"/>
      <c r="T31" s="175"/>
      <c r="U31" s="175"/>
      <c r="V31" s="175"/>
      <c r="W31" s="175"/>
      <c r="X31" s="174"/>
      <c r="Y31" s="294"/>
      <c r="Z31" s="294"/>
    </row>
    <row r="32" spans="1:26" ht="15.75" thickTop="1" thickBot="1" x14ac:dyDescent="0.45">
      <c r="B32" s="178"/>
      <c r="C32" s="174"/>
      <c r="D32" s="178"/>
      <c r="E32" s="178"/>
      <c r="F32" s="178"/>
      <c r="G32" s="175"/>
      <c r="H32" s="175"/>
      <c r="I32" s="302" t="s">
        <v>24</v>
      </c>
      <c r="J32" s="303"/>
      <c r="K32" s="175"/>
      <c r="L32" s="302" t="s">
        <v>25</v>
      </c>
      <c r="M32" s="303"/>
      <c r="N32" s="175"/>
      <c r="O32" s="302" t="s">
        <v>26</v>
      </c>
      <c r="P32" s="303"/>
      <c r="Q32" s="175"/>
      <c r="R32" s="302" t="s">
        <v>27</v>
      </c>
      <c r="S32" s="303"/>
      <c r="T32" s="175"/>
      <c r="U32" s="302" t="s">
        <v>28</v>
      </c>
      <c r="V32" s="303"/>
      <c r="W32" s="175"/>
      <c r="X32" s="174"/>
      <c r="Y32" s="294"/>
      <c r="Z32" s="294"/>
    </row>
    <row r="33" spans="2:28" ht="60.75" thickTop="1" thickBot="1" x14ac:dyDescent="0.45">
      <c r="B33" s="174"/>
      <c r="C33" s="207" t="s">
        <v>29</v>
      </c>
      <c r="D33" s="208" t="s">
        <v>30</v>
      </c>
      <c r="E33" s="208" t="s">
        <v>31</v>
      </c>
      <c r="F33" s="208" t="s">
        <v>32</v>
      </c>
      <c r="G33" s="209" t="s">
        <v>33</v>
      </c>
      <c r="H33" s="175"/>
      <c r="I33" s="210" t="s">
        <v>35</v>
      </c>
      <c r="J33" s="211" t="s">
        <v>36</v>
      </c>
      <c r="K33" s="175"/>
      <c r="L33" s="210" t="s">
        <v>35</v>
      </c>
      <c r="M33" s="211" t="s">
        <v>36</v>
      </c>
      <c r="N33" s="175"/>
      <c r="O33" s="210" t="s">
        <v>35</v>
      </c>
      <c r="P33" s="211" t="s">
        <v>36</v>
      </c>
      <c r="Q33" s="175"/>
      <c r="R33" s="210" t="s">
        <v>35</v>
      </c>
      <c r="S33" s="211" t="s">
        <v>36</v>
      </c>
      <c r="T33" s="175"/>
      <c r="U33" s="210" t="s">
        <v>35</v>
      </c>
      <c r="V33" s="211" t="s">
        <v>36</v>
      </c>
      <c r="W33" s="175"/>
      <c r="X33" s="212" t="s">
        <v>37</v>
      </c>
      <c r="Y33" s="174"/>
      <c r="Z33" s="212" t="s">
        <v>38</v>
      </c>
    </row>
    <row r="34" spans="2:28" ht="30.4" thickTop="1" x14ac:dyDescent="0.4">
      <c r="B34" s="219" t="s">
        <v>39</v>
      </c>
      <c r="C34" s="220" t="s">
        <v>85</v>
      </c>
      <c r="D34" s="220">
        <v>17.184000000000001</v>
      </c>
      <c r="E34" s="220" t="s">
        <v>41</v>
      </c>
      <c r="F34" s="220">
        <v>0</v>
      </c>
      <c r="G34" s="221">
        <v>6</v>
      </c>
      <c r="H34" s="244"/>
      <c r="I34" s="222">
        <v>0</v>
      </c>
      <c r="J34" s="223">
        <v>0</v>
      </c>
      <c r="K34" s="224"/>
      <c r="L34" s="222">
        <v>0</v>
      </c>
      <c r="M34" s="223">
        <v>0</v>
      </c>
      <c r="N34" s="224"/>
      <c r="O34" s="222">
        <v>0</v>
      </c>
      <c r="P34" s="223">
        <v>0</v>
      </c>
      <c r="Q34" s="224"/>
      <c r="R34" s="269">
        <v>6</v>
      </c>
      <c r="S34" s="270">
        <f t="shared" ref="S34:S45" si="5">R34/$G34</f>
        <v>1</v>
      </c>
      <c r="T34" s="224"/>
      <c r="U34" s="222"/>
      <c r="V34" s="223">
        <v>0</v>
      </c>
      <c r="W34" s="224"/>
      <c r="X34" s="225" t="s">
        <v>86</v>
      </c>
      <c r="Y34" s="174"/>
      <c r="Z34" s="225" t="s">
        <v>87</v>
      </c>
    </row>
    <row r="35" spans="2:28" ht="30" x14ac:dyDescent="0.4">
      <c r="B35" s="226" t="s">
        <v>45</v>
      </c>
      <c r="C35" s="227" t="s">
        <v>88</v>
      </c>
      <c r="D35" s="227">
        <v>6.9930000000000003</v>
      </c>
      <c r="E35" s="227" t="s">
        <v>41</v>
      </c>
      <c r="F35" s="227">
        <v>0</v>
      </c>
      <c r="G35" s="228">
        <v>2</v>
      </c>
      <c r="H35" s="244"/>
      <c r="I35" s="229">
        <v>0</v>
      </c>
      <c r="J35" s="230">
        <v>0</v>
      </c>
      <c r="K35" s="224"/>
      <c r="L35" s="229">
        <v>0</v>
      </c>
      <c r="M35" s="230">
        <v>0</v>
      </c>
      <c r="N35" s="224"/>
      <c r="O35" s="229">
        <v>0</v>
      </c>
      <c r="P35" s="230">
        <v>0</v>
      </c>
      <c r="Q35" s="224"/>
      <c r="R35" s="271">
        <v>2</v>
      </c>
      <c r="S35" s="272">
        <f t="shared" si="5"/>
        <v>1</v>
      </c>
      <c r="T35" s="224"/>
      <c r="U35" s="229"/>
      <c r="V35" s="230">
        <v>0</v>
      </c>
      <c r="W35" s="224"/>
      <c r="X35" s="231" t="s">
        <v>89</v>
      </c>
      <c r="Y35" s="174"/>
      <c r="Z35" s="231" t="s">
        <v>90</v>
      </c>
      <c r="AB35" t="s">
        <v>91</v>
      </c>
    </row>
    <row r="36" spans="2:28" ht="30" x14ac:dyDescent="0.4">
      <c r="B36" s="226" t="s">
        <v>49</v>
      </c>
      <c r="C36" s="227" t="s">
        <v>92</v>
      </c>
      <c r="D36" s="227">
        <v>4.4710000000000001</v>
      </c>
      <c r="E36" s="227" t="s">
        <v>41</v>
      </c>
      <c r="F36" s="227">
        <v>0</v>
      </c>
      <c r="G36" s="228">
        <v>5</v>
      </c>
      <c r="H36" s="244"/>
      <c r="I36" s="229">
        <v>0</v>
      </c>
      <c r="J36" s="230">
        <v>0</v>
      </c>
      <c r="K36" s="224"/>
      <c r="L36" s="229">
        <v>0</v>
      </c>
      <c r="M36" s="230">
        <v>0</v>
      </c>
      <c r="N36" s="224"/>
      <c r="O36" s="229">
        <v>0</v>
      </c>
      <c r="P36" s="230">
        <v>0</v>
      </c>
      <c r="Q36" s="224"/>
      <c r="R36" s="271">
        <v>5</v>
      </c>
      <c r="S36" s="272">
        <f t="shared" si="5"/>
        <v>1</v>
      </c>
      <c r="T36" s="224"/>
      <c r="U36" s="229"/>
      <c r="V36" s="230">
        <v>0</v>
      </c>
      <c r="W36" s="224"/>
      <c r="X36" s="231" t="s">
        <v>93</v>
      </c>
      <c r="Y36" s="174"/>
      <c r="Z36" s="231" t="s">
        <v>94</v>
      </c>
    </row>
    <row r="37" spans="2:28" ht="30" x14ac:dyDescent="0.4">
      <c r="B37" s="226" t="s">
        <v>53</v>
      </c>
      <c r="C37" s="227" t="s">
        <v>95</v>
      </c>
      <c r="D37" s="227">
        <v>0.86899999999999999</v>
      </c>
      <c r="E37" s="227" t="s">
        <v>41</v>
      </c>
      <c r="F37" s="227">
        <v>0</v>
      </c>
      <c r="G37" s="228">
        <v>2</v>
      </c>
      <c r="H37" s="244"/>
      <c r="I37" s="229">
        <v>0</v>
      </c>
      <c r="J37" s="230">
        <v>0</v>
      </c>
      <c r="K37" s="224"/>
      <c r="L37" s="229">
        <v>0</v>
      </c>
      <c r="M37" s="230">
        <v>0</v>
      </c>
      <c r="N37" s="224"/>
      <c r="O37" s="229">
        <v>0</v>
      </c>
      <c r="P37" s="230">
        <v>0</v>
      </c>
      <c r="Q37" s="224"/>
      <c r="R37" s="271">
        <v>2</v>
      </c>
      <c r="S37" s="272">
        <f t="shared" si="5"/>
        <v>1</v>
      </c>
      <c r="T37" s="224"/>
      <c r="U37" s="229"/>
      <c r="V37" s="230">
        <v>0</v>
      </c>
      <c r="W37" s="224"/>
      <c r="X37" s="231" t="s">
        <v>96</v>
      </c>
      <c r="Y37" s="174"/>
      <c r="Z37" s="231" t="s">
        <v>97</v>
      </c>
    </row>
    <row r="38" spans="2:28" ht="30" x14ac:dyDescent="0.4">
      <c r="B38" s="226" t="s">
        <v>57</v>
      </c>
      <c r="C38" s="227" t="s">
        <v>98</v>
      </c>
      <c r="D38" s="227">
        <v>1.81</v>
      </c>
      <c r="E38" s="227" t="s">
        <v>41</v>
      </c>
      <c r="F38" s="227">
        <v>0</v>
      </c>
      <c r="G38" s="228">
        <v>5</v>
      </c>
      <c r="H38" s="244"/>
      <c r="I38" s="229">
        <v>0</v>
      </c>
      <c r="J38" s="230">
        <v>0</v>
      </c>
      <c r="K38" s="224"/>
      <c r="L38" s="229">
        <v>0</v>
      </c>
      <c r="M38" s="230">
        <v>0</v>
      </c>
      <c r="N38" s="224"/>
      <c r="O38" s="229">
        <v>0</v>
      </c>
      <c r="P38" s="230">
        <v>0</v>
      </c>
      <c r="Q38" s="224"/>
      <c r="R38" s="273">
        <v>5</v>
      </c>
      <c r="S38" s="272">
        <f t="shared" si="5"/>
        <v>1</v>
      </c>
      <c r="T38" s="224"/>
      <c r="U38" s="229"/>
      <c r="V38" s="230">
        <v>0</v>
      </c>
      <c r="W38" s="224"/>
      <c r="X38" s="231" t="s">
        <v>99</v>
      </c>
      <c r="Y38" s="174"/>
      <c r="Z38" s="231" t="s">
        <v>100</v>
      </c>
    </row>
    <row r="39" spans="2:28" ht="30" x14ac:dyDescent="0.4">
      <c r="B39" s="226" t="s">
        <v>61</v>
      </c>
      <c r="C39" s="227" t="s">
        <v>101</v>
      </c>
      <c r="D39" s="227">
        <v>1.1379999999999999</v>
      </c>
      <c r="E39" s="227" t="s">
        <v>41</v>
      </c>
      <c r="F39" s="227">
        <v>0</v>
      </c>
      <c r="G39" s="228">
        <v>1</v>
      </c>
      <c r="H39" s="244"/>
      <c r="I39" s="229">
        <v>0</v>
      </c>
      <c r="J39" s="230">
        <v>0</v>
      </c>
      <c r="K39" s="224"/>
      <c r="L39" s="229">
        <v>0</v>
      </c>
      <c r="M39" s="230">
        <v>0</v>
      </c>
      <c r="N39" s="224"/>
      <c r="O39" s="229">
        <v>0</v>
      </c>
      <c r="P39" s="230">
        <v>0</v>
      </c>
      <c r="Q39" s="224"/>
      <c r="R39" s="271">
        <v>1</v>
      </c>
      <c r="S39" s="272">
        <f t="shared" si="5"/>
        <v>1</v>
      </c>
      <c r="T39" s="224"/>
      <c r="U39" s="229"/>
      <c r="V39" s="230">
        <v>0</v>
      </c>
      <c r="W39" s="224"/>
      <c r="X39" s="231" t="s">
        <v>102</v>
      </c>
      <c r="Y39" s="174"/>
      <c r="Z39" s="231" t="s">
        <v>103</v>
      </c>
    </row>
    <row r="40" spans="2:28" ht="30" x14ac:dyDescent="0.4">
      <c r="B40" s="226" t="s">
        <v>65</v>
      </c>
      <c r="C40" s="227" t="s">
        <v>104</v>
      </c>
      <c r="D40" s="227">
        <v>31.812999999999999</v>
      </c>
      <c r="E40" s="227" t="s">
        <v>41</v>
      </c>
      <c r="F40" s="227">
        <v>0</v>
      </c>
      <c r="G40" s="228">
        <v>1</v>
      </c>
      <c r="H40" s="244"/>
      <c r="I40" s="229">
        <v>0</v>
      </c>
      <c r="J40" s="230">
        <v>0</v>
      </c>
      <c r="K40" s="224"/>
      <c r="L40" s="229">
        <v>0</v>
      </c>
      <c r="M40" s="230">
        <v>0</v>
      </c>
      <c r="N40" s="224"/>
      <c r="O40" s="229">
        <v>0</v>
      </c>
      <c r="P40" s="230">
        <v>0</v>
      </c>
      <c r="Q40" s="224"/>
      <c r="R40" s="273">
        <v>1</v>
      </c>
      <c r="S40" s="272">
        <f t="shared" si="5"/>
        <v>1</v>
      </c>
      <c r="T40" s="224"/>
      <c r="U40" s="229"/>
      <c r="V40" s="230">
        <v>0</v>
      </c>
      <c r="W40" s="224"/>
      <c r="X40" s="231" t="s">
        <v>105</v>
      </c>
      <c r="Y40" s="174"/>
      <c r="Z40" s="231" t="s">
        <v>106</v>
      </c>
    </row>
    <row r="41" spans="2:28" ht="30" x14ac:dyDescent="0.4">
      <c r="B41" s="226" t="s">
        <v>69</v>
      </c>
      <c r="C41" s="227" t="s">
        <v>107</v>
      </c>
      <c r="D41" s="227">
        <v>5.26</v>
      </c>
      <c r="E41" s="227" t="s">
        <v>41</v>
      </c>
      <c r="F41" s="227">
        <v>0</v>
      </c>
      <c r="G41" s="228">
        <v>1</v>
      </c>
      <c r="H41" s="244"/>
      <c r="I41" s="229">
        <v>0</v>
      </c>
      <c r="J41" s="230">
        <v>0</v>
      </c>
      <c r="K41" s="224"/>
      <c r="L41" s="229">
        <v>0</v>
      </c>
      <c r="M41" s="230">
        <v>0</v>
      </c>
      <c r="N41" s="224"/>
      <c r="O41" s="229">
        <v>0</v>
      </c>
      <c r="P41" s="230">
        <v>0</v>
      </c>
      <c r="Q41" s="224"/>
      <c r="R41" s="273">
        <v>1</v>
      </c>
      <c r="S41" s="272">
        <f t="shared" si="5"/>
        <v>1</v>
      </c>
      <c r="T41" s="224"/>
      <c r="U41" s="229"/>
      <c r="V41" s="230">
        <v>0</v>
      </c>
      <c r="W41" s="224"/>
      <c r="X41" s="231" t="s">
        <v>108</v>
      </c>
      <c r="Y41" s="174"/>
      <c r="Z41" s="231" t="s">
        <v>109</v>
      </c>
    </row>
    <row r="42" spans="2:28" ht="30" x14ac:dyDescent="0.4">
      <c r="B42" s="226" t="s">
        <v>73</v>
      </c>
      <c r="C42" s="227" t="s">
        <v>110</v>
      </c>
      <c r="D42" s="227">
        <v>4.3520000000000003</v>
      </c>
      <c r="E42" s="227" t="s">
        <v>41</v>
      </c>
      <c r="F42" s="227">
        <v>0</v>
      </c>
      <c r="G42" s="228">
        <v>1</v>
      </c>
      <c r="H42" s="244"/>
      <c r="I42" s="229">
        <v>0</v>
      </c>
      <c r="J42" s="230">
        <v>0</v>
      </c>
      <c r="K42" s="224"/>
      <c r="L42" s="229">
        <v>0</v>
      </c>
      <c r="M42" s="230">
        <v>0</v>
      </c>
      <c r="N42" s="224"/>
      <c r="O42" s="229">
        <v>0</v>
      </c>
      <c r="P42" s="230">
        <v>0</v>
      </c>
      <c r="Q42" s="224"/>
      <c r="R42" s="273">
        <v>1</v>
      </c>
      <c r="S42" s="272">
        <f t="shared" si="5"/>
        <v>1</v>
      </c>
      <c r="T42" s="224"/>
      <c r="U42" s="229"/>
      <c r="V42" s="230">
        <v>0</v>
      </c>
      <c r="W42" s="224"/>
      <c r="X42" s="231" t="s">
        <v>111</v>
      </c>
      <c r="Y42" s="174"/>
      <c r="Z42" s="231" t="s">
        <v>112</v>
      </c>
    </row>
    <row r="43" spans="2:28" ht="45" x14ac:dyDescent="0.4">
      <c r="B43" s="226" t="s">
        <v>113</v>
      </c>
      <c r="C43" s="227" t="s">
        <v>114</v>
      </c>
      <c r="D43" s="227">
        <v>1.29</v>
      </c>
      <c r="E43" s="227" t="s">
        <v>41</v>
      </c>
      <c r="F43" s="227">
        <v>0</v>
      </c>
      <c r="G43" s="228">
        <v>1</v>
      </c>
      <c r="H43" s="244"/>
      <c r="I43" s="229">
        <v>0</v>
      </c>
      <c r="J43" s="230">
        <v>0</v>
      </c>
      <c r="K43" s="224"/>
      <c r="L43" s="229">
        <v>0</v>
      </c>
      <c r="M43" s="230">
        <v>0</v>
      </c>
      <c r="N43" s="224"/>
      <c r="O43" s="229">
        <v>0</v>
      </c>
      <c r="P43" s="230">
        <v>0</v>
      </c>
      <c r="Q43" s="224"/>
      <c r="R43" s="273">
        <v>1</v>
      </c>
      <c r="S43" s="272">
        <f t="shared" si="5"/>
        <v>1</v>
      </c>
      <c r="T43" s="224"/>
      <c r="U43" s="229"/>
      <c r="V43" s="230">
        <v>0</v>
      </c>
      <c r="W43" s="224"/>
      <c r="X43" s="231" t="s">
        <v>115</v>
      </c>
      <c r="Y43" s="174"/>
      <c r="Z43" s="231" t="s">
        <v>116</v>
      </c>
    </row>
    <row r="44" spans="2:28" ht="30" x14ac:dyDescent="0.4">
      <c r="B44" s="226" t="s">
        <v>117</v>
      </c>
      <c r="C44" s="232" t="s">
        <v>118</v>
      </c>
      <c r="D44" s="227">
        <v>1.306</v>
      </c>
      <c r="E44" s="227" t="s">
        <v>41</v>
      </c>
      <c r="F44" s="227">
        <v>0</v>
      </c>
      <c r="G44" s="228">
        <v>1</v>
      </c>
      <c r="H44" s="244"/>
      <c r="I44" s="229">
        <v>0</v>
      </c>
      <c r="J44" s="230">
        <v>0</v>
      </c>
      <c r="K44" s="224"/>
      <c r="L44" s="229">
        <v>0</v>
      </c>
      <c r="M44" s="230">
        <v>0</v>
      </c>
      <c r="N44" s="224"/>
      <c r="O44" s="229">
        <v>0</v>
      </c>
      <c r="P44" s="230">
        <v>0</v>
      </c>
      <c r="Q44" s="224"/>
      <c r="R44" s="273">
        <v>1</v>
      </c>
      <c r="S44" s="272">
        <f t="shared" si="5"/>
        <v>1</v>
      </c>
      <c r="T44" s="224"/>
      <c r="U44" s="229"/>
      <c r="V44" s="230">
        <v>0</v>
      </c>
      <c r="W44" s="224"/>
      <c r="X44" s="231" t="s">
        <v>119</v>
      </c>
      <c r="Y44" s="174"/>
      <c r="Z44" s="231" t="s">
        <v>120</v>
      </c>
    </row>
    <row r="45" spans="2:28" ht="45.4" thickBot="1" x14ac:dyDescent="0.45">
      <c r="B45" s="205" t="s">
        <v>121</v>
      </c>
      <c r="C45" s="233" t="s">
        <v>122</v>
      </c>
      <c r="D45" s="233">
        <v>2</v>
      </c>
      <c r="E45" s="233" t="s">
        <v>41</v>
      </c>
      <c r="F45" s="233">
        <v>0</v>
      </c>
      <c r="G45" s="206">
        <v>1</v>
      </c>
      <c r="H45" s="244"/>
      <c r="I45" s="234">
        <v>0</v>
      </c>
      <c r="J45" s="235">
        <v>0</v>
      </c>
      <c r="K45" s="224"/>
      <c r="L45" s="234">
        <v>0</v>
      </c>
      <c r="M45" s="235">
        <v>0</v>
      </c>
      <c r="N45" s="224"/>
      <c r="O45" s="234">
        <v>0</v>
      </c>
      <c r="P45" s="235">
        <v>0</v>
      </c>
      <c r="Q45" s="224"/>
      <c r="R45" s="274">
        <v>1</v>
      </c>
      <c r="S45" s="275">
        <f t="shared" si="5"/>
        <v>1</v>
      </c>
      <c r="T45" s="224"/>
      <c r="U45" s="234"/>
      <c r="V45" s="235">
        <v>0</v>
      </c>
      <c r="W45" s="224"/>
      <c r="X45" s="216" t="s">
        <v>123</v>
      </c>
      <c r="Y45" s="174"/>
      <c r="Z45" s="216" t="s">
        <v>124</v>
      </c>
    </row>
    <row r="46" spans="2:28" ht="15.75" thickTop="1" thickBot="1" x14ac:dyDescent="0.45">
      <c r="B46" s="174"/>
      <c r="C46" s="174"/>
      <c r="D46" s="174"/>
      <c r="E46" s="174"/>
      <c r="F46" s="174"/>
      <c r="G46" s="174"/>
      <c r="H46" s="242"/>
      <c r="I46" s="174"/>
      <c r="J46" s="174"/>
      <c r="K46" s="294"/>
      <c r="L46" s="294"/>
      <c r="M46" s="174"/>
      <c r="N46" s="294"/>
      <c r="O46" s="294"/>
      <c r="P46" s="174"/>
      <c r="Q46" s="294"/>
      <c r="R46" s="294"/>
      <c r="S46" s="174"/>
      <c r="T46" s="294"/>
      <c r="U46" s="294"/>
      <c r="V46" s="174"/>
      <c r="W46" s="294"/>
      <c r="X46" s="294"/>
      <c r="Y46" s="294"/>
      <c r="Z46" s="294"/>
    </row>
    <row r="47" spans="2:28" ht="15.4" thickTop="1" x14ac:dyDescent="0.4">
      <c r="B47" s="203" t="s">
        <v>125</v>
      </c>
      <c r="C47" s="204" t="s">
        <v>22</v>
      </c>
      <c r="D47" s="174"/>
      <c r="E47" s="174"/>
      <c r="F47" s="174"/>
      <c r="G47" s="175"/>
      <c r="H47" s="175"/>
      <c r="I47" s="175"/>
      <c r="J47" s="175"/>
      <c r="K47" s="175"/>
      <c r="L47" s="175"/>
      <c r="M47" s="175"/>
      <c r="N47" s="175"/>
      <c r="O47" s="175"/>
      <c r="P47" s="175"/>
      <c r="Q47" s="175"/>
      <c r="R47" s="175"/>
      <c r="S47" s="175"/>
      <c r="T47" s="175"/>
      <c r="U47" s="175"/>
      <c r="V47" s="175"/>
      <c r="W47" s="175"/>
      <c r="X47" s="174"/>
      <c r="Y47" s="294"/>
      <c r="Z47" s="294"/>
    </row>
    <row r="48" spans="2:28" ht="30.4" thickBot="1" x14ac:dyDescent="0.45">
      <c r="B48" s="205" t="s">
        <v>126</v>
      </c>
      <c r="C48" s="206">
        <v>139.84100000000001</v>
      </c>
      <c r="D48" s="178"/>
      <c r="E48" s="178"/>
      <c r="F48" s="178"/>
      <c r="G48" s="175"/>
      <c r="H48" s="175"/>
      <c r="I48" s="175"/>
      <c r="J48" s="175"/>
      <c r="K48" s="175"/>
      <c r="L48" s="175"/>
      <c r="M48" s="175"/>
      <c r="N48" s="175"/>
      <c r="O48" s="175"/>
      <c r="P48" s="175"/>
      <c r="Q48" s="175"/>
      <c r="R48" s="175"/>
      <c r="S48" s="175"/>
      <c r="T48" s="175"/>
      <c r="U48" s="175"/>
      <c r="V48" s="175"/>
      <c r="W48" s="175"/>
      <c r="X48" s="174"/>
      <c r="Y48" s="294"/>
      <c r="Z48" s="294"/>
    </row>
    <row r="49" spans="2:26" ht="15.75" thickTop="1" thickBot="1" x14ac:dyDescent="0.45">
      <c r="B49" s="178"/>
      <c r="C49" s="174"/>
      <c r="D49" s="178"/>
      <c r="E49" s="178"/>
      <c r="F49" s="178"/>
      <c r="G49" s="175"/>
      <c r="H49" s="175"/>
      <c r="I49" s="175"/>
      <c r="J49" s="175"/>
      <c r="K49" s="175"/>
      <c r="L49" s="175"/>
      <c r="M49" s="175"/>
      <c r="N49" s="175"/>
      <c r="O49" s="175"/>
      <c r="P49" s="175"/>
      <c r="Q49" s="175"/>
      <c r="R49" s="175"/>
      <c r="S49" s="175"/>
      <c r="T49" s="175"/>
      <c r="U49" s="175"/>
      <c r="V49" s="175"/>
      <c r="W49" s="175"/>
      <c r="X49" s="174"/>
      <c r="Y49" s="294"/>
      <c r="Z49" s="294"/>
    </row>
    <row r="50" spans="2:26" ht="15.75" thickTop="1" thickBot="1" x14ac:dyDescent="0.45">
      <c r="B50" s="174"/>
      <c r="C50" s="174"/>
      <c r="D50" s="178"/>
      <c r="E50" s="178"/>
      <c r="F50" s="178"/>
      <c r="G50" s="175"/>
      <c r="H50" s="175"/>
      <c r="I50" s="302" t="s">
        <v>24</v>
      </c>
      <c r="J50" s="303"/>
      <c r="K50" s="175"/>
      <c r="L50" s="302" t="s">
        <v>25</v>
      </c>
      <c r="M50" s="303"/>
      <c r="N50" s="175"/>
      <c r="O50" s="299" t="s">
        <v>26</v>
      </c>
      <c r="P50" s="300"/>
      <c r="Q50" s="175"/>
      <c r="R50" s="302" t="s">
        <v>27</v>
      </c>
      <c r="S50" s="303"/>
      <c r="T50" s="175"/>
      <c r="U50" s="302" t="s">
        <v>28</v>
      </c>
      <c r="V50" s="303"/>
      <c r="W50" s="175"/>
      <c r="X50" s="174"/>
      <c r="Y50" s="294"/>
      <c r="Z50" s="294"/>
    </row>
    <row r="51" spans="2:26" ht="60.75" thickTop="1" thickBot="1" x14ac:dyDescent="0.45">
      <c r="B51" s="174"/>
      <c r="C51" s="207" t="s">
        <v>29</v>
      </c>
      <c r="D51" s="208" t="s">
        <v>30</v>
      </c>
      <c r="E51" s="208" t="s">
        <v>31</v>
      </c>
      <c r="F51" s="208" t="s">
        <v>32</v>
      </c>
      <c r="G51" s="209" t="s">
        <v>33</v>
      </c>
      <c r="H51" s="175"/>
      <c r="I51" s="210" t="s">
        <v>35</v>
      </c>
      <c r="J51" s="211" t="s">
        <v>36</v>
      </c>
      <c r="K51" s="175"/>
      <c r="L51" s="210" t="s">
        <v>35</v>
      </c>
      <c r="M51" s="211" t="s">
        <v>36</v>
      </c>
      <c r="N51" s="175"/>
      <c r="O51" s="260" t="s">
        <v>35</v>
      </c>
      <c r="P51" s="261" t="s">
        <v>36</v>
      </c>
      <c r="Q51" s="175"/>
      <c r="R51" s="210" t="s">
        <v>35</v>
      </c>
      <c r="S51" s="211" t="s">
        <v>36</v>
      </c>
      <c r="T51" s="175"/>
      <c r="U51" s="210" t="s">
        <v>35</v>
      </c>
      <c r="V51" s="211" t="s">
        <v>36</v>
      </c>
      <c r="W51" s="175"/>
      <c r="X51" s="212" t="s">
        <v>37</v>
      </c>
      <c r="Y51" s="174"/>
      <c r="Z51" s="212" t="s">
        <v>38</v>
      </c>
    </row>
    <row r="52" spans="2:26" ht="30.4" thickTop="1" x14ac:dyDescent="0.4">
      <c r="B52" s="219" t="s">
        <v>39</v>
      </c>
      <c r="C52" s="220" t="s">
        <v>126</v>
      </c>
      <c r="D52" s="220">
        <v>4.7939999999999996</v>
      </c>
      <c r="E52" s="220" t="s">
        <v>41</v>
      </c>
      <c r="F52" s="220">
        <v>0</v>
      </c>
      <c r="G52" s="221">
        <v>3000</v>
      </c>
      <c r="H52" s="175"/>
      <c r="I52" s="222">
        <v>0</v>
      </c>
      <c r="J52" s="236">
        <v>0</v>
      </c>
      <c r="K52" s="224"/>
      <c r="L52" s="222">
        <v>522</v>
      </c>
      <c r="M52" s="236">
        <v>0.17399999999999999</v>
      </c>
      <c r="N52" s="224"/>
      <c r="O52" s="276">
        <v>2161</v>
      </c>
      <c r="P52" s="277">
        <f>O52/$G52</f>
        <v>0.72033333333333338</v>
      </c>
      <c r="Q52" s="224"/>
      <c r="R52" s="222">
        <v>3000</v>
      </c>
      <c r="S52" s="236">
        <v>1</v>
      </c>
      <c r="T52" s="224"/>
      <c r="U52" s="222"/>
      <c r="V52" s="236">
        <v>0</v>
      </c>
      <c r="W52" s="224"/>
      <c r="X52" s="225" t="s">
        <v>127</v>
      </c>
      <c r="Y52" s="174"/>
      <c r="Z52" s="225" t="s">
        <v>128</v>
      </c>
    </row>
    <row r="53" spans="2:26" ht="30.4" thickBot="1" x14ac:dyDescent="0.45">
      <c r="B53" s="205" t="s">
        <v>45</v>
      </c>
      <c r="C53" s="233" t="s">
        <v>129</v>
      </c>
      <c r="D53" s="233">
        <v>135.04599999999999</v>
      </c>
      <c r="E53" s="233" t="s">
        <v>130</v>
      </c>
      <c r="F53" s="233">
        <v>1</v>
      </c>
      <c r="G53" s="237">
        <v>1</v>
      </c>
      <c r="H53" s="175"/>
      <c r="I53" s="238">
        <v>1.0999999999999999E-2</v>
      </c>
      <c r="J53" s="235">
        <v>1.0999999999999999E-2</v>
      </c>
      <c r="K53" s="224"/>
      <c r="L53" s="238">
        <v>0.106</v>
      </c>
      <c r="M53" s="235">
        <v>0.106</v>
      </c>
      <c r="N53" s="224"/>
      <c r="O53" s="278">
        <v>0.58199999999999996</v>
      </c>
      <c r="P53" s="275">
        <f>O53/$G53</f>
        <v>0.58199999999999996</v>
      </c>
      <c r="Q53" s="224"/>
      <c r="R53" s="238">
        <v>1</v>
      </c>
      <c r="S53" s="235">
        <v>1</v>
      </c>
      <c r="T53" s="224"/>
      <c r="U53" s="234"/>
      <c r="V53" s="235">
        <v>0</v>
      </c>
      <c r="W53" s="224"/>
      <c r="X53" s="216" t="s">
        <v>131</v>
      </c>
      <c r="Y53" s="174"/>
      <c r="Z53" s="216" t="s">
        <v>132</v>
      </c>
    </row>
    <row r="54" spans="2:26" ht="15.75" thickTop="1" thickBot="1" x14ac:dyDescent="0.4">
      <c r="B54" s="239"/>
      <c r="C54" s="239"/>
      <c r="D54" s="239"/>
      <c r="E54" s="239"/>
      <c r="F54" s="239"/>
      <c r="G54" s="239"/>
      <c r="H54" s="240"/>
      <c r="I54" s="239"/>
      <c r="J54" s="239"/>
      <c r="K54" s="239"/>
      <c r="L54" s="239"/>
      <c r="M54" s="239"/>
      <c r="N54" s="239"/>
      <c r="O54" s="239"/>
      <c r="P54" s="239"/>
      <c r="Q54" s="239"/>
      <c r="R54" s="239"/>
      <c r="S54" s="239"/>
      <c r="T54" s="239"/>
      <c r="U54" s="239"/>
      <c r="V54" s="239"/>
      <c r="W54" s="239"/>
      <c r="X54" s="239"/>
      <c r="Y54" s="239"/>
      <c r="Z54" s="239"/>
    </row>
    <row r="55" spans="2:26" ht="15.4" thickTop="1" x14ac:dyDescent="0.4">
      <c r="B55" s="203" t="s">
        <v>133</v>
      </c>
      <c r="C55" s="204" t="s">
        <v>22</v>
      </c>
      <c r="D55" s="174"/>
      <c r="E55" s="174"/>
      <c r="F55" s="174"/>
      <c r="G55" s="175"/>
      <c r="H55" s="175"/>
      <c r="I55" s="175"/>
      <c r="J55" s="175"/>
      <c r="K55" s="175"/>
      <c r="L55" s="175"/>
      <c r="M55" s="175"/>
      <c r="N55" s="175"/>
      <c r="O55" s="175"/>
      <c r="P55" s="175"/>
      <c r="Q55" s="175"/>
      <c r="R55" s="175"/>
      <c r="S55" s="175"/>
      <c r="T55" s="175"/>
      <c r="U55" s="175"/>
      <c r="V55" s="175"/>
      <c r="W55" s="175"/>
      <c r="X55" s="174"/>
      <c r="Y55" s="294"/>
      <c r="Z55" s="294"/>
    </row>
    <row r="56" spans="2:26" ht="15.4" thickBot="1" x14ac:dyDescent="0.45">
      <c r="B56" s="205" t="s">
        <v>134</v>
      </c>
      <c r="C56" s="206">
        <v>20.12</v>
      </c>
      <c r="D56" s="178"/>
      <c r="E56" s="178"/>
      <c r="F56" s="178"/>
      <c r="G56" s="175"/>
      <c r="H56" s="175"/>
      <c r="I56" s="175"/>
      <c r="J56" s="175"/>
      <c r="K56" s="175"/>
      <c r="L56" s="175"/>
      <c r="M56" s="175"/>
      <c r="N56" s="175"/>
      <c r="O56" s="175"/>
      <c r="P56" s="175"/>
      <c r="Q56" s="175"/>
      <c r="R56" s="175"/>
      <c r="S56" s="175"/>
      <c r="T56" s="175"/>
      <c r="U56" s="175"/>
      <c r="V56" s="175"/>
      <c r="W56" s="175"/>
      <c r="X56" s="174"/>
      <c r="Y56" s="294"/>
      <c r="Z56" s="294"/>
    </row>
    <row r="57" spans="2:26" ht="15.75" thickTop="1" thickBot="1" x14ac:dyDescent="0.45">
      <c r="B57" s="174"/>
      <c r="C57" s="175"/>
      <c r="D57" s="175"/>
      <c r="E57" s="175"/>
      <c r="F57" s="175"/>
      <c r="G57" s="175"/>
      <c r="H57" s="175"/>
      <c r="I57" s="302" t="s">
        <v>24</v>
      </c>
      <c r="J57" s="303"/>
      <c r="K57" s="175"/>
      <c r="L57" s="302" t="s">
        <v>25</v>
      </c>
      <c r="M57" s="303"/>
      <c r="N57" s="175"/>
      <c r="O57" s="299" t="s">
        <v>26</v>
      </c>
      <c r="P57" s="300"/>
      <c r="Q57" s="175"/>
      <c r="R57" s="302" t="s">
        <v>27</v>
      </c>
      <c r="S57" s="303"/>
      <c r="T57" s="175"/>
      <c r="U57" s="302" t="s">
        <v>28</v>
      </c>
      <c r="V57" s="303"/>
      <c r="W57" s="175"/>
      <c r="X57" s="174"/>
      <c r="Y57" s="294"/>
      <c r="Z57" s="294"/>
    </row>
    <row r="58" spans="2:26" ht="60.75" thickTop="1" thickBot="1" x14ac:dyDescent="0.45">
      <c r="B58" s="174"/>
      <c r="C58" s="207" t="s">
        <v>29</v>
      </c>
      <c r="D58" s="208" t="s">
        <v>30</v>
      </c>
      <c r="E58" s="208" t="s">
        <v>31</v>
      </c>
      <c r="F58" s="208" t="s">
        <v>32</v>
      </c>
      <c r="G58" s="209" t="s">
        <v>33</v>
      </c>
      <c r="H58" s="175"/>
      <c r="I58" s="210" t="s">
        <v>35</v>
      </c>
      <c r="J58" s="211" t="s">
        <v>36</v>
      </c>
      <c r="K58" s="175"/>
      <c r="L58" s="210" t="s">
        <v>35</v>
      </c>
      <c r="M58" s="211" t="s">
        <v>36</v>
      </c>
      <c r="N58" s="175"/>
      <c r="O58" s="260" t="s">
        <v>35</v>
      </c>
      <c r="P58" s="261" t="s">
        <v>36</v>
      </c>
      <c r="Q58" s="175"/>
      <c r="R58" s="210" t="s">
        <v>35</v>
      </c>
      <c r="S58" s="211" t="s">
        <v>36</v>
      </c>
      <c r="T58" s="175"/>
      <c r="U58" s="210" t="s">
        <v>35</v>
      </c>
      <c r="V58" s="211" t="s">
        <v>36</v>
      </c>
      <c r="W58" s="175"/>
      <c r="X58" s="212" t="s">
        <v>37</v>
      </c>
      <c r="Y58" s="174"/>
      <c r="Z58" s="212" t="s">
        <v>38</v>
      </c>
    </row>
    <row r="59" spans="2:26" ht="30.4" thickTop="1" x14ac:dyDescent="0.4">
      <c r="B59" s="219" t="s">
        <v>39</v>
      </c>
      <c r="C59" s="220" t="s">
        <v>135</v>
      </c>
      <c r="D59" s="220">
        <v>15.47</v>
      </c>
      <c r="E59" s="220" t="s">
        <v>136</v>
      </c>
      <c r="F59" s="220">
        <v>3</v>
      </c>
      <c r="G59" s="221">
        <v>66.319000000000003</v>
      </c>
      <c r="H59" s="175"/>
      <c r="I59" s="222">
        <v>0.16500000000000001</v>
      </c>
      <c r="J59" s="236">
        <v>2E-3</v>
      </c>
      <c r="K59" s="224"/>
      <c r="L59" s="222">
        <v>23.247</v>
      </c>
      <c r="M59" s="236">
        <v>0.35099999999999998</v>
      </c>
      <c r="N59" s="224"/>
      <c r="O59" s="279">
        <v>40.093000000000004</v>
      </c>
      <c r="P59" s="277">
        <f>O59/$G59</f>
        <v>0.60454771634071691</v>
      </c>
      <c r="Q59" s="224"/>
      <c r="R59" s="222">
        <v>66.319000000000003</v>
      </c>
      <c r="S59" s="236">
        <v>1</v>
      </c>
      <c r="T59" s="224"/>
      <c r="U59" s="222"/>
      <c r="V59" s="236">
        <v>0</v>
      </c>
      <c r="W59" s="224"/>
      <c r="X59" s="225" t="s">
        <v>137</v>
      </c>
      <c r="Y59" s="174"/>
      <c r="Z59" s="225" t="s">
        <v>138</v>
      </c>
    </row>
    <row r="60" spans="2:26" ht="30.4" thickBot="1" x14ac:dyDescent="0.45">
      <c r="B60" s="205" t="s">
        <v>45</v>
      </c>
      <c r="C60" s="233" t="s">
        <v>139</v>
      </c>
      <c r="D60" s="233">
        <v>4.6500000000000004</v>
      </c>
      <c r="E60" s="233" t="s">
        <v>136</v>
      </c>
      <c r="F60" s="233">
        <v>3</v>
      </c>
      <c r="G60" s="206">
        <v>91.01</v>
      </c>
      <c r="H60" s="175"/>
      <c r="I60" s="234">
        <v>5.1150000000000002</v>
      </c>
      <c r="J60" s="235">
        <v>5.6000000000000001E-2</v>
      </c>
      <c r="K60" s="224"/>
      <c r="L60" s="234">
        <v>47.841999999999999</v>
      </c>
      <c r="M60" s="235">
        <v>0.52600000000000002</v>
      </c>
      <c r="N60" s="224"/>
      <c r="O60" s="280">
        <v>71.760000000000005</v>
      </c>
      <c r="P60" s="275">
        <f>O60/$G60</f>
        <v>0.78848478189209981</v>
      </c>
      <c r="Q60" s="224"/>
      <c r="R60" s="234">
        <v>91.01</v>
      </c>
      <c r="S60" s="235">
        <v>1</v>
      </c>
      <c r="T60" s="224"/>
      <c r="U60" s="234"/>
      <c r="V60" s="235">
        <v>0</v>
      </c>
      <c r="W60" s="224"/>
      <c r="X60" s="216" t="s">
        <v>140</v>
      </c>
      <c r="Y60" s="174"/>
      <c r="Z60" s="216" t="s">
        <v>141</v>
      </c>
    </row>
    <row r="61" spans="2:26" ht="16.149999999999999" thickTop="1" thickBot="1" x14ac:dyDescent="0.5">
      <c r="B61" s="174"/>
      <c r="C61" s="174"/>
      <c r="D61" s="241"/>
      <c r="E61" s="174"/>
      <c r="F61" s="174"/>
      <c r="G61" s="174"/>
      <c r="H61" s="294"/>
      <c r="I61" s="294"/>
      <c r="J61" s="174"/>
      <c r="K61" s="294"/>
      <c r="L61" s="294"/>
      <c r="M61" s="174"/>
      <c r="N61" s="294"/>
      <c r="O61" s="294"/>
      <c r="P61" s="174"/>
      <c r="Q61" s="294"/>
      <c r="R61" s="294"/>
      <c r="S61" s="174"/>
      <c r="T61" s="294"/>
      <c r="U61" s="294"/>
      <c r="V61" s="174"/>
      <c r="W61" s="294"/>
      <c r="X61" s="294"/>
      <c r="Y61" s="294"/>
      <c r="Z61" s="294"/>
    </row>
    <row r="62" spans="2:26" ht="15.4" thickTop="1" x14ac:dyDescent="0.4">
      <c r="B62" s="203" t="s">
        <v>142</v>
      </c>
      <c r="C62" s="204" t="s">
        <v>22</v>
      </c>
      <c r="D62" s="174"/>
      <c r="E62" s="174"/>
      <c r="F62" s="174"/>
      <c r="G62" s="175"/>
      <c r="H62" s="175"/>
      <c r="I62" s="175"/>
      <c r="J62" s="175"/>
      <c r="K62" s="175"/>
      <c r="L62" s="175"/>
      <c r="M62" s="175"/>
      <c r="N62" s="175"/>
      <c r="O62" s="175"/>
      <c r="P62" s="175"/>
      <c r="Q62" s="175"/>
      <c r="R62" s="175"/>
      <c r="S62" s="175"/>
      <c r="T62" s="175"/>
      <c r="U62" s="175"/>
      <c r="V62" s="175"/>
      <c r="W62" s="175"/>
      <c r="X62" s="174"/>
      <c r="Y62" s="294"/>
      <c r="Z62" s="294"/>
    </row>
    <row r="63" spans="2:26" ht="30.4" thickBot="1" x14ac:dyDescent="0.45">
      <c r="B63" s="205" t="s">
        <v>143</v>
      </c>
      <c r="C63" s="206">
        <v>74.626000000000005</v>
      </c>
      <c r="D63" s="178"/>
      <c r="E63" s="178"/>
      <c r="F63" s="178"/>
      <c r="G63" s="175"/>
      <c r="H63" s="175"/>
      <c r="I63" s="175"/>
      <c r="J63" s="175"/>
      <c r="K63" s="175"/>
      <c r="L63" s="175"/>
      <c r="M63" s="175"/>
      <c r="N63" s="175"/>
      <c r="O63" s="175"/>
      <c r="P63" s="175"/>
      <c r="Q63" s="175"/>
      <c r="R63" s="175"/>
      <c r="S63" s="175"/>
      <c r="T63" s="175"/>
      <c r="U63" s="175"/>
      <c r="V63" s="175"/>
      <c r="W63" s="175"/>
      <c r="X63" s="174"/>
      <c r="Y63" s="294"/>
      <c r="Z63" s="294"/>
    </row>
    <row r="64" spans="2:26" ht="15.75" thickTop="1" thickBot="1" x14ac:dyDescent="0.45">
      <c r="B64" s="178"/>
      <c r="C64" s="174"/>
      <c r="D64" s="178"/>
      <c r="E64" s="178"/>
      <c r="F64" s="178"/>
      <c r="G64" s="175"/>
      <c r="H64" s="175"/>
      <c r="I64" s="175"/>
      <c r="J64" s="175"/>
      <c r="K64" s="175"/>
      <c r="L64" s="175"/>
      <c r="M64" s="175"/>
      <c r="N64" s="175"/>
      <c r="O64" s="175"/>
      <c r="P64" s="175"/>
      <c r="Q64" s="175"/>
      <c r="R64" s="175"/>
      <c r="S64" s="175"/>
      <c r="T64" s="175"/>
      <c r="U64" s="175"/>
      <c r="V64" s="175"/>
      <c r="W64" s="175"/>
      <c r="X64" s="174"/>
      <c r="Y64" s="294"/>
      <c r="Z64" s="294"/>
    </row>
    <row r="65" spans="2:26" ht="15.75" thickTop="1" thickBot="1" x14ac:dyDescent="0.45">
      <c r="B65" s="174"/>
      <c r="C65" s="174"/>
      <c r="D65" s="174"/>
      <c r="E65" s="174"/>
      <c r="F65" s="174"/>
      <c r="G65" s="174"/>
      <c r="H65" s="175"/>
      <c r="I65" s="302" t="s">
        <v>24</v>
      </c>
      <c r="J65" s="303"/>
      <c r="K65" s="175"/>
      <c r="L65" s="302" t="s">
        <v>25</v>
      </c>
      <c r="M65" s="303"/>
      <c r="N65" s="175"/>
      <c r="O65" s="302" t="s">
        <v>26</v>
      </c>
      <c r="P65" s="303"/>
      <c r="Q65" s="175"/>
      <c r="R65" s="302" t="s">
        <v>27</v>
      </c>
      <c r="S65" s="303"/>
      <c r="T65" s="175"/>
      <c r="U65" s="302" t="s">
        <v>28</v>
      </c>
      <c r="V65" s="303"/>
      <c r="W65" s="175"/>
      <c r="X65" s="174"/>
      <c r="Y65" s="294"/>
      <c r="Z65" s="294"/>
    </row>
    <row r="66" spans="2:26" ht="60.75" thickTop="1" thickBot="1" x14ac:dyDescent="0.45">
      <c r="B66" s="174"/>
      <c r="C66" s="207" t="s">
        <v>29</v>
      </c>
      <c r="D66" s="208" t="s">
        <v>30</v>
      </c>
      <c r="E66" s="208" t="s">
        <v>31</v>
      </c>
      <c r="F66" s="208" t="s">
        <v>32</v>
      </c>
      <c r="G66" s="209" t="s">
        <v>33</v>
      </c>
      <c r="H66" s="175"/>
      <c r="I66" s="210" t="s">
        <v>35</v>
      </c>
      <c r="J66" s="211" t="s">
        <v>36</v>
      </c>
      <c r="K66" s="175"/>
      <c r="L66" s="210" t="s">
        <v>35</v>
      </c>
      <c r="M66" s="211" t="s">
        <v>36</v>
      </c>
      <c r="N66" s="175"/>
      <c r="O66" s="210" t="s">
        <v>35</v>
      </c>
      <c r="P66" s="211" t="s">
        <v>36</v>
      </c>
      <c r="Q66" s="175"/>
      <c r="R66" s="210" t="s">
        <v>35</v>
      </c>
      <c r="S66" s="211" t="s">
        <v>36</v>
      </c>
      <c r="T66" s="175"/>
      <c r="U66" s="210" t="s">
        <v>35</v>
      </c>
      <c r="V66" s="211" t="s">
        <v>36</v>
      </c>
      <c r="W66" s="175"/>
      <c r="X66" s="185" t="s">
        <v>37</v>
      </c>
      <c r="Y66" s="174"/>
      <c r="Z66" s="212" t="s">
        <v>38</v>
      </c>
    </row>
    <row r="67" spans="2:26" ht="30.4" customHeight="1" thickTop="1" x14ac:dyDescent="0.35">
      <c r="B67" s="311" t="s">
        <v>39</v>
      </c>
      <c r="C67" s="314" t="s">
        <v>144</v>
      </c>
      <c r="D67" s="314">
        <v>74.626000000000005</v>
      </c>
      <c r="E67" s="314" t="s">
        <v>41</v>
      </c>
      <c r="F67" s="314">
        <v>0</v>
      </c>
      <c r="G67" s="317">
        <v>26000</v>
      </c>
      <c r="H67" s="310"/>
      <c r="I67" s="304">
        <v>101</v>
      </c>
      <c r="J67" s="307">
        <v>4.0000000000000001E-3</v>
      </c>
      <c r="K67" s="310"/>
      <c r="L67" s="304">
        <v>1522</v>
      </c>
      <c r="M67" s="307">
        <v>5.8999999999999997E-2</v>
      </c>
      <c r="N67" s="310"/>
      <c r="O67" s="324">
        <v>7331</v>
      </c>
      <c r="P67" s="327">
        <f>O67/$G67</f>
        <v>0.28196153846153849</v>
      </c>
      <c r="Q67" s="247"/>
      <c r="R67" s="324">
        <v>17176</v>
      </c>
      <c r="S67" s="327">
        <f>R67/$G67</f>
        <v>0.6606153846153846</v>
      </c>
      <c r="T67" s="310"/>
      <c r="U67" s="304"/>
      <c r="V67" s="307">
        <v>0</v>
      </c>
      <c r="W67" s="310"/>
      <c r="X67" s="320" t="s">
        <v>145</v>
      </c>
      <c r="Y67" s="323"/>
      <c r="Z67" s="320" t="s">
        <v>146</v>
      </c>
    </row>
    <row r="68" spans="2:26" ht="12.75" customHeight="1" x14ac:dyDescent="0.35">
      <c r="B68" s="312"/>
      <c r="C68" s="315"/>
      <c r="D68" s="315"/>
      <c r="E68" s="315"/>
      <c r="F68" s="315"/>
      <c r="G68" s="318"/>
      <c r="H68" s="310"/>
      <c r="I68" s="305"/>
      <c r="J68" s="308"/>
      <c r="K68" s="310"/>
      <c r="L68" s="305"/>
      <c r="M68" s="308"/>
      <c r="N68" s="310"/>
      <c r="O68" s="325"/>
      <c r="P68" s="328"/>
      <c r="Q68" s="247"/>
      <c r="R68" s="325"/>
      <c r="S68" s="328"/>
      <c r="T68" s="310"/>
      <c r="U68" s="305"/>
      <c r="V68" s="308"/>
      <c r="W68" s="310"/>
      <c r="X68" s="321"/>
      <c r="Y68" s="323"/>
      <c r="Z68" s="321"/>
    </row>
    <row r="69" spans="2:26" ht="30.4" customHeight="1" thickBot="1" x14ac:dyDescent="0.4">
      <c r="B69" s="313"/>
      <c r="C69" s="316"/>
      <c r="D69" s="316"/>
      <c r="E69" s="316"/>
      <c r="F69" s="316"/>
      <c r="G69" s="319"/>
      <c r="H69" s="310"/>
      <c r="I69" s="306"/>
      <c r="J69" s="309"/>
      <c r="K69" s="310"/>
      <c r="L69" s="306"/>
      <c r="M69" s="309"/>
      <c r="N69" s="310"/>
      <c r="O69" s="326"/>
      <c r="P69" s="329"/>
      <c r="Q69" s="247"/>
      <c r="R69" s="326"/>
      <c r="S69" s="329"/>
      <c r="T69" s="310"/>
      <c r="U69" s="306"/>
      <c r="V69" s="309"/>
      <c r="W69" s="310"/>
      <c r="X69" s="322"/>
      <c r="Y69" s="323"/>
      <c r="Z69" s="322"/>
    </row>
    <row r="70" spans="2:26" ht="15.75" thickTop="1" thickBot="1" x14ac:dyDescent="0.45">
      <c r="B70" s="174"/>
      <c r="C70" s="174"/>
      <c r="D70" s="174"/>
      <c r="E70" s="174"/>
      <c r="F70" s="174"/>
      <c r="G70" s="174"/>
      <c r="H70" s="294"/>
      <c r="I70" s="294"/>
      <c r="J70" s="174"/>
      <c r="K70" s="294"/>
      <c r="L70" s="294"/>
      <c r="M70" s="174"/>
      <c r="N70" s="294"/>
      <c r="O70" s="294"/>
      <c r="P70" s="174"/>
      <c r="Q70" s="294"/>
      <c r="R70" s="294"/>
      <c r="S70" s="174"/>
      <c r="T70" s="294"/>
      <c r="U70" s="294"/>
      <c r="V70" s="174"/>
      <c r="W70" s="294"/>
      <c r="X70" s="294"/>
      <c r="Y70" s="294"/>
      <c r="Z70" s="294"/>
    </row>
    <row r="71" spans="2:26" ht="15.4" thickTop="1" x14ac:dyDescent="0.4">
      <c r="B71" s="203" t="s">
        <v>147</v>
      </c>
      <c r="C71" s="204" t="s">
        <v>22</v>
      </c>
      <c r="D71" s="174"/>
      <c r="E71" s="174"/>
      <c r="F71" s="174"/>
      <c r="G71" s="174"/>
      <c r="H71" s="294"/>
      <c r="I71" s="294"/>
      <c r="J71" s="174"/>
      <c r="K71" s="294"/>
      <c r="L71" s="294"/>
      <c r="M71" s="174"/>
      <c r="N71" s="294"/>
      <c r="O71" s="294"/>
      <c r="P71" s="174"/>
      <c r="Q71" s="294"/>
      <c r="R71" s="294"/>
      <c r="S71" s="174"/>
      <c r="T71" s="294"/>
      <c r="U71" s="294"/>
      <c r="V71" s="174"/>
      <c r="W71" s="294"/>
      <c r="X71" s="294"/>
      <c r="Y71" s="294"/>
      <c r="Z71" s="294"/>
    </row>
    <row r="72" spans="2:26" ht="30.4" thickBot="1" x14ac:dyDescent="0.45">
      <c r="B72" s="205" t="s">
        <v>148</v>
      </c>
      <c r="C72" s="206">
        <v>7.93</v>
      </c>
      <c r="D72" s="174"/>
      <c r="E72" s="174"/>
      <c r="F72" s="174"/>
      <c r="G72" s="174"/>
      <c r="H72" s="294"/>
      <c r="I72" s="294"/>
      <c r="J72" s="174"/>
      <c r="K72" s="294"/>
      <c r="L72" s="294"/>
      <c r="M72" s="174"/>
      <c r="N72" s="294"/>
      <c r="O72" s="294"/>
      <c r="P72" s="174"/>
      <c r="Q72" s="294"/>
      <c r="R72" s="294"/>
      <c r="S72" s="174"/>
      <c r="T72" s="294"/>
      <c r="U72" s="294"/>
      <c r="V72" s="174"/>
      <c r="W72" s="294"/>
      <c r="X72" s="294"/>
      <c r="Y72" s="294"/>
      <c r="Z72" s="294"/>
    </row>
    <row r="73" spans="2:26" ht="13.15" thickTop="1" x14ac:dyDescent="0.35"/>
  </sheetData>
  <mergeCells count="169">
    <mergeCell ref="Y72:Z72"/>
    <mergeCell ref="H72:I72"/>
    <mergeCell ref="K72:L72"/>
    <mergeCell ref="N72:O72"/>
    <mergeCell ref="Q72:R72"/>
    <mergeCell ref="T72:U72"/>
    <mergeCell ref="W72:X72"/>
    <mergeCell ref="Y70:Z70"/>
    <mergeCell ref="H71:I71"/>
    <mergeCell ref="K71:L71"/>
    <mergeCell ref="N71:O71"/>
    <mergeCell ref="Q71:R71"/>
    <mergeCell ref="T71:U71"/>
    <mergeCell ref="W71:X71"/>
    <mergeCell ref="Y71:Z71"/>
    <mergeCell ref="H70:I70"/>
    <mergeCell ref="K70:L70"/>
    <mergeCell ref="N70:O70"/>
    <mergeCell ref="Q70:R70"/>
    <mergeCell ref="T70:U70"/>
    <mergeCell ref="W70:X70"/>
    <mergeCell ref="U67:U69"/>
    <mergeCell ref="V67:V69"/>
    <mergeCell ref="W67:W69"/>
    <mergeCell ref="X67:X69"/>
    <mergeCell ref="Y67:Y69"/>
    <mergeCell ref="Z67:Z69"/>
    <mergeCell ref="O67:O69"/>
    <mergeCell ref="P67:P69"/>
    <mergeCell ref="R67:R69"/>
    <mergeCell ref="S67:S69"/>
    <mergeCell ref="T67:T69"/>
    <mergeCell ref="I67:I69"/>
    <mergeCell ref="J67:J69"/>
    <mergeCell ref="K67:K69"/>
    <mergeCell ref="L67:L69"/>
    <mergeCell ref="M67:M69"/>
    <mergeCell ref="N67:N69"/>
    <mergeCell ref="B67:B69"/>
    <mergeCell ref="D67:D69"/>
    <mergeCell ref="E67:E69"/>
    <mergeCell ref="F67:F69"/>
    <mergeCell ref="G67:G69"/>
    <mergeCell ref="H67:H69"/>
    <mergeCell ref="C67:C69"/>
    <mergeCell ref="Y61:Z61"/>
    <mergeCell ref="Y62:Z62"/>
    <mergeCell ref="Y63:Z63"/>
    <mergeCell ref="Y64:Z64"/>
    <mergeCell ref="I65:J65"/>
    <mergeCell ref="L65:M65"/>
    <mergeCell ref="O65:P65"/>
    <mergeCell ref="R65:S65"/>
    <mergeCell ref="U65:V65"/>
    <mergeCell ref="Y65:Z65"/>
    <mergeCell ref="H61:I61"/>
    <mergeCell ref="K61:L61"/>
    <mergeCell ref="N61:O61"/>
    <mergeCell ref="Q61:R61"/>
    <mergeCell ref="T61:U61"/>
    <mergeCell ref="W61:X61"/>
    <mergeCell ref="Y55:Z55"/>
    <mergeCell ref="Y56:Z56"/>
    <mergeCell ref="I57:J57"/>
    <mergeCell ref="L57:M57"/>
    <mergeCell ref="O57:P57"/>
    <mergeCell ref="R57:S57"/>
    <mergeCell ref="U57:V57"/>
    <mergeCell ref="Y57:Z57"/>
    <mergeCell ref="Y47:Z47"/>
    <mergeCell ref="Y48:Z48"/>
    <mergeCell ref="Y49:Z49"/>
    <mergeCell ref="I50:J50"/>
    <mergeCell ref="L50:M50"/>
    <mergeCell ref="O50:P50"/>
    <mergeCell ref="R50:S50"/>
    <mergeCell ref="U50:V50"/>
    <mergeCell ref="Y50:Z50"/>
    <mergeCell ref="K46:L46"/>
    <mergeCell ref="N46:O46"/>
    <mergeCell ref="Q46:R46"/>
    <mergeCell ref="T46:U46"/>
    <mergeCell ref="W46:X46"/>
    <mergeCell ref="Y46:Z46"/>
    <mergeCell ref="Y29:Z29"/>
    <mergeCell ref="Y30:Z30"/>
    <mergeCell ref="Y31:Z31"/>
    <mergeCell ref="I32:J32"/>
    <mergeCell ref="L32:M32"/>
    <mergeCell ref="O32:P32"/>
    <mergeCell ref="R32:S32"/>
    <mergeCell ref="U32:V32"/>
    <mergeCell ref="Y32:Z32"/>
    <mergeCell ref="H29:I29"/>
    <mergeCell ref="K29:L29"/>
    <mergeCell ref="N29:O29"/>
    <mergeCell ref="Q29:R29"/>
    <mergeCell ref="T29:U29"/>
    <mergeCell ref="W29:X29"/>
    <mergeCell ref="Y27:Z27"/>
    <mergeCell ref="H28:I28"/>
    <mergeCell ref="K28:L28"/>
    <mergeCell ref="N28:O28"/>
    <mergeCell ref="Q28:R28"/>
    <mergeCell ref="T28:U28"/>
    <mergeCell ref="W28:X28"/>
    <mergeCell ref="Y28:Z28"/>
    <mergeCell ref="H27:I27"/>
    <mergeCell ref="K27:L27"/>
    <mergeCell ref="N27:O27"/>
    <mergeCell ref="Q27:R27"/>
    <mergeCell ref="T27:U27"/>
    <mergeCell ref="W27:X27"/>
    <mergeCell ref="Y22:Z22"/>
    <mergeCell ref="Y23:Z23"/>
    <mergeCell ref="I24:J24"/>
    <mergeCell ref="L24:M24"/>
    <mergeCell ref="O24:P24"/>
    <mergeCell ref="R24:S24"/>
    <mergeCell ref="U24:V24"/>
    <mergeCell ref="Y24:Z24"/>
    <mergeCell ref="Y10:Z10"/>
    <mergeCell ref="H21:I21"/>
    <mergeCell ref="K21:L21"/>
    <mergeCell ref="N21:O21"/>
    <mergeCell ref="Q21:R21"/>
    <mergeCell ref="T21:U21"/>
    <mergeCell ref="W21:X21"/>
    <mergeCell ref="Y21:Z21"/>
    <mergeCell ref="Y5:Z5"/>
    <mergeCell ref="Y6:Z6"/>
    <mergeCell ref="Y7:Z7"/>
    <mergeCell ref="Y8:Z8"/>
    <mergeCell ref="Y9:Z9"/>
    <mergeCell ref="I10:J10"/>
    <mergeCell ref="L10:M10"/>
    <mergeCell ref="O10:P10"/>
    <mergeCell ref="R10:S10"/>
    <mergeCell ref="U10:V10"/>
    <mergeCell ref="H5:I5"/>
    <mergeCell ref="K5:L5"/>
    <mergeCell ref="N5:O5"/>
    <mergeCell ref="Q5:R5"/>
    <mergeCell ref="T5:U5"/>
    <mergeCell ref="W5:X5"/>
    <mergeCell ref="B3:V3"/>
    <mergeCell ref="W3:X3"/>
    <mergeCell ref="Y3:Z3"/>
    <mergeCell ref="H4:I4"/>
    <mergeCell ref="K4:L4"/>
    <mergeCell ref="N4:O4"/>
    <mergeCell ref="Q4:R4"/>
    <mergeCell ref="T4:U4"/>
    <mergeCell ref="W4:X4"/>
    <mergeCell ref="Y4:Z4"/>
    <mergeCell ref="Y1:Z1"/>
    <mergeCell ref="H2:I2"/>
    <mergeCell ref="K2:L2"/>
    <mergeCell ref="N2:O2"/>
    <mergeCell ref="Q2:R2"/>
    <mergeCell ref="T2:U2"/>
    <mergeCell ref="W2:X2"/>
    <mergeCell ref="Y2:Z2"/>
    <mergeCell ref="H1:I1"/>
    <mergeCell ref="K1:L1"/>
    <mergeCell ref="N1:O1"/>
    <mergeCell ref="Q1:R1"/>
    <mergeCell ref="T1:U1"/>
    <mergeCell ref="W1:X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B8E"/>
    <pageSetUpPr fitToPage="1"/>
  </sheetPr>
  <dimension ref="A1:XFD429"/>
  <sheetViews>
    <sheetView zoomScale="80" zoomScaleNormal="80" zoomScalePageLayoutView="66" workbookViewId="0">
      <pane xSplit="9" ySplit="6" topLeftCell="J298" activePane="bottomRight" state="frozen"/>
      <selection pane="topRight"/>
      <selection pane="bottomLeft"/>
      <selection pane="bottomRight" activeCell="F371" sqref="F371"/>
    </sheetView>
  </sheetViews>
  <sheetFormatPr defaultColWidth="0" defaultRowHeight="13.15" zeroHeight="1" outlineLevelRow="1" x14ac:dyDescent="0.4"/>
  <cols>
    <col min="1" max="4" width="2.73046875" style="2" customWidth="1"/>
    <col min="5" max="5" width="96.59765625" style="2" customWidth="1"/>
    <col min="6" max="7" width="14.73046875" style="2" customWidth="1"/>
    <col min="8" max="8" width="14.73046875" style="40" customWidth="1"/>
    <col min="9" max="9" width="2.73046875" style="2" customWidth="1"/>
    <col min="10" max="15" width="12.59765625" style="52" customWidth="1"/>
    <col min="16" max="19" width="12.59765625" style="52" hidden="1" customWidth="1"/>
    <col min="20" max="16384" width="0" style="2" hidden="1"/>
  </cols>
  <sheetData>
    <row r="1" spans="1:19" ht="30.75" x14ac:dyDescent="0.4">
      <c r="A1" s="1" t="str">
        <f ca="1" xml:space="preserve"> RIGHT(CELL("filename", $A$1), LEN(CELL("filename", $A$1)) - SEARCH("]", CELL("filename", $A$1)))</f>
        <v>Inputs</v>
      </c>
      <c r="B1" s="1"/>
      <c r="C1" s="1"/>
      <c r="D1" s="1"/>
      <c r="E1" s="62"/>
      <c r="F1" s="1"/>
      <c r="G1" s="1"/>
      <c r="H1" s="1"/>
      <c r="I1" s="1"/>
      <c r="J1" s="1"/>
      <c r="K1" s="1"/>
      <c r="L1" s="1"/>
      <c r="M1" s="1"/>
      <c r="N1" s="1"/>
      <c r="O1" s="1"/>
      <c r="P1" s="1"/>
      <c r="Q1" s="1"/>
      <c r="R1" s="1"/>
      <c r="S1" s="1"/>
    </row>
    <row r="2" spans="1:19" x14ac:dyDescent="0.4">
      <c r="E2" s="65" t="str">
        <f xml:space="preserve"> Time!E$21</f>
        <v>Model Year beginning</v>
      </c>
      <c r="F2" s="28"/>
      <c r="G2" s="28"/>
      <c r="H2" s="28"/>
      <c r="I2" s="28"/>
      <c r="J2" s="67">
        <f xml:space="preserve"> Time!J$21</f>
        <v>43556</v>
      </c>
      <c r="K2" s="67">
        <f xml:space="preserve"> Time!K$21</f>
        <v>43922</v>
      </c>
      <c r="L2" s="67">
        <f xml:space="preserve"> Time!L$21</f>
        <v>44287</v>
      </c>
      <c r="M2" s="67">
        <f xml:space="preserve"> Time!M$21</f>
        <v>44652</v>
      </c>
      <c r="N2" s="67">
        <f xml:space="preserve"> Time!N$21</f>
        <v>45017</v>
      </c>
      <c r="O2" s="67">
        <f xml:space="preserve"> Time!O$21</f>
        <v>45383</v>
      </c>
      <c r="P2" s="67">
        <f xml:space="preserve"> Time!P$21</f>
        <v>45748</v>
      </c>
      <c r="Q2" s="67">
        <f xml:space="preserve"> Time!Q$21</f>
        <v>46113</v>
      </c>
      <c r="R2" s="67">
        <f xml:space="preserve"> Time!R$21</f>
        <v>46478</v>
      </c>
      <c r="S2" s="67">
        <f xml:space="preserve"> Time!S$21</f>
        <v>46844</v>
      </c>
    </row>
    <row r="3" spans="1:19" x14ac:dyDescent="0.4">
      <c r="E3" s="63" t="str">
        <f xml:space="preserve"> Time!E$22</f>
        <v>Model Year Ending</v>
      </c>
      <c r="F3" s="27"/>
      <c r="G3" s="28"/>
      <c r="H3" s="27"/>
      <c r="I3" s="28"/>
      <c r="J3" s="67">
        <f xml:space="preserve"> Time!J$22</f>
        <v>43921</v>
      </c>
      <c r="K3" s="67">
        <f xml:space="preserve"> Time!K$22</f>
        <v>44286</v>
      </c>
      <c r="L3" s="67">
        <f xml:space="preserve"> Time!L$22</f>
        <v>44651</v>
      </c>
      <c r="M3" s="67">
        <f xml:space="preserve"> Time!M$22</f>
        <v>45016</v>
      </c>
      <c r="N3" s="67">
        <f xml:space="preserve"> Time!N$22</f>
        <v>45382</v>
      </c>
      <c r="O3" s="67">
        <f xml:space="preserve"> Time!O$22</f>
        <v>45747</v>
      </c>
      <c r="P3" s="67">
        <f xml:space="preserve"> Time!P$22</f>
        <v>46112</v>
      </c>
      <c r="Q3" s="67">
        <f xml:space="preserve"> Time!Q$22</f>
        <v>46477</v>
      </c>
      <c r="R3" s="67">
        <f xml:space="preserve"> Time!R$22</f>
        <v>46843</v>
      </c>
      <c r="S3" s="67">
        <f xml:space="preserve"> Time!S$22</f>
        <v>47208</v>
      </c>
    </row>
    <row r="4" spans="1:19" s="15" customFormat="1" ht="12.75" customHeight="1" x14ac:dyDescent="0.65">
      <c r="A4" s="14"/>
      <c r="E4" s="66" t="str">
        <f xml:space="preserve"> Time!E$50</f>
        <v>Time label bar</v>
      </c>
      <c r="F4" s="27"/>
      <c r="G4" s="28"/>
      <c r="H4" s="27"/>
      <c r="I4" s="28"/>
      <c r="J4" s="63" t="str">
        <f xml:space="preserve"> Time!J$50</f>
        <v>Pre Fcst</v>
      </c>
      <c r="K4" s="63" t="str">
        <f xml:space="preserve"> Time!K$50</f>
        <v>Forecast</v>
      </c>
      <c r="L4" s="63" t="str">
        <f xml:space="preserve"> Time!L$50</f>
        <v>Forecast</v>
      </c>
      <c r="M4" s="63" t="str">
        <f xml:space="preserve"> Time!M$50</f>
        <v>Forecast</v>
      </c>
      <c r="N4" s="63" t="str">
        <f xml:space="preserve"> Time!N$50</f>
        <v>Forecast</v>
      </c>
      <c r="O4" s="63" t="str">
        <f xml:space="preserve"> Time!O$50</f>
        <v>Forecast</v>
      </c>
      <c r="P4" s="67" t="str">
        <f xml:space="preserve"> Time!P$50</f>
        <v>Post-Fcst</v>
      </c>
      <c r="Q4" s="67" t="str">
        <f xml:space="preserve"> Time!Q$50</f>
        <v>Post-Fcst</v>
      </c>
      <c r="R4" s="67" t="str">
        <f xml:space="preserve"> Time!R$50</f>
        <v>Post-Fcst</v>
      </c>
      <c r="S4" s="67" t="str">
        <f xml:space="preserve"> Time!S$50</f>
        <v>Post-Fcst</v>
      </c>
    </row>
    <row r="5" spans="1:19" x14ac:dyDescent="0.4">
      <c r="E5" s="66" t="str">
        <f xml:space="preserve"> Time!E$81</f>
        <v>Financial Year Ending</v>
      </c>
      <c r="F5" s="27"/>
      <c r="G5" s="27"/>
      <c r="H5" s="27"/>
      <c r="I5" s="27"/>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5">
      <c r="B6" s="3"/>
      <c r="D6" s="5"/>
      <c r="E6" s="66" t="str">
        <f xml:space="preserve"> Time!E$10</f>
        <v>Model column counter</v>
      </c>
      <c r="F6" s="133" t="s">
        <v>149</v>
      </c>
      <c r="G6" s="133" t="s">
        <v>31</v>
      </c>
      <c r="H6" s="134" t="s">
        <v>150</v>
      </c>
      <c r="I6" s="27"/>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4">
      <c r="B7" s="6"/>
      <c r="C7" s="6"/>
      <c r="D7" s="7"/>
      <c r="E7" s="8"/>
      <c r="G7" s="9"/>
      <c r="H7" s="44"/>
      <c r="I7" s="10"/>
      <c r="J7" s="50"/>
      <c r="K7" s="50"/>
    </row>
    <row r="8" spans="1:19" ht="21" x14ac:dyDescent="0.4">
      <c r="A8" s="64" t="s">
        <v>151</v>
      </c>
      <c r="B8" s="64"/>
      <c r="C8" s="64"/>
      <c r="D8" s="64"/>
      <c r="E8" s="64"/>
      <c r="F8" s="64"/>
      <c r="G8" s="64"/>
      <c r="H8" s="64"/>
      <c r="I8" s="64"/>
      <c r="J8" s="64"/>
      <c r="K8" s="64"/>
      <c r="L8" s="64"/>
      <c r="M8" s="64"/>
      <c r="N8" s="64"/>
      <c r="O8" s="64"/>
      <c r="P8" s="64"/>
      <c r="Q8" s="64"/>
      <c r="R8" s="64"/>
      <c r="S8" s="64"/>
    </row>
    <row r="9" spans="1:19" x14ac:dyDescent="0.4">
      <c r="A9" s="17"/>
      <c r="B9" s="16"/>
      <c r="C9" s="18"/>
      <c r="D9" s="17"/>
      <c r="E9" s="18"/>
      <c r="F9" s="19"/>
      <c r="G9" s="20"/>
      <c r="H9" s="44"/>
      <c r="I9" s="10"/>
      <c r="J9" s="50"/>
      <c r="K9" s="50"/>
    </row>
    <row r="10" spans="1:19" x14ac:dyDescent="0.4">
      <c r="A10" s="17"/>
      <c r="B10" s="21"/>
      <c r="C10" s="17"/>
      <c r="D10" s="17"/>
      <c r="E10" s="32" t="s">
        <v>152</v>
      </c>
      <c r="F10" s="150">
        <v>43556</v>
      </c>
      <c r="G10" s="32" t="s">
        <v>153</v>
      </c>
      <c r="H10" s="44"/>
      <c r="I10" s="10"/>
      <c r="J10" s="50"/>
      <c r="K10" s="50"/>
    </row>
    <row r="11" spans="1:19" x14ac:dyDescent="0.4">
      <c r="A11" s="17"/>
      <c r="B11" s="21"/>
      <c r="C11" s="17"/>
      <c r="D11" s="17"/>
      <c r="E11" s="32"/>
      <c r="G11" s="32"/>
      <c r="H11" s="44"/>
      <c r="I11" s="10"/>
      <c r="J11" s="50"/>
      <c r="K11" s="50"/>
    </row>
    <row r="12" spans="1:19" x14ac:dyDescent="0.4">
      <c r="A12" s="17"/>
      <c r="B12" s="21"/>
      <c r="C12" s="17"/>
      <c r="D12" s="17"/>
      <c r="E12" s="32" t="s">
        <v>154</v>
      </c>
      <c r="F12" s="150">
        <v>43921</v>
      </c>
      <c r="G12" s="32" t="s">
        <v>153</v>
      </c>
      <c r="H12" s="44"/>
      <c r="I12" s="10"/>
      <c r="J12" s="50"/>
      <c r="K12" s="50"/>
    </row>
    <row r="13" spans="1:19" x14ac:dyDescent="0.4">
      <c r="A13" s="17"/>
      <c r="B13" s="21"/>
      <c r="C13" s="22"/>
      <c r="D13" s="17"/>
      <c r="E13" s="68"/>
      <c r="G13" s="35"/>
      <c r="H13" s="44"/>
      <c r="I13" s="10"/>
      <c r="J13" s="50"/>
      <c r="K13" s="50"/>
    </row>
    <row r="14" spans="1:19" x14ac:dyDescent="0.4">
      <c r="A14" s="17"/>
      <c r="B14" s="21"/>
      <c r="C14" s="17"/>
      <c r="D14" s="17"/>
      <c r="E14" s="37" t="s">
        <v>155</v>
      </c>
      <c r="F14" s="151">
        <v>2020</v>
      </c>
      <c r="G14" s="69" t="s">
        <v>156</v>
      </c>
    </row>
    <row r="15" spans="1:19" x14ac:dyDescent="0.4">
      <c r="A15" s="17"/>
      <c r="B15" s="21"/>
      <c r="C15" s="17"/>
      <c r="D15" s="17"/>
      <c r="E15" s="37"/>
      <c r="G15" s="69"/>
    </row>
    <row r="16" spans="1:19" s="4" customFormat="1" ht="12.75" customHeight="1" x14ac:dyDescent="0.5">
      <c r="A16" s="17"/>
      <c r="B16" s="21"/>
      <c r="C16" s="17"/>
      <c r="D16" s="17"/>
      <c r="E16" s="37" t="s">
        <v>157</v>
      </c>
      <c r="F16" s="36">
        <v>3</v>
      </c>
      <c r="G16" s="37" t="s">
        <v>158</v>
      </c>
      <c r="H16" s="56"/>
      <c r="J16" s="59"/>
      <c r="K16" s="59"/>
      <c r="L16" s="59"/>
      <c r="M16" s="59"/>
      <c r="N16" s="59"/>
      <c r="O16" s="59"/>
      <c r="P16" s="59"/>
      <c r="Q16" s="59"/>
      <c r="R16" s="59"/>
      <c r="S16" s="59"/>
    </row>
    <row r="17" spans="1:19" x14ac:dyDescent="0.4">
      <c r="A17" s="17"/>
      <c r="B17" s="21"/>
      <c r="C17" s="22"/>
      <c r="D17" s="17"/>
      <c r="E17" s="35"/>
      <c r="G17" s="35"/>
    </row>
    <row r="18" spans="1:19" x14ac:dyDescent="0.4">
      <c r="A18" s="17"/>
      <c r="B18" s="16"/>
      <c r="C18" s="24"/>
      <c r="D18" s="17"/>
      <c r="E18" s="32" t="s">
        <v>159</v>
      </c>
      <c r="F18" s="150">
        <v>43922</v>
      </c>
      <c r="G18" s="32" t="s">
        <v>153</v>
      </c>
    </row>
    <row r="19" spans="1:19" x14ac:dyDescent="0.4">
      <c r="A19" s="17"/>
      <c r="B19" s="16"/>
      <c r="C19" s="24"/>
      <c r="D19" s="17"/>
      <c r="E19" s="32"/>
      <c r="G19" s="32"/>
    </row>
    <row r="20" spans="1:19" x14ac:dyDescent="0.4">
      <c r="A20" s="17"/>
      <c r="B20" s="16"/>
      <c r="C20" s="24"/>
      <c r="D20" s="17"/>
      <c r="E20" s="32" t="s">
        <v>160</v>
      </c>
      <c r="F20" s="150">
        <v>45747</v>
      </c>
      <c r="G20" s="32" t="s">
        <v>153</v>
      </c>
    </row>
    <row r="21" spans="1:19" x14ac:dyDescent="0.4">
      <c r="A21" s="17"/>
      <c r="B21" s="16"/>
      <c r="C21" s="24"/>
      <c r="D21" s="17"/>
      <c r="E21" s="32"/>
      <c r="G21" s="32"/>
    </row>
    <row r="22" spans="1:19" ht="12.75" customHeight="1" x14ac:dyDescent="0.4">
      <c r="A22" s="17"/>
      <c r="B22" s="25"/>
      <c r="C22" s="26"/>
      <c r="D22" s="17"/>
      <c r="E22" s="39" t="s">
        <v>161</v>
      </c>
      <c r="F22" s="36">
        <v>5</v>
      </c>
      <c r="G22" s="39" t="s">
        <v>162</v>
      </c>
    </row>
    <row r="23" spans="1:19" customFormat="1" ht="12.75" customHeight="1" x14ac:dyDescent="0.4">
      <c r="E23" s="2"/>
      <c r="F23" s="2"/>
      <c r="G23" s="2"/>
    </row>
    <row r="24" spans="1:19" x14ac:dyDescent="0.4">
      <c r="A24" s="17"/>
      <c r="B24" s="25"/>
      <c r="C24" s="26"/>
      <c r="D24" s="17"/>
      <c r="E24" s="70" t="s">
        <v>163</v>
      </c>
      <c r="F24" s="152" t="s">
        <v>164</v>
      </c>
      <c r="G24" s="70" t="s">
        <v>162</v>
      </c>
    </row>
    <row r="25" spans="1:19" x14ac:dyDescent="0.4"/>
    <row r="26" spans="1:19" s="64" customFormat="1" ht="21" x14ac:dyDescent="0.35">
      <c r="A26" s="64" t="s">
        <v>165</v>
      </c>
    </row>
    <row r="27" spans="1:19" ht="15.75" outlineLevel="1" x14ac:dyDescent="0.5">
      <c r="B27" s="4"/>
    </row>
    <row r="28" spans="1:19" ht="15.75" outlineLevel="1" x14ac:dyDescent="0.5">
      <c r="B28" s="4"/>
      <c r="E28" s="2" t="s">
        <v>166</v>
      </c>
      <c r="F28" s="147"/>
      <c r="G28" s="2" t="s">
        <v>130</v>
      </c>
    </row>
    <row r="29" spans="1:19" ht="15.75" outlineLevel="1" x14ac:dyDescent="0.5">
      <c r="B29" s="4"/>
      <c r="E29" s="2" t="s">
        <v>167</v>
      </c>
      <c r="F29" s="147"/>
      <c r="G29" s="2" t="s">
        <v>130</v>
      </c>
    </row>
    <row r="30" spans="1:19" ht="15.75" outlineLevel="1" x14ac:dyDescent="0.5">
      <c r="B30" s="4"/>
      <c r="E30" s="2" t="s">
        <v>168</v>
      </c>
      <c r="F30" s="154">
        <v>1</v>
      </c>
      <c r="G30" s="2" t="s">
        <v>130</v>
      </c>
    </row>
    <row r="31" spans="1:19" ht="15.75" outlineLevel="1" x14ac:dyDescent="0.5">
      <c r="B31" s="4"/>
      <c r="E31" s="2" t="s">
        <v>169</v>
      </c>
      <c r="F31" s="147"/>
      <c r="G31" s="2" t="s">
        <v>130</v>
      </c>
    </row>
    <row r="32" spans="1:19" s="4" customFormat="1" ht="15.75" outlineLevel="1" x14ac:dyDescent="0.5">
      <c r="B32" s="3"/>
      <c r="C32" s="11"/>
      <c r="D32" s="5"/>
      <c r="E32"/>
      <c r="F32" s="3"/>
      <c r="G32" s="3"/>
      <c r="H32" s="56"/>
      <c r="J32" s="59"/>
      <c r="K32" s="59"/>
      <c r="L32" s="59"/>
      <c r="M32" s="59"/>
      <c r="N32" s="59"/>
      <c r="O32" s="59"/>
      <c r="P32" s="59"/>
      <c r="Q32" s="59"/>
      <c r="R32" s="59"/>
      <c r="S32" s="59"/>
    </row>
    <row r="33" spans="1:19" ht="15.75" outlineLevel="1" x14ac:dyDescent="0.4">
      <c r="B33" s="6"/>
      <c r="C33" s="71" t="s">
        <v>170</v>
      </c>
      <c r="D33" s="7"/>
      <c r="E33"/>
      <c r="F33" s="9"/>
      <c r="G33" s="9"/>
    </row>
    <row r="34" spans="1:19" outlineLevel="1" x14ac:dyDescent="0.4">
      <c r="B34" s="6"/>
      <c r="C34" s="6"/>
      <c r="D34" s="7"/>
      <c r="E34"/>
      <c r="F34" s="9"/>
      <c r="G34" s="9"/>
    </row>
    <row r="35" spans="1:19" outlineLevel="1" x14ac:dyDescent="0.4">
      <c r="B35" s="6"/>
      <c r="C35" s="6"/>
      <c r="D35" s="7"/>
      <c r="E35" s="2" t="str">
        <f>MID(A26,12,50)&amp;" - "&amp;C33&amp;" cost allowance"</f>
        <v>Accelerating environmental improvements - Water Framework Directive (WFD) improvement points cost allowance</v>
      </c>
      <c r="F35" s="9"/>
      <c r="G35" s="9" t="s">
        <v>171</v>
      </c>
      <c r="H35" s="153">
        <f xml:space="preserve"> SUM( J35:O35 )</f>
        <v>155.87439999999998</v>
      </c>
      <c r="L35" s="146">
        <v>12.469952000000001</v>
      </c>
      <c r="M35" s="146">
        <v>18.704927999999995</v>
      </c>
      <c r="N35" s="146">
        <v>62.349759999999996</v>
      </c>
      <c r="O35" s="146">
        <v>62.349759999999996</v>
      </c>
      <c r="P35"/>
      <c r="Q35"/>
      <c r="R35"/>
      <c r="S35"/>
    </row>
    <row r="36" spans="1:19" outlineLevel="1" x14ac:dyDescent="0.4">
      <c r="B36" s="6"/>
      <c r="C36" s="6"/>
      <c r="D36" s="7"/>
      <c r="E36" s="2" t="str">
        <f>MID(A26,12,50)&amp;" - "&amp;C33&amp;" percentage completion"</f>
        <v>Accelerating environmental improvements - Water Framework Directive (WFD) improvement points percentage completion</v>
      </c>
      <c r="F36" s="154">
        <v>1</v>
      </c>
      <c r="G36" s="9" t="s">
        <v>130</v>
      </c>
      <c r="L36" s="153"/>
      <c r="P36"/>
      <c r="Q36"/>
      <c r="R36"/>
      <c r="S36"/>
    </row>
    <row r="37" spans="1:19" s="4" customFormat="1" ht="15.75" outlineLevel="1" x14ac:dyDescent="0.5">
      <c r="B37" s="3"/>
      <c r="C37" s="11"/>
      <c r="D37" s="5"/>
      <c r="E37" s="2"/>
      <c r="F37" s="3"/>
      <c r="G37" s="3"/>
      <c r="H37" s="56"/>
      <c r="J37" s="59"/>
      <c r="K37" s="59"/>
      <c r="L37" s="59"/>
      <c r="M37" s="59"/>
      <c r="N37" s="59"/>
      <c r="O37" s="59"/>
      <c r="P37"/>
      <c r="Q37"/>
      <c r="R37"/>
      <c r="S37"/>
    </row>
    <row r="38" spans="1:19" s="71" customFormat="1" ht="15.75" outlineLevel="1" x14ac:dyDescent="0.35">
      <c r="C38" s="71" t="s">
        <v>172</v>
      </c>
    </row>
    <row r="39" spans="1:19" outlineLevel="1" x14ac:dyDescent="0.4">
      <c r="B39" s="6"/>
      <c r="C39" s="6"/>
      <c r="D39" s="7"/>
      <c r="F39" s="9"/>
      <c r="G39" s="9"/>
      <c r="P39"/>
      <c r="Q39"/>
      <c r="R39"/>
      <c r="S39"/>
    </row>
    <row r="40" spans="1:19" outlineLevel="1" x14ac:dyDescent="0.4">
      <c r="B40" s="6"/>
      <c r="C40" s="6"/>
      <c r="D40" s="7"/>
      <c r="E40" s="2" t="str">
        <f>MID(A26,12,50)&amp;" - "&amp;C38&amp;" cost allowance"</f>
        <v>Accelerating environmental improvements - Storm overflow assessment framework (SOAF) investigations cost allowance</v>
      </c>
      <c r="F40" s="9"/>
      <c r="G40" s="9" t="s">
        <v>171</v>
      </c>
      <c r="H40" s="153">
        <f xml:space="preserve"> SUM( J40:O40 )</f>
        <v>4.5974000000000004</v>
      </c>
      <c r="L40" s="146">
        <v>0.91948000000000008</v>
      </c>
      <c r="M40" s="146">
        <v>1.8389600000000002</v>
      </c>
      <c r="N40" s="146">
        <v>1.8389600000000002</v>
      </c>
      <c r="O40" s="146">
        <v>0</v>
      </c>
      <c r="P40"/>
      <c r="Q40"/>
      <c r="R40"/>
      <c r="S40"/>
    </row>
    <row r="41" spans="1:19" s="4" customFormat="1" ht="15.75" outlineLevel="1" x14ac:dyDescent="0.5">
      <c r="A41" s="3"/>
      <c r="B41" s="3"/>
      <c r="C41" s="11"/>
      <c r="D41" s="5"/>
      <c r="E41" s="2" t="str">
        <f>MID(A26,12,50)&amp;" - "&amp;C38&amp;" percentage completion"</f>
        <v>Accelerating environmental improvements - Storm overflow assessment framework (SOAF) investigations percentage completion</v>
      </c>
      <c r="F41" s="154">
        <f>'SUP 10'!G21</f>
        <v>0.23640360495636345</v>
      </c>
      <c r="G41" s="9" t="s">
        <v>130</v>
      </c>
      <c r="H41" s="155"/>
      <c r="J41" s="59"/>
      <c r="K41" s="59"/>
      <c r="L41" s="153"/>
      <c r="M41" s="59"/>
      <c r="N41" s="59"/>
      <c r="O41" s="59"/>
      <c r="P41"/>
      <c r="Q41"/>
      <c r="R41"/>
      <c r="S41"/>
    </row>
    <row r="42" spans="1:19" outlineLevel="1" x14ac:dyDescent="0.4">
      <c r="B42" s="6"/>
      <c r="C42" s="6"/>
      <c r="D42" s="7"/>
      <c r="F42" s="158"/>
      <c r="G42" s="9"/>
      <c r="H42" s="153"/>
      <c r="P42"/>
      <c r="Q42"/>
      <c r="R42"/>
      <c r="S42"/>
    </row>
    <row r="43" spans="1:19" ht="15.75" outlineLevel="1" x14ac:dyDescent="0.4">
      <c r="B43" s="6"/>
      <c r="C43" s="71" t="s">
        <v>173</v>
      </c>
      <c r="D43" s="7"/>
      <c r="F43" s="158"/>
      <c r="G43" s="9"/>
      <c r="H43" s="153"/>
      <c r="P43"/>
      <c r="Q43"/>
      <c r="R43"/>
      <c r="S43"/>
    </row>
    <row r="44" spans="1:19" outlineLevel="1" x14ac:dyDescent="0.4">
      <c r="B44" s="6"/>
      <c r="C44" s="6"/>
      <c r="D44" s="7"/>
      <c r="F44" s="158"/>
      <c r="G44" s="9"/>
      <c r="H44" s="153"/>
      <c r="P44"/>
      <c r="Q44"/>
      <c r="R44"/>
      <c r="S44"/>
    </row>
    <row r="45" spans="1:19" outlineLevel="1" x14ac:dyDescent="0.4">
      <c r="B45" s="6"/>
      <c r="C45" s="6"/>
      <c r="D45" s="7"/>
      <c r="E45" s="2" t="str">
        <f>MID(A26,12,50)&amp;" - "&amp;C43&amp;" cost allowance"</f>
        <v>Accelerating environmental improvements - Additional storm overflow interventions cost allowance</v>
      </c>
      <c r="F45" s="158"/>
      <c r="G45" s="9" t="s">
        <v>171</v>
      </c>
      <c r="H45" s="153">
        <f xml:space="preserve"> SUM( J45:O45 )</f>
        <v>8.4000000000000021</v>
      </c>
      <c r="L45" s="146">
        <v>1.6800000000000002</v>
      </c>
      <c r="M45" s="146">
        <v>3.3600000000000003</v>
      </c>
      <c r="N45" s="146">
        <v>3.3600000000000003</v>
      </c>
      <c r="O45" s="146">
        <v>0</v>
      </c>
      <c r="P45"/>
      <c r="Q45"/>
      <c r="R45"/>
      <c r="S45"/>
    </row>
    <row r="46" spans="1:19" ht="15.75" outlineLevel="1" x14ac:dyDescent="0.5">
      <c r="B46" s="6"/>
      <c r="C46" s="6"/>
      <c r="D46" s="7"/>
      <c r="E46" s="2" t="str">
        <f>MID(A26,12,50)&amp;" - "&amp;C43&amp;" percentage completion"</f>
        <v>Accelerating environmental improvements - Additional storm overflow interventions percentage completion</v>
      </c>
      <c r="F46" s="154">
        <f>'SUP 10'!H21</f>
        <v>0.72619047619047628</v>
      </c>
      <c r="G46" s="9" t="s">
        <v>130</v>
      </c>
      <c r="H46" s="56"/>
      <c r="I46" s="4"/>
      <c r="J46" s="59"/>
      <c r="K46" s="59"/>
      <c r="L46" s="59"/>
      <c r="M46" s="59"/>
      <c r="N46" s="59"/>
      <c r="O46" s="59"/>
      <c r="P46"/>
      <c r="Q46"/>
      <c r="R46"/>
      <c r="S46"/>
    </row>
    <row r="47" spans="1:19" outlineLevel="1" x14ac:dyDescent="0.4">
      <c r="B47" s="6"/>
      <c r="C47" s="6"/>
      <c r="D47" s="7"/>
      <c r="F47" s="9"/>
      <c r="G47" s="9"/>
      <c r="P47"/>
      <c r="Q47"/>
      <c r="R47"/>
      <c r="S47"/>
    </row>
    <row r="48" spans="1:19" ht="15.75" outlineLevel="1" x14ac:dyDescent="0.4">
      <c r="B48" s="6"/>
      <c r="C48" s="71" t="s">
        <v>174</v>
      </c>
      <c r="D48" s="7"/>
      <c r="F48" s="9"/>
      <c r="G48" s="9"/>
      <c r="P48"/>
      <c r="Q48"/>
      <c r="R48"/>
      <c r="S48"/>
    </row>
    <row r="49" spans="2:19" outlineLevel="1" x14ac:dyDescent="0.4">
      <c r="B49" s="6"/>
      <c r="C49" s="6"/>
      <c r="D49" s="7"/>
      <c r="F49" s="9"/>
      <c r="G49" s="9"/>
      <c r="P49"/>
      <c r="Q49"/>
      <c r="R49"/>
      <c r="S49"/>
    </row>
    <row r="50" spans="2:19" outlineLevel="1" x14ac:dyDescent="0.4">
      <c r="B50" s="6"/>
      <c r="C50" s="6"/>
      <c r="D50" s="7"/>
      <c r="E50" s="2" t="s">
        <v>175</v>
      </c>
      <c r="F50" s="9"/>
      <c r="G50" s="9" t="s">
        <v>171</v>
      </c>
      <c r="H50" s="40">
        <f xml:space="preserve"> SUM( J50:O50 )</f>
        <v>0</v>
      </c>
      <c r="P50"/>
      <c r="Q50"/>
      <c r="R50"/>
      <c r="S50"/>
    </row>
    <row r="51" spans="2:19" ht="15.75" outlineLevel="1" x14ac:dyDescent="0.5">
      <c r="B51" s="10"/>
      <c r="C51" s="10"/>
      <c r="D51" s="10"/>
      <c r="E51" s="2" t="s">
        <v>176</v>
      </c>
      <c r="F51" s="147"/>
      <c r="G51" s="9" t="s">
        <v>130</v>
      </c>
      <c r="H51" s="56"/>
      <c r="I51" s="4"/>
      <c r="J51" s="59"/>
      <c r="K51" s="59"/>
      <c r="L51" s="59"/>
      <c r="M51" s="59"/>
      <c r="N51" s="59"/>
      <c r="O51" s="59"/>
      <c r="P51"/>
      <c r="Q51"/>
      <c r="R51"/>
      <c r="S51"/>
    </row>
    <row r="52" spans="2:19" outlineLevel="1" x14ac:dyDescent="0.4">
      <c r="B52" s="10"/>
      <c r="C52" s="10"/>
      <c r="D52" s="10"/>
      <c r="F52" s="10"/>
      <c r="G52" s="10"/>
      <c r="K52" s="148"/>
      <c r="P52"/>
      <c r="Q52"/>
      <c r="R52"/>
      <c r="S52"/>
    </row>
    <row r="53" spans="2:19" ht="15.75" outlineLevel="1" x14ac:dyDescent="0.4">
      <c r="B53" s="10"/>
      <c r="C53" s="71" t="s">
        <v>177</v>
      </c>
      <c r="D53" s="10"/>
      <c r="F53" s="10"/>
      <c r="G53" s="10"/>
      <c r="P53"/>
      <c r="Q53"/>
      <c r="R53"/>
      <c r="S53"/>
    </row>
    <row r="54" spans="2:19" outlineLevel="1" x14ac:dyDescent="0.4">
      <c r="B54" s="10"/>
      <c r="C54" s="29"/>
      <c r="D54" s="10"/>
      <c r="F54" s="10"/>
      <c r="G54" s="10"/>
      <c r="P54"/>
      <c r="Q54"/>
      <c r="R54"/>
      <c r="S54"/>
    </row>
    <row r="55" spans="2:19" outlineLevel="1" x14ac:dyDescent="0.4">
      <c r="B55" s="10"/>
      <c r="C55" s="29"/>
      <c r="D55" s="10"/>
      <c r="E55" s="2" t="s">
        <v>178</v>
      </c>
      <c r="F55" s="9"/>
      <c r="G55" s="9" t="s">
        <v>171</v>
      </c>
      <c r="H55" s="40">
        <f xml:space="preserve"> SUM( J55:O55 )</f>
        <v>0</v>
      </c>
      <c r="P55"/>
      <c r="Q55"/>
      <c r="R55"/>
      <c r="S55"/>
    </row>
    <row r="56" spans="2:19" ht="15.75" outlineLevel="1" x14ac:dyDescent="0.5">
      <c r="B56" s="10"/>
      <c r="C56" s="29"/>
      <c r="D56" s="10"/>
      <c r="E56" s="2" t="s">
        <v>179</v>
      </c>
      <c r="F56" s="147"/>
      <c r="G56" s="9" t="s">
        <v>130</v>
      </c>
      <c r="H56" s="56"/>
      <c r="I56" s="4"/>
      <c r="J56" s="59"/>
      <c r="K56" s="59"/>
      <c r="L56" s="59"/>
      <c r="M56" s="59"/>
      <c r="N56" s="59"/>
      <c r="O56" s="59"/>
      <c r="P56"/>
      <c r="Q56"/>
      <c r="R56"/>
      <c r="S56"/>
    </row>
    <row r="57" spans="2:19" outlineLevel="1" x14ac:dyDescent="0.4">
      <c r="B57" s="10"/>
      <c r="C57" s="29"/>
      <c r="D57" s="10"/>
      <c r="F57" s="10"/>
      <c r="G57" s="10"/>
      <c r="P57"/>
      <c r="Q57"/>
      <c r="R57"/>
      <c r="S57"/>
    </row>
    <row r="58" spans="2:19" ht="15.75" outlineLevel="1" x14ac:dyDescent="0.4">
      <c r="B58" s="10"/>
      <c r="C58" s="71" t="s">
        <v>180</v>
      </c>
      <c r="D58" s="10"/>
      <c r="F58" s="10"/>
      <c r="G58" s="10"/>
      <c r="P58"/>
      <c r="Q58"/>
      <c r="R58"/>
      <c r="S58"/>
    </row>
    <row r="59" spans="2:19" outlineLevel="1" x14ac:dyDescent="0.4">
      <c r="B59" s="10"/>
      <c r="C59" s="29"/>
      <c r="D59" s="10"/>
      <c r="F59" s="10"/>
      <c r="G59" s="10"/>
      <c r="P59"/>
      <c r="Q59"/>
      <c r="R59"/>
      <c r="S59"/>
    </row>
    <row r="60" spans="2:19" outlineLevel="1" x14ac:dyDescent="0.4">
      <c r="B60" s="10"/>
      <c r="C60" s="29"/>
      <c r="D60" s="10"/>
      <c r="E60" s="2" t="s">
        <v>181</v>
      </c>
      <c r="F60" s="9"/>
      <c r="G60" s="9" t="s">
        <v>171</v>
      </c>
      <c r="H60" s="40">
        <f xml:space="preserve"> SUM( J60:O60 )</f>
        <v>0</v>
      </c>
      <c r="P60"/>
      <c r="Q60"/>
      <c r="R60"/>
      <c r="S60"/>
    </row>
    <row r="61" spans="2:19" ht="15.75" outlineLevel="1" x14ac:dyDescent="0.5">
      <c r="B61" s="10"/>
      <c r="C61" s="29"/>
      <c r="D61" s="10"/>
      <c r="E61" s="2" t="s">
        <v>182</v>
      </c>
      <c r="F61" s="147"/>
      <c r="G61" s="9" t="s">
        <v>130</v>
      </c>
      <c r="H61" s="56"/>
      <c r="I61" s="4"/>
      <c r="J61" s="59"/>
      <c r="K61" s="59"/>
      <c r="L61" s="59"/>
      <c r="M61" s="59"/>
      <c r="N61" s="59"/>
      <c r="O61" s="59"/>
      <c r="P61"/>
      <c r="Q61"/>
      <c r="R61"/>
      <c r="S61"/>
    </row>
    <row r="62" spans="2:19" outlineLevel="1" x14ac:dyDescent="0.4">
      <c r="B62" s="10"/>
      <c r="C62" s="29"/>
      <c r="D62" s="10"/>
      <c r="F62" s="10"/>
      <c r="G62" s="10"/>
      <c r="P62"/>
      <c r="Q62"/>
      <c r="R62"/>
      <c r="S62"/>
    </row>
    <row r="63" spans="2:19" ht="15.75" outlineLevel="1" x14ac:dyDescent="0.4">
      <c r="B63" s="10"/>
      <c r="C63" s="71" t="s">
        <v>183</v>
      </c>
      <c r="D63" s="10"/>
      <c r="F63" s="10"/>
      <c r="G63" s="10"/>
      <c r="P63"/>
      <c r="Q63"/>
      <c r="R63"/>
      <c r="S63"/>
    </row>
    <row r="64" spans="2:19" outlineLevel="1" x14ac:dyDescent="0.4">
      <c r="B64" s="10"/>
      <c r="C64" s="29"/>
      <c r="D64" s="10"/>
      <c r="F64" s="10"/>
      <c r="G64" s="10"/>
      <c r="P64"/>
      <c r="Q64"/>
      <c r="R64"/>
      <c r="S64"/>
    </row>
    <row r="65" spans="2:19" outlineLevel="1" x14ac:dyDescent="0.4">
      <c r="B65" s="10"/>
      <c r="C65" s="29"/>
      <c r="D65" s="10"/>
      <c r="E65" s="2" t="s">
        <v>184</v>
      </c>
      <c r="F65" s="9"/>
      <c r="G65" s="9" t="s">
        <v>171</v>
      </c>
      <c r="H65" s="40">
        <f xml:space="preserve"> SUM( J65:O65 )</f>
        <v>0</v>
      </c>
      <c r="P65"/>
      <c r="Q65"/>
      <c r="R65"/>
      <c r="S65"/>
    </row>
    <row r="66" spans="2:19" ht="15.75" outlineLevel="1" x14ac:dyDescent="0.5">
      <c r="B66" s="10"/>
      <c r="C66" s="29"/>
      <c r="D66" s="10"/>
      <c r="E66" s="2" t="s">
        <v>185</v>
      </c>
      <c r="F66" s="147"/>
      <c r="G66" s="9" t="s">
        <v>130</v>
      </c>
      <c r="H66" s="56"/>
      <c r="I66" s="4"/>
      <c r="J66" s="59"/>
      <c r="K66" s="59"/>
      <c r="L66" s="59"/>
      <c r="M66" s="59"/>
      <c r="N66" s="59"/>
      <c r="O66" s="59"/>
      <c r="P66"/>
      <c r="Q66"/>
      <c r="R66"/>
      <c r="S66"/>
    </row>
    <row r="67" spans="2:19" outlineLevel="1" x14ac:dyDescent="0.4">
      <c r="B67" s="10"/>
      <c r="C67" s="29"/>
      <c r="D67" s="10"/>
      <c r="F67" s="10"/>
      <c r="G67" s="10"/>
      <c r="P67"/>
      <c r="Q67"/>
      <c r="R67"/>
      <c r="S67"/>
    </row>
    <row r="68" spans="2:19" ht="15.75" outlineLevel="1" x14ac:dyDescent="0.4">
      <c r="B68" s="10"/>
      <c r="C68" s="71" t="s">
        <v>186</v>
      </c>
      <c r="D68" s="10"/>
      <c r="F68" s="10"/>
      <c r="G68" s="10"/>
      <c r="P68"/>
      <c r="Q68"/>
      <c r="R68"/>
      <c r="S68"/>
    </row>
    <row r="69" spans="2:19" outlineLevel="1" x14ac:dyDescent="0.4">
      <c r="B69" s="10"/>
      <c r="C69" s="29"/>
      <c r="D69" s="10"/>
      <c r="F69" s="10"/>
      <c r="G69" s="10"/>
      <c r="P69"/>
      <c r="Q69"/>
      <c r="R69"/>
      <c r="S69"/>
    </row>
    <row r="70" spans="2:19" outlineLevel="1" x14ac:dyDescent="0.4">
      <c r="B70" s="10"/>
      <c r="C70" s="29"/>
      <c r="D70" s="10"/>
      <c r="E70" s="2" t="s">
        <v>187</v>
      </c>
      <c r="F70" s="9"/>
      <c r="G70" s="9" t="s">
        <v>171</v>
      </c>
      <c r="H70" s="40">
        <f xml:space="preserve"> SUM( J70:O70 )</f>
        <v>0</v>
      </c>
      <c r="P70"/>
      <c r="Q70"/>
      <c r="R70"/>
      <c r="S70"/>
    </row>
    <row r="71" spans="2:19" ht="15.75" outlineLevel="1" x14ac:dyDescent="0.5">
      <c r="B71" s="10"/>
      <c r="C71" s="29"/>
      <c r="D71" s="10"/>
      <c r="E71" s="2" t="s">
        <v>188</v>
      </c>
      <c r="F71" s="147"/>
      <c r="G71" s="9" t="s">
        <v>130</v>
      </c>
      <c r="H71" s="56"/>
      <c r="I71" s="4"/>
      <c r="J71" s="59"/>
      <c r="K71" s="59"/>
      <c r="L71" s="59"/>
      <c r="M71" s="59"/>
      <c r="N71" s="59"/>
      <c r="O71" s="59"/>
      <c r="P71"/>
      <c r="Q71"/>
      <c r="R71"/>
      <c r="S71"/>
    </row>
    <row r="72" spans="2:19" outlineLevel="1" x14ac:dyDescent="0.4">
      <c r="B72" s="10"/>
      <c r="C72" s="29"/>
      <c r="D72" s="10"/>
      <c r="F72" s="10"/>
      <c r="G72" s="10"/>
      <c r="P72"/>
      <c r="Q72"/>
      <c r="R72"/>
      <c r="S72"/>
    </row>
    <row r="73" spans="2:19" ht="15.75" outlineLevel="1" x14ac:dyDescent="0.4">
      <c r="B73" s="10"/>
      <c r="C73" s="71" t="s">
        <v>189</v>
      </c>
      <c r="D73" s="10"/>
      <c r="F73" s="10"/>
      <c r="G73" s="10"/>
      <c r="P73"/>
      <c r="Q73"/>
      <c r="R73"/>
      <c r="S73"/>
    </row>
    <row r="74" spans="2:19" outlineLevel="1" x14ac:dyDescent="0.4">
      <c r="B74" s="10"/>
      <c r="C74" s="29"/>
      <c r="D74" s="10"/>
      <c r="F74" s="10"/>
      <c r="G74" s="10"/>
      <c r="P74"/>
      <c r="Q74"/>
      <c r="R74"/>
      <c r="S74"/>
    </row>
    <row r="75" spans="2:19" outlineLevel="1" x14ac:dyDescent="0.4">
      <c r="B75" s="10"/>
      <c r="C75" s="29"/>
      <c r="D75" s="10"/>
      <c r="E75" s="2" t="s">
        <v>190</v>
      </c>
      <c r="F75" s="9"/>
      <c r="G75" s="9" t="s">
        <v>171</v>
      </c>
      <c r="H75" s="40">
        <f xml:space="preserve"> SUM( J75:O75 )</f>
        <v>0</v>
      </c>
      <c r="P75"/>
      <c r="Q75"/>
      <c r="R75"/>
      <c r="S75"/>
    </row>
    <row r="76" spans="2:19" ht="15.75" outlineLevel="1" x14ac:dyDescent="0.5">
      <c r="B76" s="10"/>
      <c r="C76" s="29"/>
      <c r="D76" s="10"/>
      <c r="E76" s="2" t="s">
        <v>191</v>
      </c>
      <c r="F76" s="147"/>
      <c r="G76" s="9" t="s">
        <v>130</v>
      </c>
      <c r="H76" s="56"/>
      <c r="I76" s="4"/>
      <c r="J76" s="59"/>
      <c r="K76" s="59"/>
      <c r="L76" s="59"/>
      <c r="M76" s="59"/>
      <c r="N76" s="59"/>
      <c r="O76" s="59"/>
      <c r="P76"/>
      <c r="Q76"/>
      <c r="R76"/>
      <c r="S76"/>
    </row>
    <row r="77" spans="2:19" outlineLevel="1" x14ac:dyDescent="0.4">
      <c r="B77" s="10"/>
      <c r="C77" s="29"/>
      <c r="D77" s="10"/>
      <c r="F77" s="10"/>
      <c r="G77" s="10"/>
      <c r="P77"/>
      <c r="Q77"/>
      <c r="R77"/>
      <c r="S77"/>
    </row>
    <row r="78" spans="2:19" ht="15.75" outlineLevel="1" x14ac:dyDescent="0.4">
      <c r="B78" s="10"/>
      <c r="C78" s="71" t="s">
        <v>192</v>
      </c>
      <c r="D78" s="10"/>
      <c r="F78" s="10"/>
      <c r="G78" s="10"/>
      <c r="P78"/>
      <c r="Q78"/>
      <c r="R78"/>
      <c r="S78"/>
    </row>
    <row r="79" spans="2:19" outlineLevel="1" x14ac:dyDescent="0.4">
      <c r="B79" s="10"/>
      <c r="C79" s="29"/>
      <c r="D79" s="10"/>
      <c r="F79" s="10"/>
      <c r="G79" s="10"/>
      <c r="P79"/>
      <c r="Q79"/>
      <c r="R79"/>
      <c r="S79"/>
    </row>
    <row r="80" spans="2:19" outlineLevel="1" x14ac:dyDescent="0.4">
      <c r="B80" s="10"/>
      <c r="C80" s="29"/>
      <c r="D80" s="10"/>
      <c r="E80" s="2" t="s">
        <v>193</v>
      </c>
      <c r="F80" s="9"/>
      <c r="G80" s="9" t="s">
        <v>171</v>
      </c>
      <c r="H80" s="40">
        <f xml:space="preserve"> SUM( J80:O80 )</f>
        <v>0</v>
      </c>
      <c r="P80"/>
      <c r="Q80"/>
      <c r="R80"/>
      <c r="S80"/>
    </row>
    <row r="81" spans="1:19" ht="15.75" outlineLevel="1" x14ac:dyDescent="0.5">
      <c r="B81" s="10"/>
      <c r="C81" s="29"/>
      <c r="D81" s="10"/>
      <c r="E81" s="2" t="s">
        <v>194</v>
      </c>
      <c r="F81" s="147"/>
      <c r="G81" s="9" t="s">
        <v>130</v>
      </c>
      <c r="H81" s="56"/>
      <c r="I81" s="4"/>
      <c r="J81" s="59"/>
      <c r="K81" s="59"/>
      <c r="L81" s="59"/>
      <c r="M81" s="59"/>
      <c r="N81" s="59"/>
      <c r="O81" s="59"/>
      <c r="P81"/>
      <c r="Q81"/>
      <c r="R81"/>
      <c r="S81"/>
    </row>
    <row r="82" spans="1:19" outlineLevel="1" x14ac:dyDescent="0.4">
      <c r="B82" s="10"/>
      <c r="C82" s="29"/>
      <c r="D82" s="10"/>
      <c r="F82" s="10"/>
      <c r="G82" s="10"/>
      <c r="P82"/>
      <c r="Q82"/>
      <c r="R82"/>
      <c r="S82"/>
    </row>
    <row r="83" spans="1:19" ht="15.75" outlineLevel="1" x14ac:dyDescent="0.4">
      <c r="B83" s="10"/>
      <c r="C83" s="71" t="s">
        <v>195</v>
      </c>
      <c r="D83" s="10"/>
      <c r="F83" s="10"/>
      <c r="G83" s="10"/>
      <c r="P83"/>
      <c r="Q83"/>
      <c r="R83"/>
      <c r="S83"/>
    </row>
    <row r="84" spans="1:19" outlineLevel="1" x14ac:dyDescent="0.4">
      <c r="B84" s="10"/>
      <c r="C84" s="29"/>
      <c r="D84" s="10"/>
      <c r="F84" s="10"/>
      <c r="G84" s="10"/>
      <c r="P84"/>
      <c r="Q84"/>
      <c r="R84"/>
      <c r="S84"/>
    </row>
    <row r="85" spans="1:19" outlineLevel="1" x14ac:dyDescent="0.4">
      <c r="B85" s="10"/>
      <c r="C85" s="29"/>
      <c r="D85" s="10"/>
      <c r="E85" s="2" t="s">
        <v>196</v>
      </c>
      <c r="F85" s="9"/>
      <c r="G85" s="9" t="s">
        <v>171</v>
      </c>
      <c r="H85" s="40">
        <f xml:space="preserve"> SUM( J85:O85 )</f>
        <v>0</v>
      </c>
      <c r="P85"/>
      <c r="Q85"/>
      <c r="R85"/>
      <c r="S85"/>
    </row>
    <row r="86" spans="1:19" ht="15.75" outlineLevel="1" x14ac:dyDescent="0.5">
      <c r="B86" s="10"/>
      <c r="C86" s="29"/>
      <c r="D86" s="10"/>
      <c r="E86" s="2" t="s">
        <v>197</v>
      </c>
      <c r="F86" s="147"/>
      <c r="G86" s="9" t="s">
        <v>130</v>
      </c>
      <c r="H86" s="56"/>
      <c r="I86" s="4"/>
      <c r="J86" s="59"/>
      <c r="K86" s="59"/>
      <c r="L86" s="59"/>
      <c r="M86" s="59"/>
      <c r="N86" s="59"/>
      <c r="O86" s="59"/>
      <c r="P86"/>
      <c r="Q86"/>
      <c r="R86"/>
      <c r="S86"/>
    </row>
    <row r="87" spans="1:19" outlineLevel="1" x14ac:dyDescent="0.4">
      <c r="B87" s="10"/>
      <c r="C87" s="29"/>
      <c r="D87" s="10"/>
      <c r="F87" s="10"/>
      <c r="G87" s="10"/>
      <c r="P87"/>
      <c r="Q87"/>
      <c r="R87"/>
      <c r="S87"/>
    </row>
    <row r="88" spans="1:19" ht="15.75" outlineLevel="1" x14ac:dyDescent="0.4">
      <c r="B88" s="10"/>
      <c r="C88" s="71" t="s">
        <v>198</v>
      </c>
      <c r="D88" s="10"/>
      <c r="F88" s="10"/>
      <c r="G88" s="10"/>
      <c r="P88"/>
      <c r="Q88"/>
      <c r="R88"/>
      <c r="S88"/>
    </row>
    <row r="89" spans="1:19" outlineLevel="1" x14ac:dyDescent="0.4">
      <c r="B89" s="10"/>
      <c r="C89" s="29"/>
      <c r="D89" s="10"/>
      <c r="F89" s="10"/>
      <c r="G89" s="10"/>
      <c r="P89"/>
      <c r="Q89"/>
      <c r="R89"/>
      <c r="S89"/>
    </row>
    <row r="90" spans="1:19" outlineLevel="1" x14ac:dyDescent="0.4">
      <c r="B90" s="10"/>
      <c r="C90" s="29"/>
      <c r="D90" s="10"/>
      <c r="E90" s="2" t="s">
        <v>199</v>
      </c>
      <c r="F90" s="9"/>
      <c r="G90" s="9" t="s">
        <v>171</v>
      </c>
      <c r="H90" s="40">
        <f xml:space="preserve"> SUM( J90:O90 )</f>
        <v>0</v>
      </c>
      <c r="P90"/>
      <c r="Q90"/>
      <c r="R90"/>
      <c r="S90"/>
    </row>
    <row r="91" spans="1:19" ht="15.75" outlineLevel="1" x14ac:dyDescent="0.5">
      <c r="B91" s="10"/>
      <c r="C91" s="29"/>
      <c r="D91" s="10"/>
      <c r="E91" s="2" t="s">
        <v>200</v>
      </c>
      <c r="F91" s="147"/>
      <c r="G91" s="9" t="s">
        <v>130</v>
      </c>
      <c r="H91" s="56"/>
      <c r="I91" s="4"/>
      <c r="J91" s="59"/>
      <c r="K91" s="59"/>
      <c r="L91" s="59"/>
      <c r="M91" s="59"/>
      <c r="N91" s="59"/>
      <c r="O91" s="59"/>
      <c r="P91"/>
      <c r="Q91"/>
      <c r="R91"/>
      <c r="S91"/>
    </row>
    <row r="92" spans="1:19" x14ac:dyDescent="0.4">
      <c r="B92" s="10"/>
      <c r="C92" s="29"/>
      <c r="D92" s="10"/>
      <c r="E92"/>
      <c r="F92" s="10"/>
      <c r="G92" s="10"/>
      <c r="P92"/>
      <c r="Q92"/>
      <c r="R92"/>
      <c r="S92"/>
    </row>
    <row r="93" spans="1:19" s="64" customFormat="1" ht="21" x14ac:dyDescent="0.35">
      <c r="A93" s="64" t="s">
        <v>201</v>
      </c>
    </row>
    <row r="94" spans="1:19" ht="15.75" outlineLevel="1" x14ac:dyDescent="0.5">
      <c r="B94" s="4"/>
      <c r="C94" s="29"/>
      <c r="D94" s="10"/>
      <c r="E94"/>
      <c r="F94" s="10"/>
      <c r="G94" s="10"/>
      <c r="P94"/>
      <c r="Q94"/>
      <c r="R94"/>
      <c r="S94"/>
    </row>
    <row r="95" spans="1:19" ht="15.75" outlineLevel="1" x14ac:dyDescent="0.5">
      <c r="B95" s="4"/>
      <c r="C95" s="29"/>
      <c r="D95" s="10"/>
      <c r="E95" s="2" t="s">
        <v>202</v>
      </c>
      <c r="F95" s="147"/>
      <c r="G95" s="2" t="s">
        <v>130</v>
      </c>
      <c r="P95"/>
      <c r="Q95"/>
      <c r="R95"/>
      <c r="S95"/>
    </row>
    <row r="96" spans="1:19" ht="15.75" outlineLevel="1" x14ac:dyDescent="0.5">
      <c r="B96" s="4"/>
      <c r="C96" s="29"/>
      <c r="D96" s="10"/>
      <c r="E96" s="2" t="s">
        <v>203</v>
      </c>
      <c r="F96" s="147"/>
      <c r="G96" s="2" t="s">
        <v>130</v>
      </c>
      <c r="P96"/>
      <c r="Q96"/>
      <c r="R96"/>
      <c r="S96"/>
    </row>
    <row r="97" spans="1:19" ht="15.75" outlineLevel="1" x14ac:dyDescent="0.5">
      <c r="B97" s="4"/>
      <c r="C97" s="29"/>
      <c r="D97" s="10"/>
      <c r="E97" s="2" t="s">
        <v>204</v>
      </c>
      <c r="F97" s="154">
        <v>1</v>
      </c>
      <c r="G97" s="2" t="s">
        <v>130</v>
      </c>
      <c r="P97"/>
      <c r="Q97"/>
      <c r="R97"/>
      <c r="S97"/>
    </row>
    <row r="98" spans="1:19" ht="15.75" outlineLevel="1" x14ac:dyDescent="0.5">
      <c r="B98" s="4"/>
      <c r="C98" s="29"/>
      <c r="D98" s="10"/>
      <c r="E98" s="2" t="s">
        <v>205</v>
      </c>
      <c r="F98" s="154"/>
      <c r="G98" s="2" t="s">
        <v>130</v>
      </c>
      <c r="P98"/>
      <c r="Q98"/>
      <c r="R98"/>
      <c r="S98"/>
    </row>
    <row r="99" spans="1:19" ht="15.75" outlineLevel="1" x14ac:dyDescent="0.5">
      <c r="B99" s="4"/>
      <c r="C99" s="29"/>
      <c r="D99" s="10"/>
      <c r="E99"/>
      <c r="F99" s="27"/>
      <c r="G99" s="10"/>
      <c r="P99"/>
      <c r="Q99"/>
      <c r="R99"/>
      <c r="S99"/>
    </row>
    <row r="100" spans="1:19" ht="15.75" outlineLevel="1" x14ac:dyDescent="0.4">
      <c r="B100" s="6"/>
      <c r="C100" s="71" t="s">
        <v>206</v>
      </c>
      <c r="D100" s="7"/>
      <c r="E100"/>
      <c r="F100" s="158"/>
      <c r="G100" s="9"/>
    </row>
    <row r="101" spans="1:19" outlineLevel="1" x14ac:dyDescent="0.4">
      <c r="B101" s="6"/>
      <c r="C101" s="6"/>
      <c r="D101" s="7"/>
      <c r="E101"/>
      <c r="F101" s="158"/>
      <c r="G101" s="9"/>
    </row>
    <row r="102" spans="1:19" outlineLevel="1" x14ac:dyDescent="0.4">
      <c r="B102" s="6"/>
      <c r="C102" s="6"/>
      <c r="D102" s="7"/>
      <c r="E102" s="2" t="str">
        <f>MID(A93,12,50)&amp;" - "&amp;C100&amp;" cost allowance"</f>
        <v>Building sustainable flood resilient communities - Scheme delivery cost allowance</v>
      </c>
      <c r="F102" s="158"/>
      <c r="G102" s="9" t="s">
        <v>171</v>
      </c>
      <c r="H102" s="153">
        <f xml:space="preserve"> SUM( J102:O102 )</f>
        <v>75.675000000000011</v>
      </c>
      <c r="L102" s="146">
        <v>4.4514705882352947</v>
      </c>
      <c r="M102" s="146">
        <v>8.9029411764705895</v>
      </c>
      <c r="N102" s="146">
        <v>26.70882352941177</v>
      </c>
      <c r="O102" s="146">
        <v>35.611764705882358</v>
      </c>
      <c r="P102"/>
      <c r="Q102"/>
      <c r="R102"/>
      <c r="S102"/>
    </row>
    <row r="103" spans="1:19" outlineLevel="1" x14ac:dyDescent="0.4">
      <c r="B103" s="6"/>
      <c r="C103" s="6"/>
      <c r="D103" s="7"/>
      <c r="E103" s="2" t="str">
        <f>MID(A93,12,50)&amp;" - "&amp;C100&amp;" percentage completion"</f>
        <v>Building sustainable flood resilient communities - Scheme delivery percentage completion</v>
      </c>
      <c r="F103" s="154">
        <f>'SUP 10'!S26</f>
        <v>0.53717241379310343</v>
      </c>
      <c r="G103" s="9" t="s">
        <v>130</v>
      </c>
      <c r="P103"/>
      <c r="Q103"/>
      <c r="R103"/>
      <c r="S103"/>
    </row>
    <row r="104" spans="1:19" s="4" customFormat="1" ht="15.75" outlineLevel="1" x14ac:dyDescent="0.5">
      <c r="B104" s="3"/>
      <c r="C104" s="11"/>
      <c r="D104" s="5"/>
      <c r="E104" s="2"/>
      <c r="F104" s="3"/>
      <c r="G104" s="3"/>
      <c r="H104" s="56"/>
      <c r="J104" s="59"/>
      <c r="K104" s="59"/>
      <c r="L104" s="59"/>
      <c r="M104" s="59"/>
      <c r="N104" s="59"/>
      <c r="O104" s="59"/>
      <c r="P104"/>
      <c r="Q104"/>
      <c r="R104"/>
      <c r="S104"/>
    </row>
    <row r="105" spans="1:19" s="71" customFormat="1" ht="15.75" outlineLevel="1" x14ac:dyDescent="0.35">
      <c r="C105" s="71" t="s">
        <v>207</v>
      </c>
    </row>
    <row r="106" spans="1:19" outlineLevel="1" x14ac:dyDescent="0.4">
      <c r="B106" s="6"/>
      <c r="C106" s="6"/>
      <c r="D106" s="7"/>
      <c r="F106" s="9"/>
      <c r="G106" s="9"/>
      <c r="P106"/>
      <c r="Q106"/>
      <c r="R106"/>
      <c r="S106"/>
    </row>
    <row r="107" spans="1:19" outlineLevel="1" x14ac:dyDescent="0.4">
      <c r="B107" s="6"/>
      <c r="C107" s="6"/>
      <c r="D107" s="7"/>
      <c r="E107" s="2" t="s">
        <v>208</v>
      </c>
      <c r="F107" s="9"/>
      <c r="G107" s="9" t="s">
        <v>171</v>
      </c>
      <c r="H107" s="40">
        <f xml:space="preserve"> SUM( J107:O107 )</f>
        <v>0</v>
      </c>
      <c r="P107"/>
      <c r="Q107"/>
      <c r="R107"/>
      <c r="S107"/>
    </row>
    <row r="108" spans="1:19" s="4" customFormat="1" ht="15.75" outlineLevel="1" x14ac:dyDescent="0.5">
      <c r="A108" s="3"/>
      <c r="B108" s="3"/>
      <c r="C108" s="11"/>
      <c r="D108" s="5"/>
      <c r="E108" s="2" t="s">
        <v>209</v>
      </c>
      <c r="F108" s="147"/>
      <c r="G108" s="9" t="s">
        <v>130</v>
      </c>
      <c r="H108" s="56"/>
      <c r="J108" s="59"/>
      <c r="K108" s="59"/>
      <c r="L108" s="59"/>
      <c r="M108" s="59"/>
      <c r="N108" s="59"/>
      <c r="O108" s="59"/>
      <c r="P108"/>
      <c r="Q108"/>
      <c r="R108"/>
      <c r="S108"/>
    </row>
    <row r="109" spans="1:19" outlineLevel="1" x14ac:dyDescent="0.4">
      <c r="B109" s="6"/>
      <c r="C109" s="6"/>
      <c r="D109" s="7"/>
      <c r="F109" s="9"/>
      <c r="G109" s="9"/>
      <c r="P109"/>
      <c r="Q109"/>
      <c r="R109"/>
      <c r="S109"/>
    </row>
    <row r="110" spans="1:19" ht="15.75" outlineLevel="1" x14ac:dyDescent="0.4">
      <c r="B110" s="6"/>
      <c r="C110" s="71" t="s">
        <v>210</v>
      </c>
      <c r="D110" s="7"/>
      <c r="F110" s="9"/>
      <c r="G110" s="9"/>
      <c r="P110"/>
      <c r="Q110"/>
      <c r="R110"/>
      <c r="S110"/>
    </row>
    <row r="111" spans="1:19" outlineLevel="1" x14ac:dyDescent="0.4">
      <c r="B111" s="6"/>
      <c r="C111" s="6"/>
      <c r="D111" s="7"/>
      <c r="F111" s="9"/>
      <c r="G111" s="9"/>
      <c r="P111"/>
      <c r="Q111"/>
      <c r="R111"/>
      <c r="S111"/>
    </row>
    <row r="112" spans="1:19" outlineLevel="1" x14ac:dyDescent="0.4">
      <c r="B112" s="6"/>
      <c r="C112" s="6"/>
      <c r="D112" s="7"/>
      <c r="E112" s="2" t="s">
        <v>211</v>
      </c>
      <c r="F112" s="9"/>
      <c r="G112" s="9" t="s">
        <v>171</v>
      </c>
      <c r="H112" s="40">
        <f xml:space="preserve"> SUM( J112:O112 )</f>
        <v>0</v>
      </c>
      <c r="P112"/>
      <c r="Q112"/>
      <c r="R112"/>
      <c r="S112"/>
    </row>
    <row r="113" spans="2:16384" ht="15.75" outlineLevel="1" x14ac:dyDescent="0.5">
      <c r="B113" s="6"/>
      <c r="C113" s="6"/>
      <c r="D113" s="7"/>
      <c r="E113" s="2" t="s">
        <v>212</v>
      </c>
      <c r="F113" s="147"/>
      <c r="G113" s="9" t="s">
        <v>130</v>
      </c>
      <c r="H113" s="56"/>
      <c r="I113" s="4"/>
      <c r="J113" s="59"/>
      <c r="K113" s="59"/>
      <c r="L113" s="59"/>
      <c r="M113" s="59"/>
      <c r="N113" s="59"/>
      <c r="O113" s="59"/>
      <c r="P113"/>
      <c r="Q113"/>
      <c r="R113"/>
      <c r="S113"/>
    </row>
    <row r="114" spans="2:16384" outlineLevel="1" x14ac:dyDescent="0.4">
      <c r="B114" s="6"/>
      <c r="C114" s="6"/>
      <c r="D114" s="7"/>
      <c r="F114" s="9"/>
      <c r="G114" s="9"/>
      <c r="P114"/>
      <c r="Q114"/>
      <c r="R114"/>
      <c r="S114"/>
    </row>
    <row r="115" spans="2:16384" ht="15.75" outlineLevel="1" x14ac:dyDescent="0.4">
      <c r="B115" s="6"/>
      <c r="C115" s="71" t="s">
        <v>174</v>
      </c>
      <c r="D115" s="7"/>
      <c r="F115" s="9"/>
      <c r="G115" s="9"/>
      <c r="P115"/>
      <c r="Q115"/>
      <c r="R115"/>
      <c r="S115"/>
    </row>
    <row r="116" spans="2:16384" outlineLevel="1" x14ac:dyDescent="0.4">
      <c r="B116" s="6"/>
      <c r="C116" s="6"/>
      <c r="D116" s="7"/>
      <c r="F116" s="9"/>
      <c r="G116" s="9"/>
      <c r="P116"/>
      <c r="Q116"/>
      <c r="R116"/>
      <c r="S116"/>
    </row>
    <row r="117" spans="2:16384" outlineLevel="1" x14ac:dyDescent="0.4">
      <c r="B117" s="6"/>
      <c r="C117" s="6"/>
      <c r="D117" s="7"/>
      <c r="E117" s="2" t="s">
        <v>213</v>
      </c>
      <c r="F117" s="9"/>
      <c r="G117" s="9" t="s">
        <v>171</v>
      </c>
      <c r="H117" s="40">
        <f xml:space="preserve"> SUM( J117:O117 )</f>
        <v>0</v>
      </c>
      <c r="P117"/>
      <c r="Q117"/>
      <c r="R117"/>
      <c r="S117"/>
    </row>
    <row r="118" spans="2:16384" ht="15.75" outlineLevel="1" x14ac:dyDescent="0.5">
      <c r="B118" s="10"/>
      <c r="C118" s="10"/>
      <c r="D118" s="10"/>
      <c r="E118" s="2" t="s">
        <v>214</v>
      </c>
      <c r="F118" s="147"/>
      <c r="G118" s="9" t="s">
        <v>130</v>
      </c>
      <c r="H118" s="56"/>
      <c r="I118" s="4"/>
      <c r="J118" s="59"/>
      <c r="K118" s="59"/>
      <c r="L118" s="59"/>
      <c r="M118" s="59"/>
      <c r="N118" s="59"/>
      <c r="O118" s="59"/>
      <c r="P118"/>
      <c r="Q118"/>
      <c r="R118"/>
      <c r="S118"/>
    </row>
    <row r="119" spans="2:16384" outlineLevel="1" x14ac:dyDescent="0.4">
      <c r="B119" s="10"/>
      <c r="C119" s="10"/>
      <c r="D119" s="10"/>
      <c r="F119" s="10"/>
      <c r="G119" s="10"/>
      <c r="K119" s="148"/>
      <c r="P119"/>
      <c r="Q119"/>
      <c r="R119"/>
      <c r="S119"/>
    </row>
    <row r="120" spans="2:16384" ht="15.75" outlineLevel="1" x14ac:dyDescent="0.4">
      <c r="B120" s="10"/>
      <c r="C120" s="71" t="s">
        <v>177</v>
      </c>
      <c r="D120" s="10"/>
      <c r="F120" s="10"/>
      <c r="G120" s="10"/>
      <c r="P120"/>
      <c r="Q120"/>
      <c r="R120"/>
      <c r="S120"/>
    </row>
    <row r="121" spans="2:16384" outlineLevel="1" x14ac:dyDescent="0.4">
      <c r="B121" s="10"/>
      <c r="C121" s="29"/>
      <c r="D121" s="10"/>
      <c r="F121" s="10"/>
      <c r="G121" s="10"/>
      <c r="P121"/>
      <c r="Q121"/>
      <c r="R121"/>
      <c r="S121"/>
      <c r="T121" s="2" t="s">
        <v>215</v>
      </c>
      <c r="U121" s="2" t="s">
        <v>215</v>
      </c>
      <c r="V121" s="2" t="s">
        <v>215</v>
      </c>
      <c r="W121" s="2" t="s">
        <v>215</v>
      </c>
      <c r="X121" s="2" t="s">
        <v>215</v>
      </c>
      <c r="Y121" s="2" t="s">
        <v>215</v>
      </c>
      <c r="Z121" s="2" t="s">
        <v>215</v>
      </c>
      <c r="AA121" s="2" t="s">
        <v>215</v>
      </c>
      <c r="AB121" s="2" t="s">
        <v>215</v>
      </c>
      <c r="AC121" s="2" t="s">
        <v>215</v>
      </c>
      <c r="AD121" s="2" t="s">
        <v>215</v>
      </c>
      <c r="AE121" s="2" t="s">
        <v>215</v>
      </c>
      <c r="AF121" s="2" t="s">
        <v>215</v>
      </c>
      <c r="AG121" s="2" t="s">
        <v>215</v>
      </c>
      <c r="AH121" s="2" t="s">
        <v>215</v>
      </c>
      <c r="AI121" s="2" t="s">
        <v>215</v>
      </c>
      <c r="AJ121" s="2" t="s">
        <v>215</v>
      </c>
      <c r="AK121" s="2" t="s">
        <v>215</v>
      </c>
      <c r="AL121" s="2" t="s">
        <v>215</v>
      </c>
      <c r="AM121" s="2" t="s">
        <v>215</v>
      </c>
      <c r="AN121" s="2" t="s">
        <v>215</v>
      </c>
      <c r="AO121" s="2" t="s">
        <v>215</v>
      </c>
      <c r="AP121" s="2" t="s">
        <v>215</v>
      </c>
      <c r="AQ121" s="2" t="s">
        <v>215</v>
      </c>
      <c r="AR121" s="2" t="s">
        <v>215</v>
      </c>
      <c r="AS121" s="2" t="s">
        <v>215</v>
      </c>
      <c r="AT121" s="2" t="s">
        <v>215</v>
      </c>
      <c r="AU121" s="2" t="s">
        <v>215</v>
      </c>
      <c r="AV121" s="2" t="s">
        <v>215</v>
      </c>
      <c r="AW121" s="2" t="s">
        <v>215</v>
      </c>
      <c r="AX121" s="2" t="s">
        <v>215</v>
      </c>
      <c r="AY121" s="2" t="s">
        <v>215</v>
      </c>
      <c r="AZ121" s="2" t="s">
        <v>215</v>
      </c>
      <c r="BA121" s="2" t="s">
        <v>215</v>
      </c>
      <c r="BB121" s="2" t="s">
        <v>215</v>
      </c>
      <c r="BC121" s="2" t="s">
        <v>215</v>
      </c>
      <c r="BD121" s="2" t="s">
        <v>215</v>
      </c>
      <c r="BE121" s="2" t="s">
        <v>215</v>
      </c>
      <c r="BF121" s="2" t="s">
        <v>215</v>
      </c>
      <c r="BG121" s="2" t="s">
        <v>215</v>
      </c>
      <c r="BH121" s="2" t="s">
        <v>215</v>
      </c>
      <c r="BI121" s="2" t="s">
        <v>215</v>
      </c>
      <c r="BJ121" s="2" t="s">
        <v>215</v>
      </c>
      <c r="BK121" s="2" t="s">
        <v>215</v>
      </c>
      <c r="BL121" s="2" t="s">
        <v>215</v>
      </c>
      <c r="BM121" s="2" t="s">
        <v>215</v>
      </c>
      <c r="BN121" s="2" t="s">
        <v>215</v>
      </c>
      <c r="BO121" s="2" t="s">
        <v>215</v>
      </c>
      <c r="BP121" s="2" t="s">
        <v>215</v>
      </c>
      <c r="BQ121" s="2" t="s">
        <v>215</v>
      </c>
      <c r="BR121" s="2" t="s">
        <v>215</v>
      </c>
      <c r="BS121" s="2" t="s">
        <v>215</v>
      </c>
      <c r="BT121" s="2" t="s">
        <v>215</v>
      </c>
      <c r="BU121" s="2" t="s">
        <v>215</v>
      </c>
      <c r="BV121" s="2" t="s">
        <v>215</v>
      </c>
      <c r="BW121" s="2" t="s">
        <v>215</v>
      </c>
      <c r="BX121" s="2" t="s">
        <v>215</v>
      </c>
      <c r="BY121" s="2" t="s">
        <v>215</v>
      </c>
      <c r="BZ121" s="2" t="s">
        <v>215</v>
      </c>
      <c r="CA121" s="2" t="s">
        <v>215</v>
      </c>
      <c r="CB121" s="2" t="s">
        <v>215</v>
      </c>
      <c r="CC121" s="2" t="s">
        <v>215</v>
      </c>
      <c r="CD121" s="2" t="s">
        <v>215</v>
      </c>
      <c r="CE121" s="2" t="s">
        <v>215</v>
      </c>
      <c r="CF121" s="2" t="s">
        <v>215</v>
      </c>
      <c r="CG121" s="2" t="s">
        <v>215</v>
      </c>
      <c r="CH121" s="2" t="s">
        <v>215</v>
      </c>
      <c r="CI121" s="2" t="s">
        <v>215</v>
      </c>
      <c r="CJ121" s="2" t="s">
        <v>215</v>
      </c>
      <c r="CK121" s="2" t="s">
        <v>215</v>
      </c>
      <c r="CL121" s="2" t="s">
        <v>215</v>
      </c>
      <c r="CM121" s="2" t="s">
        <v>215</v>
      </c>
      <c r="CN121" s="2" t="s">
        <v>215</v>
      </c>
      <c r="CO121" s="2" t="s">
        <v>215</v>
      </c>
      <c r="CP121" s="2" t="s">
        <v>215</v>
      </c>
      <c r="CQ121" s="2" t="s">
        <v>215</v>
      </c>
      <c r="CR121" s="2" t="s">
        <v>215</v>
      </c>
      <c r="CS121" s="2" t="s">
        <v>215</v>
      </c>
      <c r="CT121" s="2" t="s">
        <v>215</v>
      </c>
      <c r="CU121" s="2" t="s">
        <v>215</v>
      </c>
      <c r="CV121" s="2" t="s">
        <v>215</v>
      </c>
      <c r="CW121" s="2" t="s">
        <v>215</v>
      </c>
      <c r="CX121" s="2" t="s">
        <v>215</v>
      </c>
      <c r="CY121" s="2" t="s">
        <v>215</v>
      </c>
      <c r="CZ121" s="2" t="s">
        <v>215</v>
      </c>
      <c r="DA121" s="2" t="s">
        <v>215</v>
      </c>
      <c r="DB121" s="2" t="s">
        <v>215</v>
      </c>
      <c r="DC121" s="2" t="s">
        <v>215</v>
      </c>
      <c r="DD121" s="2" t="s">
        <v>215</v>
      </c>
      <c r="DE121" s="2" t="s">
        <v>215</v>
      </c>
      <c r="DF121" s="2" t="s">
        <v>215</v>
      </c>
      <c r="DG121" s="2" t="s">
        <v>215</v>
      </c>
      <c r="DH121" s="2" t="s">
        <v>215</v>
      </c>
      <c r="DI121" s="2" t="s">
        <v>215</v>
      </c>
      <c r="DJ121" s="2" t="s">
        <v>215</v>
      </c>
      <c r="DK121" s="2" t="s">
        <v>215</v>
      </c>
      <c r="DL121" s="2" t="s">
        <v>215</v>
      </c>
      <c r="DM121" s="2" t="s">
        <v>215</v>
      </c>
      <c r="DN121" s="2" t="s">
        <v>215</v>
      </c>
      <c r="DO121" s="2" t="s">
        <v>215</v>
      </c>
      <c r="DP121" s="2" t="s">
        <v>215</v>
      </c>
      <c r="DQ121" s="2" t="s">
        <v>215</v>
      </c>
      <c r="DR121" s="2" t="s">
        <v>215</v>
      </c>
      <c r="DS121" s="2" t="s">
        <v>215</v>
      </c>
      <c r="DT121" s="2" t="s">
        <v>215</v>
      </c>
      <c r="DU121" s="2" t="s">
        <v>215</v>
      </c>
      <c r="DV121" s="2" t="s">
        <v>215</v>
      </c>
      <c r="DW121" s="2" t="s">
        <v>215</v>
      </c>
      <c r="DX121" s="2" t="s">
        <v>215</v>
      </c>
      <c r="DY121" s="2" t="s">
        <v>215</v>
      </c>
      <c r="DZ121" s="2" t="s">
        <v>215</v>
      </c>
      <c r="EA121" s="2" t="s">
        <v>215</v>
      </c>
      <c r="EB121" s="2" t="s">
        <v>215</v>
      </c>
      <c r="EC121" s="2" t="s">
        <v>215</v>
      </c>
      <c r="ED121" s="2" t="s">
        <v>215</v>
      </c>
      <c r="EE121" s="2" t="s">
        <v>215</v>
      </c>
      <c r="EF121" s="2" t="s">
        <v>215</v>
      </c>
      <c r="EG121" s="2" t="s">
        <v>215</v>
      </c>
      <c r="EH121" s="2" t="s">
        <v>215</v>
      </c>
      <c r="EI121" s="2" t="s">
        <v>215</v>
      </c>
      <c r="EJ121" s="2" t="s">
        <v>215</v>
      </c>
      <c r="EK121" s="2" t="s">
        <v>215</v>
      </c>
      <c r="EL121" s="2" t="s">
        <v>215</v>
      </c>
      <c r="EM121" s="2" t="s">
        <v>215</v>
      </c>
      <c r="EN121" s="2" t="s">
        <v>215</v>
      </c>
      <c r="EO121" s="2" t="s">
        <v>215</v>
      </c>
      <c r="EP121" s="2" t="s">
        <v>215</v>
      </c>
      <c r="EQ121" s="2" t="s">
        <v>215</v>
      </c>
      <c r="ER121" s="2" t="s">
        <v>215</v>
      </c>
      <c r="ES121" s="2" t="s">
        <v>215</v>
      </c>
      <c r="ET121" s="2" t="s">
        <v>215</v>
      </c>
      <c r="EU121" s="2" t="s">
        <v>215</v>
      </c>
      <c r="EV121" s="2" t="s">
        <v>215</v>
      </c>
      <c r="EW121" s="2" t="s">
        <v>215</v>
      </c>
      <c r="EX121" s="2" t="s">
        <v>215</v>
      </c>
      <c r="EY121" s="2" t="s">
        <v>215</v>
      </c>
      <c r="EZ121" s="2" t="s">
        <v>215</v>
      </c>
      <c r="FA121" s="2" t="s">
        <v>215</v>
      </c>
      <c r="FB121" s="2" t="s">
        <v>215</v>
      </c>
      <c r="FC121" s="2" t="s">
        <v>215</v>
      </c>
      <c r="FD121" s="2" t="s">
        <v>215</v>
      </c>
      <c r="FE121" s="2" t="s">
        <v>215</v>
      </c>
      <c r="FF121" s="2" t="s">
        <v>215</v>
      </c>
      <c r="FG121" s="2" t="s">
        <v>215</v>
      </c>
      <c r="FH121" s="2" t="s">
        <v>215</v>
      </c>
      <c r="FI121" s="2" t="s">
        <v>215</v>
      </c>
      <c r="FJ121" s="2" t="s">
        <v>215</v>
      </c>
      <c r="FK121" s="2" t="s">
        <v>215</v>
      </c>
      <c r="FL121" s="2" t="s">
        <v>215</v>
      </c>
      <c r="FM121" s="2" t="s">
        <v>215</v>
      </c>
      <c r="FN121" s="2" t="s">
        <v>215</v>
      </c>
      <c r="FO121" s="2" t="s">
        <v>215</v>
      </c>
      <c r="FP121" s="2" t="s">
        <v>215</v>
      </c>
      <c r="FQ121" s="2" t="s">
        <v>215</v>
      </c>
      <c r="FR121" s="2" t="s">
        <v>215</v>
      </c>
      <c r="FS121" s="2" t="s">
        <v>215</v>
      </c>
      <c r="FT121" s="2" t="s">
        <v>215</v>
      </c>
      <c r="FU121" s="2" t="s">
        <v>215</v>
      </c>
      <c r="FV121" s="2" t="s">
        <v>215</v>
      </c>
      <c r="FW121" s="2" t="s">
        <v>215</v>
      </c>
      <c r="FX121" s="2" t="s">
        <v>215</v>
      </c>
      <c r="FY121" s="2" t="s">
        <v>215</v>
      </c>
      <c r="FZ121" s="2" t="s">
        <v>215</v>
      </c>
      <c r="GA121" s="2" t="s">
        <v>215</v>
      </c>
      <c r="GB121" s="2" t="s">
        <v>215</v>
      </c>
      <c r="GC121" s="2" t="s">
        <v>215</v>
      </c>
      <c r="GD121" s="2" t="s">
        <v>215</v>
      </c>
      <c r="GE121" s="2" t="s">
        <v>215</v>
      </c>
      <c r="GF121" s="2" t="s">
        <v>215</v>
      </c>
      <c r="GG121" s="2" t="s">
        <v>215</v>
      </c>
      <c r="GH121" s="2" t="s">
        <v>215</v>
      </c>
      <c r="GI121" s="2" t="s">
        <v>215</v>
      </c>
      <c r="GJ121" s="2" t="s">
        <v>215</v>
      </c>
      <c r="GK121" s="2" t="s">
        <v>215</v>
      </c>
      <c r="GL121" s="2" t="s">
        <v>215</v>
      </c>
      <c r="GM121" s="2" t="s">
        <v>215</v>
      </c>
      <c r="GN121" s="2" t="s">
        <v>215</v>
      </c>
      <c r="GO121" s="2" t="s">
        <v>215</v>
      </c>
      <c r="GP121" s="2" t="s">
        <v>215</v>
      </c>
      <c r="GQ121" s="2" t="s">
        <v>215</v>
      </c>
      <c r="GR121" s="2" t="s">
        <v>215</v>
      </c>
      <c r="GS121" s="2" t="s">
        <v>215</v>
      </c>
      <c r="GT121" s="2" t="s">
        <v>215</v>
      </c>
      <c r="GU121" s="2" t="s">
        <v>215</v>
      </c>
      <c r="GV121" s="2" t="s">
        <v>215</v>
      </c>
      <c r="GW121" s="2" t="s">
        <v>215</v>
      </c>
      <c r="GX121" s="2" t="s">
        <v>215</v>
      </c>
      <c r="GY121" s="2" t="s">
        <v>215</v>
      </c>
      <c r="GZ121" s="2" t="s">
        <v>215</v>
      </c>
      <c r="HA121" s="2" t="s">
        <v>215</v>
      </c>
      <c r="HB121" s="2" t="s">
        <v>215</v>
      </c>
      <c r="HC121" s="2" t="s">
        <v>215</v>
      </c>
      <c r="HD121" s="2" t="s">
        <v>215</v>
      </c>
      <c r="HE121" s="2" t="s">
        <v>215</v>
      </c>
      <c r="HF121" s="2" t="s">
        <v>215</v>
      </c>
      <c r="HG121" s="2" t="s">
        <v>215</v>
      </c>
      <c r="HH121" s="2" t="s">
        <v>215</v>
      </c>
      <c r="HI121" s="2" t="s">
        <v>215</v>
      </c>
      <c r="HJ121" s="2" t="s">
        <v>215</v>
      </c>
      <c r="HK121" s="2" t="s">
        <v>215</v>
      </c>
      <c r="HL121" s="2" t="s">
        <v>215</v>
      </c>
      <c r="HM121" s="2" t="s">
        <v>215</v>
      </c>
      <c r="HN121" s="2" t="s">
        <v>215</v>
      </c>
      <c r="HO121" s="2" t="s">
        <v>215</v>
      </c>
      <c r="HP121" s="2" t="s">
        <v>215</v>
      </c>
      <c r="HQ121" s="2" t="s">
        <v>215</v>
      </c>
      <c r="HR121" s="2" t="s">
        <v>215</v>
      </c>
      <c r="HS121" s="2" t="s">
        <v>215</v>
      </c>
      <c r="HT121" s="2" t="s">
        <v>215</v>
      </c>
      <c r="HU121" s="2" t="s">
        <v>215</v>
      </c>
      <c r="HV121" s="2" t="s">
        <v>215</v>
      </c>
      <c r="HW121" s="2" t="s">
        <v>215</v>
      </c>
      <c r="HX121" s="2" t="s">
        <v>215</v>
      </c>
      <c r="HY121" s="2" t="s">
        <v>215</v>
      </c>
      <c r="HZ121" s="2" t="s">
        <v>215</v>
      </c>
      <c r="IA121" s="2" t="s">
        <v>215</v>
      </c>
      <c r="IB121" s="2" t="s">
        <v>215</v>
      </c>
      <c r="IC121" s="2" t="s">
        <v>215</v>
      </c>
      <c r="ID121" s="2" t="s">
        <v>215</v>
      </c>
      <c r="IE121" s="2" t="s">
        <v>215</v>
      </c>
      <c r="IF121" s="2" t="s">
        <v>215</v>
      </c>
      <c r="IG121" s="2" t="s">
        <v>215</v>
      </c>
      <c r="IH121" s="2" t="s">
        <v>215</v>
      </c>
      <c r="II121" s="2" t="s">
        <v>215</v>
      </c>
      <c r="IJ121" s="2" t="s">
        <v>215</v>
      </c>
      <c r="IK121" s="2" t="s">
        <v>215</v>
      </c>
      <c r="IL121" s="2" t="s">
        <v>215</v>
      </c>
      <c r="IM121" s="2" t="s">
        <v>215</v>
      </c>
      <c r="IN121" s="2" t="s">
        <v>215</v>
      </c>
      <c r="IO121" s="2" t="s">
        <v>215</v>
      </c>
      <c r="IP121" s="2" t="s">
        <v>215</v>
      </c>
      <c r="IQ121" s="2" t="s">
        <v>215</v>
      </c>
      <c r="IR121" s="2" t="s">
        <v>215</v>
      </c>
      <c r="IS121" s="2" t="s">
        <v>215</v>
      </c>
      <c r="IT121" s="2" t="s">
        <v>215</v>
      </c>
      <c r="IU121" s="2" t="s">
        <v>215</v>
      </c>
      <c r="IV121" s="2" t="s">
        <v>215</v>
      </c>
      <c r="IW121" s="2" t="s">
        <v>215</v>
      </c>
      <c r="IX121" s="2" t="s">
        <v>215</v>
      </c>
      <c r="IY121" s="2" t="s">
        <v>215</v>
      </c>
      <c r="IZ121" s="2" t="s">
        <v>215</v>
      </c>
      <c r="JA121" s="2" t="s">
        <v>215</v>
      </c>
      <c r="JB121" s="2" t="s">
        <v>215</v>
      </c>
      <c r="JC121" s="2" t="s">
        <v>215</v>
      </c>
      <c r="JD121" s="2" t="s">
        <v>215</v>
      </c>
      <c r="JE121" s="2" t="s">
        <v>215</v>
      </c>
      <c r="JF121" s="2" t="s">
        <v>215</v>
      </c>
      <c r="JG121" s="2" t="s">
        <v>215</v>
      </c>
      <c r="JH121" s="2" t="s">
        <v>215</v>
      </c>
      <c r="JI121" s="2" t="s">
        <v>215</v>
      </c>
      <c r="JJ121" s="2" t="s">
        <v>215</v>
      </c>
      <c r="JK121" s="2" t="s">
        <v>215</v>
      </c>
      <c r="JL121" s="2" t="s">
        <v>215</v>
      </c>
      <c r="JM121" s="2" t="s">
        <v>215</v>
      </c>
      <c r="JN121" s="2" t="s">
        <v>215</v>
      </c>
      <c r="JO121" s="2" t="s">
        <v>215</v>
      </c>
      <c r="JP121" s="2" t="s">
        <v>215</v>
      </c>
      <c r="JQ121" s="2" t="s">
        <v>215</v>
      </c>
      <c r="JR121" s="2" t="s">
        <v>215</v>
      </c>
      <c r="JS121" s="2" t="s">
        <v>215</v>
      </c>
      <c r="JT121" s="2" t="s">
        <v>215</v>
      </c>
      <c r="JU121" s="2" t="s">
        <v>215</v>
      </c>
      <c r="JV121" s="2" t="s">
        <v>215</v>
      </c>
      <c r="JW121" s="2" t="s">
        <v>215</v>
      </c>
      <c r="JX121" s="2" t="s">
        <v>215</v>
      </c>
      <c r="JY121" s="2" t="s">
        <v>215</v>
      </c>
      <c r="JZ121" s="2" t="s">
        <v>215</v>
      </c>
      <c r="KA121" s="2" t="s">
        <v>215</v>
      </c>
      <c r="KB121" s="2" t="s">
        <v>215</v>
      </c>
      <c r="KC121" s="2" t="s">
        <v>215</v>
      </c>
      <c r="KD121" s="2" t="s">
        <v>215</v>
      </c>
      <c r="KE121" s="2" t="s">
        <v>215</v>
      </c>
      <c r="KF121" s="2" t="s">
        <v>215</v>
      </c>
      <c r="KG121" s="2" t="s">
        <v>215</v>
      </c>
      <c r="KH121" s="2" t="s">
        <v>215</v>
      </c>
      <c r="KI121" s="2" t="s">
        <v>215</v>
      </c>
      <c r="KJ121" s="2" t="s">
        <v>215</v>
      </c>
      <c r="KK121" s="2" t="s">
        <v>215</v>
      </c>
      <c r="KL121" s="2" t="s">
        <v>215</v>
      </c>
      <c r="KM121" s="2" t="s">
        <v>215</v>
      </c>
      <c r="KN121" s="2" t="s">
        <v>215</v>
      </c>
      <c r="KO121" s="2" t="s">
        <v>215</v>
      </c>
      <c r="KP121" s="2" t="s">
        <v>215</v>
      </c>
      <c r="KQ121" s="2" t="s">
        <v>215</v>
      </c>
      <c r="KR121" s="2" t="s">
        <v>215</v>
      </c>
      <c r="KS121" s="2" t="s">
        <v>215</v>
      </c>
      <c r="KT121" s="2" t="s">
        <v>215</v>
      </c>
      <c r="KU121" s="2" t="s">
        <v>215</v>
      </c>
      <c r="KV121" s="2" t="s">
        <v>215</v>
      </c>
      <c r="KW121" s="2" t="s">
        <v>215</v>
      </c>
      <c r="KX121" s="2" t="s">
        <v>215</v>
      </c>
      <c r="KY121" s="2" t="s">
        <v>215</v>
      </c>
      <c r="KZ121" s="2" t="s">
        <v>215</v>
      </c>
      <c r="LA121" s="2" t="s">
        <v>215</v>
      </c>
      <c r="LB121" s="2" t="s">
        <v>215</v>
      </c>
      <c r="LC121" s="2" t="s">
        <v>215</v>
      </c>
      <c r="LD121" s="2" t="s">
        <v>215</v>
      </c>
      <c r="LE121" s="2" t="s">
        <v>215</v>
      </c>
      <c r="LF121" s="2" t="s">
        <v>215</v>
      </c>
      <c r="LG121" s="2" t="s">
        <v>215</v>
      </c>
      <c r="LH121" s="2" t="s">
        <v>215</v>
      </c>
      <c r="LI121" s="2" t="s">
        <v>215</v>
      </c>
      <c r="LJ121" s="2" t="s">
        <v>215</v>
      </c>
      <c r="LK121" s="2" t="s">
        <v>215</v>
      </c>
      <c r="LL121" s="2" t="s">
        <v>215</v>
      </c>
      <c r="LM121" s="2" t="s">
        <v>215</v>
      </c>
      <c r="LN121" s="2" t="s">
        <v>215</v>
      </c>
      <c r="LO121" s="2" t="s">
        <v>215</v>
      </c>
      <c r="LP121" s="2" t="s">
        <v>215</v>
      </c>
      <c r="LQ121" s="2" t="s">
        <v>215</v>
      </c>
      <c r="LR121" s="2" t="s">
        <v>215</v>
      </c>
      <c r="LS121" s="2" t="s">
        <v>215</v>
      </c>
      <c r="LT121" s="2" t="s">
        <v>215</v>
      </c>
      <c r="LU121" s="2" t="s">
        <v>215</v>
      </c>
      <c r="LV121" s="2" t="s">
        <v>215</v>
      </c>
      <c r="LW121" s="2" t="s">
        <v>215</v>
      </c>
      <c r="LX121" s="2" t="s">
        <v>215</v>
      </c>
      <c r="LY121" s="2" t="s">
        <v>215</v>
      </c>
      <c r="LZ121" s="2" t="s">
        <v>215</v>
      </c>
      <c r="MA121" s="2" t="s">
        <v>215</v>
      </c>
      <c r="MB121" s="2" t="s">
        <v>215</v>
      </c>
      <c r="MC121" s="2" t="s">
        <v>215</v>
      </c>
      <c r="MD121" s="2" t="s">
        <v>215</v>
      </c>
      <c r="ME121" s="2" t="s">
        <v>215</v>
      </c>
      <c r="MF121" s="2" t="s">
        <v>215</v>
      </c>
      <c r="MG121" s="2" t="s">
        <v>215</v>
      </c>
      <c r="MH121" s="2" t="s">
        <v>215</v>
      </c>
      <c r="MI121" s="2" t="s">
        <v>215</v>
      </c>
      <c r="MJ121" s="2" t="s">
        <v>215</v>
      </c>
      <c r="MK121" s="2" t="s">
        <v>215</v>
      </c>
      <c r="ML121" s="2" t="s">
        <v>215</v>
      </c>
      <c r="MM121" s="2" t="s">
        <v>215</v>
      </c>
      <c r="MN121" s="2" t="s">
        <v>215</v>
      </c>
      <c r="MO121" s="2" t="s">
        <v>215</v>
      </c>
      <c r="MP121" s="2" t="s">
        <v>215</v>
      </c>
      <c r="MQ121" s="2" t="s">
        <v>215</v>
      </c>
      <c r="MR121" s="2" t="s">
        <v>215</v>
      </c>
      <c r="MS121" s="2" t="s">
        <v>215</v>
      </c>
      <c r="MT121" s="2" t="s">
        <v>215</v>
      </c>
      <c r="MU121" s="2" t="s">
        <v>215</v>
      </c>
      <c r="MV121" s="2" t="s">
        <v>215</v>
      </c>
      <c r="MW121" s="2" t="s">
        <v>215</v>
      </c>
      <c r="MX121" s="2" t="s">
        <v>215</v>
      </c>
      <c r="MY121" s="2" t="s">
        <v>215</v>
      </c>
      <c r="MZ121" s="2" t="s">
        <v>215</v>
      </c>
      <c r="NA121" s="2" t="s">
        <v>215</v>
      </c>
      <c r="NB121" s="2" t="s">
        <v>215</v>
      </c>
      <c r="NC121" s="2" t="s">
        <v>215</v>
      </c>
      <c r="ND121" s="2" t="s">
        <v>215</v>
      </c>
      <c r="NE121" s="2" t="s">
        <v>215</v>
      </c>
      <c r="NF121" s="2" t="s">
        <v>215</v>
      </c>
      <c r="NG121" s="2" t="s">
        <v>215</v>
      </c>
      <c r="NH121" s="2" t="s">
        <v>215</v>
      </c>
      <c r="NI121" s="2" t="s">
        <v>215</v>
      </c>
      <c r="NJ121" s="2" t="s">
        <v>215</v>
      </c>
      <c r="NK121" s="2" t="s">
        <v>215</v>
      </c>
      <c r="NL121" s="2" t="s">
        <v>215</v>
      </c>
      <c r="NM121" s="2" t="s">
        <v>215</v>
      </c>
      <c r="NN121" s="2" t="s">
        <v>215</v>
      </c>
      <c r="NO121" s="2" t="s">
        <v>215</v>
      </c>
      <c r="NP121" s="2" t="s">
        <v>215</v>
      </c>
      <c r="NQ121" s="2" t="s">
        <v>215</v>
      </c>
      <c r="NR121" s="2" t="s">
        <v>215</v>
      </c>
      <c r="NS121" s="2" t="s">
        <v>215</v>
      </c>
      <c r="NT121" s="2" t="s">
        <v>215</v>
      </c>
      <c r="NU121" s="2" t="s">
        <v>215</v>
      </c>
      <c r="NV121" s="2" t="s">
        <v>215</v>
      </c>
      <c r="NW121" s="2" t="s">
        <v>215</v>
      </c>
      <c r="NX121" s="2" t="s">
        <v>215</v>
      </c>
      <c r="NY121" s="2" t="s">
        <v>215</v>
      </c>
      <c r="NZ121" s="2" t="s">
        <v>215</v>
      </c>
      <c r="OA121" s="2" t="s">
        <v>215</v>
      </c>
      <c r="OB121" s="2" t="s">
        <v>215</v>
      </c>
      <c r="OC121" s="2" t="s">
        <v>215</v>
      </c>
      <c r="OD121" s="2" t="s">
        <v>215</v>
      </c>
      <c r="OE121" s="2" t="s">
        <v>215</v>
      </c>
      <c r="OF121" s="2" t="s">
        <v>215</v>
      </c>
      <c r="OG121" s="2" t="s">
        <v>215</v>
      </c>
      <c r="OH121" s="2" t="s">
        <v>215</v>
      </c>
      <c r="OI121" s="2" t="s">
        <v>215</v>
      </c>
      <c r="OJ121" s="2" t="s">
        <v>215</v>
      </c>
      <c r="OK121" s="2" t="s">
        <v>215</v>
      </c>
      <c r="OL121" s="2" t="s">
        <v>215</v>
      </c>
      <c r="OM121" s="2" t="s">
        <v>215</v>
      </c>
      <c r="ON121" s="2" t="s">
        <v>215</v>
      </c>
      <c r="OO121" s="2" t="s">
        <v>215</v>
      </c>
      <c r="OP121" s="2" t="s">
        <v>215</v>
      </c>
      <c r="OQ121" s="2" t="s">
        <v>215</v>
      </c>
      <c r="OR121" s="2" t="s">
        <v>215</v>
      </c>
      <c r="OS121" s="2" t="s">
        <v>215</v>
      </c>
      <c r="OT121" s="2" t="s">
        <v>215</v>
      </c>
      <c r="OU121" s="2" t="s">
        <v>215</v>
      </c>
      <c r="OV121" s="2" t="s">
        <v>215</v>
      </c>
      <c r="OW121" s="2" t="s">
        <v>215</v>
      </c>
      <c r="OX121" s="2" t="s">
        <v>215</v>
      </c>
      <c r="OY121" s="2" t="s">
        <v>215</v>
      </c>
      <c r="OZ121" s="2" t="s">
        <v>215</v>
      </c>
      <c r="PA121" s="2" t="s">
        <v>215</v>
      </c>
      <c r="PB121" s="2" t="s">
        <v>215</v>
      </c>
      <c r="PC121" s="2" t="s">
        <v>215</v>
      </c>
      <c r="PD121" s="2" t="s">
        <v>215</v>
      </c>
      <c r="PE121" s="2" t="s">
        <v>215</v>
      </c>
      <c r="PF121" s="2" t="s">
        <v>215</v>
      </c>
      <c r="PG121" s="2" t="s">
        <v>215</v>
      </c>
      <c r="PH121" s="2" t="s">
        <v>215</v>
      </c>
      <c r="PI121" s="2" t="s">
        <v>215</v>
      </c>
      <c r="PJ121" s="2" t="s">
        <v>215</v>
      </c>
      <c r="PK121" s="2" t="s">
        <v>215</v>
      </c>
      <c r="PL121" s="2" t="s">
        <v>215</v>
      </c>
      <c r="PM121" s="2" t="s">
        <v>215</v>
      </c>
      <c r="PN121" s="2" t="s">
        <v>215</v>
      </c>
      <c r="PO121" s="2" t="s">
        <v>215</v>
      </c>
      <c r="PP121" s="2" t="s">
        <v>215</v>
      </c>
      <c r="PQ121" s="2" t="s">
        <v>215</v>
      </c>
      <c r="PR121" s="2" t="s">
        <v>215</v>
      </c>
      <c r="PS121" s="2" t="s">
        <v>215</v>
      </c>
      <c r="PT121" s="2" t="s">
        <v>215</v>
      </c>
      <c r="PU121" s="2" t="s">
        <v>215</v>
      </c>
      <c r="PV121" s="2" t="s">
        <v>215</v>
      </c>
      <c r="PW121" s="2" t="s">
        <v>215</v>
      </c>
      <c r="PX121" s="2" t="s">
        <v>215</v>
      </c>
      <c r="PY121" s="2" t="s">
        <v>215</v>
      </c>
      <c r="PZ121" s="2" t="s">
        <v>215</v>
      </c>
      <c r="QA121" s="2" t="s">
        <v>215</v>
      </c>
      <c r="QB121" s="2" t="s">
        <v>215</v>
      </c>
      <c r="QC121" s="2" t="s">
        <v>215</v>
      </c>
      <c r="QD121" s="2" t="s">
        <v>215</v>
      </c>
      <c r="QE121" s="2" t="s">
        <v>215</v>
      </c>
      <c r="QF121" s="2" t="s">
        <v>215</v>
      </c>
      <c r="QG121" s="2" t="s">
        <v>215</v>
      </c>
      <c r="QH121" s="2" t="s">
        <v>215</v>
      </c>
      <c r="QI121" s="2" t="s">
        <v>215</v>
      </c>
      <c r="QJ121" s="2" t="s">
        <v>215</v>
      </c>
      <c r="QK121" s="2" t="s">
        <v>215</v>
      </c>
      <c r="QL121" s="2" t="s">
        <v>215</v>
      </c>
      <c r="QM121" s="2" t="s">
        <v>215</v>
      </c>
      <c r="QN121" s="2" t="s">
        <v>215</v>
      </c>
      <c r="QO121" s="2" t="s">
        <v>215</v>
      </c>
      <c r="QP121" s="2" t="s">
        <v>215</v>
      </c>
      <c r="QQ121" s="2" t="s">
        <v>215</v>
      </c>
      <c r="QR121" s="2" t="s">
        <v>215</v>
      </c>
      <c r="QS121" s="2" t="s">
        <v>215</v>
      </c>
      <c r="QT121" s="2" t="s">
        <v>215</v>
      </c>
      <c r="QU121" s="2" t="s">
        <v>215</v>
      </c>
      <c r="QV121" s="2" t="s">
        <v>215</v>
      </c>
      <c r="QW121" s="2" t="s">
        <v>215</v>
      </c>
      <c r="QX121" s="2" t="s">
        <v>215</v>
      </c>
      <c r="QY121" s="2" t="s">
        <v>215</v>
      </c>
      <c r="QZ121" s="2" t="s">
        <v>215</v>
      </c>
      <c r="RA121" s="2" t="s">
        <v>215</v>
      </c>
      <c r="RB121" s="2" t="s">
        <v>215</v>
      </c>
      <c r="RC121" s="2" t="s">
        <v>215</v>
      </c>
      <c r="RD121" s="2" t="s">
        <v>215</v>
      </c>
      <c r="RE121" s="2" t="s">
        <v>215</v>
      </c>
      <c r="RF121" s="2" t="s">
        <v>215</v>
      </c>
      <c r="RG121" s="2" t="s">
        <v>215</v>
      </c>
      <c r="RH121" s="2" t="s">
        <v>215</v>
      </c>
      <c r="RI121" s="2" t="s">
        <v>215</v>
      </c>
      <c r="RJ121" s="2" t="s">
        <v>215</v>
      </c>
      <c r="RK121" s="2" t="s">
        <v>215</v>
      </c>
      <c r="RL121" s="2" t="s">
        <v>215</v>
      </c>
      <c r="RM121" s="2" t="s">
        <v>215</v>
      </c>
      <c r="RN121" s="2" t="s">
        <v>215</v>
      </c>
      <c r="RO121" s="2" t="s">
        <v>215</v>
      </c>
      <c r="RP121" s="2" t="s">
        <v>215</v>
      </c>
      <c r="RQ121" s="2" t="s">
        <v>215</v>
      </c>
      <c r="RR121" s="2" t="s">
        <v>215</v>
      </c>
      <c r="RS121" s="2" t="s">
        <v>215</v>
      </c>
      <c r="RT121" s="2" t="s">
        <v>215</v>
      </c>
      <c r="RU121" s="2" t="s">
        <v>215</v>
      </c>
      <c r="RV121" s="2" t="s">
        <v>215</v>
      </c>
      <c r="RW121" s="2" t="s">
        <v>215</v>
      </c>
      <c r="RX121" s="2" t="s">
        <v>215</v>
      </c>
      <c r="RY121" s="2" t="s">
        <v>215</v>
      </c>
      <c r="RZ121" s="2" t="s">
        <v>215</v>
      </c>
      <c r="SA121" s="2" t="s">
        <v>215</v>
      </c>
      <c r="SB121" s="2" t="s">
        <v>215</v>
      </c>
      <c r="SC121" s="2" t="s">
        <v>215</v>
      </c>
      <c r="SD121" s="2" t="s">
        <v>215</v>
      </c>
      <c r="SE121" s="2" t="s">
        <v>215</v>
      </c>
      <c r="SF121" s="2" t="s">
        <v>215</v>
      </c>
      <c r="SG121" s="2" t="s">
        <v>215</v>
      </c>
      <c r="SH121" s="2" t="s">
        <v>215</v>
      </c>
      <c r="SI121" s="2" t="s">
        <v>215</v>
      </c>
      <c r="SJ121" s="2" t="s">
        <v>215</v>
      </c>
      <c r="SK121" s="2" t="s">
        <v>215</v>
      </c>
      <c r="SL121" s="2" t="s">
        <v>215</v>
      </c>
      <c r="SM121" s="2" t="s">
        <v>215</v>
      </c>
      <c r="SN121" s="2" t="s">
        <v>215</v>
      </c>
      <c r="SO121" s="2" t="s">
        <v>215</v>
      </c>
      <c r="SP121" s="2" t="s">
        <v>215</v>
      </c>
      <c r="SQ121" s="2" t="s">
        <v>215</v>
      </c>
      <c r="SR121" s="2" t="s">
        <v>215</v>
      </c>
      <c r="SS121" s="2" t="s">
        <v>215</v>
      </c>
      <c r="ST121" s="2" t="s">
        <v>215</v>
      </c>
      <c r="SU121" s="2" t="s">
        <v>215</v>
      </c>
      <c r="SV121" s="2" t="s">
        <v>215</v>
      </c>
      <c r="SW121" s="2" t="s">
        <v>215</v>
      </c>
      <c r="SX121" s="2" t="s">
        <v>215</v>
      </c>
      <c r="SY121" s="2" t="s">
        <v>215</v>
      </c>
      <c r="SZ121" s="2" t="s">
        <v>215</v>
      </c>
      <c r="TA121" s="2" t="s">
        <v>215</v>
      </c>
      <c r="TB121" s="2" t="s">
        <v>215</v>
      </c>
      <c r="TC121" s="2" t="s">
        <v>215</v>
      </c>
      <c r="TD121" s="2" t="s">
        <v>215</v>
      </c>
      <c r="TE121" s="2" t="s">
        <v>215</v>
      </c>
      <c r="TF121" s="2" t="s">
        <v>215</v>
      </c>
      <c r="TG121" s="2" t="s">
        <v>215</v>
      </c>
      <c r="TH121" s="2" t="s">
        <v>215</v>
      </c>
      <c r="TI121" s="2" t="s">
        <v>215</v>
      </c>
      <c r="TJ121" s="2" t="s">
        <v>215</v>
      </c>
      <c r="TK121" s="2" t="s">
        <v>215</v>
      </c>
      <c r="TL121" s="2" t="s">
        <v>215</v>
      </c>
      <c r="TM121" s="2" t="s">
        <v>215</v>
      </c>
      <c r="TN121" s="2" t="s">
        <v>215</v>
      </c>
      <c r="TO121" s="2" t="s">
        <v>215</v>
      </c>
      <c r="TP121" s="2" t="s">
        <v>215</v>
      </c>
      <c r="TQ121" s="2" t="s">
        <v>215</v>
      </c>
      <c r="TR121" s="2" t="s">
        <v>215</v>
      </c>
      <c r="TS121" s="2" t="s">
        <v>215</v>
      </c>
      <c r="TT121" s="2" t="s">
        <v>215</v>
      </c>
      <c r="TU121" s="2" t="s">
        <v>215</v>
      </c>
      <c r="TV121" s="2" t="s">
        <v>215</v>
      </c>
      <c r="TW121" s="2" t="s">
        <v>215</v>
      </c>
      <c r="TX121" s="2" t="s">
        <v>215</v>
      </c>
      <c r="TY121" s="2" t="s">
        <v>215</v>
      </c>
      <c r="TZ121" s="2" t="s">
        <v>215</v>
      </c>
      <c r="UA121" s="2" t="s">
        <v>215</v>
      </c>
      <c r="UB121" s="2" t="s">
        <v>215</v>
      </c>
      <c r="UC121" s="2" t="s">
        <v>215</v>
      </c>
      <c r="UD121" s="2" t="s">
        <v>215</v>
      </c>
      <c r="UE121" s="2" t="s">
        <v>215</v>
      </c>
      <c r="UF121" s="2" t="s">
        <v>215</v>
      </c>
      <c r="UG121" s="2" t="s">
        <v>215</v>
      </c>
      <c r="UH121" s="2" t="s">
        <v>215</v>
      </c>
      <c r="UI121" s="2" t="s">
        <v>215</v>
      </c>
      <c r="UJ121" s="2" t="s">
        <v>215</v>
      </c>
      <c r="UK121" s="2" t="s">
        <v>215</v>
      </c>
      <c r="UL121" s="2" t="s">
        <v>215</v>
      </c>
      <c r="UM121" s="2" t="s">
        <v>215</v>
      </c>
      <c r="UN121" s="2" t="s">
        <v>215</v>
      </c>
      <c r="UO121" s="2" t="s">
        <v>215</v>
      </c>
      <c r="UP121" s="2" t="s">
        <v>215</v>
      </c>
      <c r="UQ121" s="2" t="s">
        <v>215</v>
      </c>
      <c r="UR121" s="2" t="s">
        <v>215</v>
      </c>
      <c r="US121" s="2" t="s">
        <v>215</v>
      </c>
      <c r="UT121" s="2" t="s">
        <v>215</v>
      </c>
      <c r="UU121" s="2" t="s">
        <v>215</v>
      </c>
      <c r="UV121" s="2" t="s">
        <v>215</v>
      </c>
      <c r="UW121" s="2" t="s">
        <v>215</v>
      </c>
      <c r="UX121" s="2" t="s">
        <v>215</v>
      </c>
      <c r="UY121" s="2" t="s">
        <v>215</v>
      </c>
      <c r="UZ121" s="2" t="s">
        <v>215</v>
      </c>
      <c r="VA121" s="2" t="s">
        <v>215</v>
      </c>
      <c r="VB121" s="2" t="s">
        <v>215</v>
      </c>
      <c r="VC121" s="2" t="s">
        <v>215</v>
      </c>
      <c r="VD121" s="2" t="s">
        <v>215</v>
      </c>
      <c r="VE121" s="2" t="s">
        <v>215</v>
      </c>
      <c r="VF121" s="2" t="s">
        <v>215</v>
      </c>
      <c r="VG121" s="2" t="s">
        <v>215</v>
      </c>
      <c r="VH121" s="2" t="s">
        <v>215</v>
      </c>
      <c r="VI121" s="2" t="s">
        <v>215</v>
      </c>
      <c r="VJ121" s="2" t="s">
        <v>215</v>
      </c>
      <c r="VK121" s="2" t="s">
        <v>215</v>
      </c>
      <c r="VL121" s="2" t="s">
        <v>215</v>
      </c>
      <c r="VM121" s="2" t="s">
        <v>215</v>
      </c>
      <c r="VN121" s="2" t="s">
        <v>215</v>
      </c>
      <c r="VO121" s="2" t="s">
        <v>215</v>
      </c>
      <c r="VP121" s="2" t="s">
        <v>215</v>
      </c>
      <c r="VQ121" s="2" t="s">
        <v>215</v>
      </c>
      <c r="VR121" s="2" t="s">
        <v>215</v>
      </c>
      <c r="VS121" s="2" t="s">
        <v>215</v>
      </c>
      <c r="VT121" s="2" t="s">
        <v>215</v>
      </c>
      <c r="VU121" s="2" t="s">
        <v>215</v>
      </c>
      <c r="VV121" s="2" t="s">
        <v>215</v>
      </c>
      <c r="VW121" s="2" t="s">
        <v>215</v>
      </c>
      <c r="VX121" s="2" t="s">
        <v>215</v>
      </c>
      <c r="VY121" s="2" t="s">
        <v>215</v>
      </c>
      <c r="VZ121" s="2" t="s">
        <v>215</v>
      </c>
      <c r="WA121" s="2" t="s">
        <v>215</v>
      </c>
      <c r="WB121" s="2" t="s">
        <v>215</v>
      </c>
      <c r="WC121" s="2" t="s">
        <v>215</v>
      </c>
      <c r="WD121" s="2" t="s">
        <v>215</v>
      </c>
      <c r="WE121" s="2" t="s">
        <v>215</v>
      </c>
      <c r="WF121" s="2" t="s">
        <v>215</v>
      </c>
      <c r="WG121" s="2" t="s">
        <v>215</v>
      </c>
      <c r="WH121" s="2" t="s">
        <v>215</v>
      </c>
      <c r="WI121" s="2" t="s">
        <v>215</v>
      </c>
      <c r="WJ121" s="2" t="s">
        <v>215</v>
      </c>
      <c r="WK121" s="2" t="s">
        <v>215</v>
      </c>
      <c r="WL121" s="2" t="s">
        <v>215</v>
      </c>
      <c r="WM121" s="2" t="s">
        <v>215</v>
      </c>
      <c r="WN121" s="2" t="s">
        <v>215</v>
      </c>
      <c r="WO121" s="2" t="s">
        <v>215</v>
      </c>
      <c r="WP121" s="2" t="s">
        <v>215</v>
      </c>
      <c r="WQ121" s="2" t="s">
        <v>215</v>
      </c>
      <c r="WR121" s="2" t="s">
        <v>215</v>
      </c>
      <c r="WS121" s="2" t="s">
        <v>215</v>
      </c>
      <c r="WT121" s="2" t="s">
        <v>215</v>
      </c>
      <c r="WU121" s="2" t="s">
        <v>215</v>
      </c>
      <c r="WV121" s="2" t="s">
        <v>215</v>
      </c>
      <c r="WW121" s="2" t="s">
        <v>215</v>
      </c>
      <c r="WX121" s="2" t="s">
        <v>215</v>
      </c>
      <c r="WY121" s="2" t="s">
        <v>215</v>
      </c>
      <c r="WZ121" s="2" t="s">
        <v>215</v>
      </c>
      <c r="XA121" s="2" t="s">
        <v>215</v>
      </c>
      <c r="XB121" s="2" t="s">
        <v>215</v>
      </c>
      <c r="XC121" s="2" t="s">
        <v>215</v>
      </c>
      <c r="XD121" s="2" t="s">
        <v>215</v>
      </c>
      <c r="XE121" s="2" t="s">
        <v>215</v>
      </c>
      <c r="XF121" s="2" t="s">
        <v>215</v>
      </c>
      <c r="XG121" s="2" t="s">
        <v>215</v>
      </c>
      <c r="XH121" s="2" t="s">
        <v>215</v>
      </c>
      <c r="XI121" s="2" t="s">
        <v>215</v>
      </c>
      <c r="XJ121" s="2" t="s">
        <v>215</v>
      </c>
      <c r="XK121" s="2" t="s">
        <v>215</v>
      </c>
      <c r="XL121" s="2" t="s">
        <v>215</v>
      </c>
      <c r="XM121" s="2" t="s">
        <v>215</v>
      </c>
      <c r="XN121" s="2" t="s">
        <v>215</v>
      </c>
      <c r="XO121" s="2" t="s">
        <v>215</v>
      </c>
      <c r="XP121" s="2" t="s">
        <v>215</v>
      </c>
      <c r="XQ121" s="2" t="s">
        <v>215</v>
      </c>
      <c r="XR121" s="2" t="s">
        <v>215</v>
      </c>
      <c r="XS121" s="2" t="s">
        <v>215</v>
      </c>
      <c r="XT121" s="2" t="s">
        <v>215</v>
      </c>
      <c r="XU121" s="2" t="s">
        <v>215</v>
      </c>
      <c r="XV121" s="2" t="s">
        <v>215</v>
      </c>
      <c r="XW121" s="2" t="s">
        <v>215</v>
      </c>
      <c r="XX121" s="2" t="s">
        <v>215</v>
      </c>
      <c r="XY121" s="2" t="s">
        <v>215</v>
      </c>
      <c r="XZ121" s="2" t="s">
        <v>215</v>
      </c>
      <c r="YA121" s="2" t="s">
        <v>215</v>
      </c>
      <c r="YB121" s="2" t="s">
        <v>215</v>
      </c>
      <c r="YC121" s="2" t="s">
        <v>215</v>
      </c>
      <c r="YD121" s="2" t="s">
        <v>215</v>
      </c>
      <c r="YE121" s="2" t="s">
        <v>215</v>
      </c>
      <c r="YF121" s="2" t="s">
        <v>215</v>
      </c>
      <c r="YG121" s="2" t="s">
        <v>215</v>
      </c>
      <c r="YH121" s="2" t="s">
        <v>215</v>
      </c>
      <c r="YI121" s="2" t="s">
        <v>215</v>
      </c>
      <c r="YJ121" s="2" t="s">
        <v>215</v>
      </c>
      <c r="YK121" s="2" t="s">
        <v>215</v>
      </c>
      <c r="YL121" s="2" t="s">
        <v>215</v>
      </c>
      <c r="YM121" s="2" t="s">
        <v>215</v>
      </c>
      <c r="YN121" s="2" t="s">
        <v>215</v>
      </c>
      <c r="YO121" s="2" t="s">
        <v>215</v>
      </c>
      <c r="YP121" s="2" t="s">
        <v>215</v>
      </c>
      <c r="YQ121" s="2" t="s">
        <v>215</v>
      </c>
      <c r="YR121" s="2" t="s">
        <v>215</v>
      </c>
      <c r="YS121" s="2" t="s">
        <v>215</v>
      </c>
      <c r="YT121" s="2" t="s">
        <v>215</v>
      </c>
      <c r="YU121" s="2" t="s">
        <v>215</v>
      </c>
      <c r="YV121" s="2" t="s">
        <v>215</v>
      </c>
      <c r="YW121" s="2" t="s">
        <v>215</v>
      </c>
      <c r="YX121" s="2" t="s">
        <v>215</v>
      </c>
      <c r="YY121" s="2" t="s">
        <v>215</v>
      </c>
      <c r="YZ121" s="2" t="s">
        <v>215</v>
      </c>
      <c r="ZA121" s="2" t="s">
        <v>215</v>
      </c>
      <c r="ZB121" s="2" t="s">
        <v>215</v>
      </c>
      <c r="ZC121" s="2" t="s">
        <v>215</v>
      </c>
      <c r="ZD121" s="2" t="s">
        <v>215</v>
      </c>
      <c r="ZE121" s="2" t="s">
        <v>215</v>
      </c>
      <c r="ZF121" s="2" t="s">
        <v>215</v>
      </c>
      <c r="ZG121" s="2" t="s">
        <v>215</v>
      </c>
      <c r="ZH121" s="2" t="s">
        <v>215</v>
      </c>
      <c r="ZI121" s="2" t="s">
        <v>215</v>
      </c>
      <c r="ZJ121" s="2" t="s">
        <v>215</v>
      </c>
      <c r="ZK121" s="2" t="s">
        <v>215</v>
      </c>
      <c r="ZL121" s="2" t="s">
        <v>215</v>
      </c>
      <c r="ZM121" s="2" t="s">
        <v>215</v>
      </c>
      <c r="ZN121" s="2" t="s">
        <v>215</v>
      </c>
      <c r="ZO121" s="2" t="s">
        <v>215</v>
      </c>
      <c r="ZP121" s="2" t="s">
        <v>215</v>
      </c>
      <c r="ZQ121" s="2" t="s">
        <v>215</v>
      </c>
      <c r="ZR121" s="2" t="s">
        <v>215</v>
      </c>
      <c r="ZS121" s="2" t="s">
        <v>215</v>
      </c>
      <c r="ZT121" s="2" t="s">
        <v>215</v>
      </c>
      <c r="ZU121" s="2" t="s">
        <v>215</v>
      </c>
      <c r="ZV121" s="2" t="s">
        <v>215</v>
      </c>
      <c r="ZW121" s="2" t="s">
        <v>215</v>
      </c>
      <c r="ZX121" s="2" t="s">
        <v>215</v>
      </c>
      <c r="ZY121" s="2" t="s">
        <v>215</v>
      </c>
      <c r="ZZ121" s="2" t="s">
        <v>215</v>
      </c>
      <c r="AAA121" s="2" t="s">
        <v>215</v>
      </c>
      <c r="AAB121" s="2" t="s">
        <v>215</v>
      </c>
      <c r="AAC121" s="2" t="s">
        <v>215</v>
      </c>
      <c r="AAD121" s="2" t="s">
        <v>215</v>
      </c>
      <c r="AAE121" s="2" t="s">
        <v>215</v>
      </c>
      <c r="AAF121" s="2" t="s">
        <v>215</v>
      </c>
      <c r="AAG121" s="2" t="s">
        <v>215</v>
      </c>
      <c r="AAH121" s="2" t="s">
        <v>215</v>
      </c>
      <c r="AAI121" s="2" t="s">
        <v>215</v>
      </c>
      <c r="AAJ121" s="2" t="s">
        <v>215</v>
      </c>
      <c r="AAK121" s="2" t="s">
        <v>215</v>
      </c>
      <c r="AAL121" s="2" t="s">
        <v>215</v>
      </c>
      <c r="AAM121" s="2" t="s">
        <v>215</v>
      </c>
      <c r="AAN121" s="2" t="s">
        <v>215</v>
      </c>
      <c r="AAO121" s="2" t="s">
        <v>215</v>
      </c>
      <c r="AAP121" s="2" t="s">
        <v>215</v>
      </c>
      <c r="AAQ121" s="2" t="s">
        <v>215</v>
      </c>
      <c r="AAR121" s="2" t="s">
        <v>215</v>
      </c>
      <c r="AAS121" s="2" t="s">
        <v>215</v>
      </c>
      <c r="AAT121" s="2" t="s">
        <v>215</v>
      </c>
      <c r="AAU121" s="2" t="s">
        <v>215</v>
      </c>
      <c r="AAV121" s="2" t="s">
        <v>215</v>
      </c>
      <c r="AAW121" s="2" t="s">
        <v>215</v>
      </c>
      <c r="AAX121" s="2" t="s">
        <v>215</v>
      </c>
      <c r="AAY121" s="2" t="s">
        <v>215</v>
      </c>
      <c r="AAZ121" s="2" t="s">
        <v>215</v>
      </c>
      <c r="ABA121" s="2" t="s">
        <v>215</v>
      </c>
      <c r="ABB121" s="2" t="s">
        <v>215</v>
      </c>
      <c r="ABC121" s="2" t="s">
        <v>215</v>
      </c>
      <c r="ABD121" s="2" t="s">
        <v>215</v>
      </c>
      <c r="ABE121" s="2" t="s">
        <v>215</v>
      </c>
      <c r="ABF121" s="2" t="s">
        <v>215</v>
      </c>
      <c r="ABG121" s="2" t="s">
        <v>215</v>
      </c>
      <c r="ABH121" s="2" t="s">
        <v>215</v>
      </c>
      <c r="ABI121" s="2" t="s">
        <v>215</v>
      </c>
      <c r="ABJ121" s="2" t="s">
        <v>215</v>
      </c>
      <c r="ABK121" s="2" t="s">
        <v>215</v>
      </c>
      <c r="ABL121" s="2" t="s">
        <v>215</v>
      </c>
      <c r="ABM121" s="2" t="s">
        <v>215</v>
      </c>
      <c r="ABN121" s="2" t="s">
        <v>215</v>
      </c>
      <c r="ABO121" s="2" t="s">
        <v>215</v>
      </c>
      <c r="ABP121" s="2" t="s">
        <v>215</v>
      </c>
      <c r="ABQ121" s="2" t="s">
        <v>215</v>
      </c>
      <c r="ABR121" s="2" t="s">
        <v>215</v>
      </c>
      <c r="ABS121" s="2" t="s">
        <v>215</v>
      </c>
      <c r="ABT121" s="2" t="s">
        <v>215</v>
      </c>
      <c r="ABU121" s="2" t="s">
        <v>215</v>
      </c>
      <c r="ABV121" s="2" t="s">
        <v>215</v>
      </c>
      <c r="ABW121" s="2" t="s">
        <v>215</v>
      </c>
      <c r="ABX121" s="2" t="s">
        <v>215</v>
      </c>
      <c r="ABY121" s="2" t="s">
        <v>215</v>
      </c>
      <c r="ABZ121" s="2" t="s">
        <v>215</v>
      </c>
      <c r="ACA121" s="2" t="s">
        <v>215</v>
      </c>
      <c r="ACB121" s="2" t="s">
        <v>215</v>
      </c>
      <c r="ACC121" s="2" t="s">
        <v>215</v>
      </c>
      <c r="ACD121" s="2" t="s">
        <v>215</v>
      </c>
      <c r="ACE121" s="2" t="s">
        <v>215</v>
      </c>
      <c r="ACF121" s="2" t="s">
        <v>215</v>
      </c>
      <c r="ACG121" s="2" t="s">
        <v>215</v>
      </c>
      <c r="ACH121" s="2" t="s">
        <v>215</v>
      </c>
      <c r="ACI121" s="2" t="s">
        <v>215</v>
      </c>
      <c r="ACJ121" s="2" t="s">
        <v>215</v>
      </c>
      <c r="ACK121" s="2" t="s">
        <v>215</v>
      </c>
      <c r="ACL121" s="2" t="s">
        <v>215</v>
      </c>
      <c r="ACM121" s="2" t="s">
        <v>215</v>
      </c>
      <c r="ACN121" s="2" t="s">
        <v>215</v>
      </c>
      <c r="ACO121" s="2" t="s">
        <v>215</v>
      </c>
      <c r="ACP121" s="2" t="s">
        <v>215</v>
      </c>
      <c r="ACQ121" s="2" t="s">
        <v>215</v>
      </c>
      <c r="ACR121" s="2" t="s">
        <v>215</v>
      </c>
      <c r="ACS121" s="2" t="s">
        <v>215</v>
      </c>
      <c r="ACT121" s="2" t="s">
        <v>215</v>
      </c>
      <c r="ACU121" s="2" t="s">
        <v>215</v>
      </c>
      <c r="ACV121" s="2" t="s">
        <v>215</v>
      </c>
      <c r="ACW121" s="2" t="s">
        <v>215</v>
      </c>
      <c r="ACX121" s="2" t="s">
        <v>215</v>
      </c>
      <c r="ACY121" s="2" t="s">
        <v>215</v>
      </c>
      <c r="ACZ121" s="2" t="s">
        <v>215</v>
      </c>
      <c r="ADA121" s="2" t="s">
        <v>215</v>
      </c>
      <c r="ADB121" s="2" t="s">
        <v>215</v>
      </c>
      <c r="ADC121" s="2" t="s">
        <v>215</v>
      </c>
      <c r="ADD121" s="2" t="s">
        <v>215</v>
      </c>
      <c r="ADE121" s="2" t="s">
        <v>215</v>
      </c>
      <c r="ADF121" s="2" t="s">
        <v>215</v>
      </c>
      <c r="ADG121" s="2" t="s">
        <v>215</v>
      </c>
      <c r="ADH121" s="2" t="s">
        <v>215</v>
      </c>
      <c r="ADI121" s="2" t="s">
        <v>215</v>
      </c>
      <c r="ADJ121" s="2" t="s">
        <v>215</v>
      </c>
      <c r="ADK121" s="2" t="s">
        <v>215</v>
      </c>
      <c r="ADL121" s="2" t="s">
        <v>215</v>
      </c>
      <c r="ADM121" s="2" t="s">
        <v>215</v>
      </c>
      <c r="ADN121" s="2" t="s">
        <v>215</v>
      </c>
      <c r="ADO121" s="2" t="s">
        <v>215</v>
      </c>
      <c r="ADP121" s="2" t="s">
        <v>215</v>
      </c>
      <c r="ADQ121" s="2" t="s">
        <v>215</v>
      </c>
      <c r="ADR121" s="2" t="s">
        <v>215</v>
      </c>
      <c r="ADS121" s="2" t="s">
        <v>215</v>
      </c>
      <c r="ADT121" s="2" t="s">
        <v>215</v>
      </c>
      <c r="ADU121" s="2" t="s">
        <v>215</v>
      </c>
      <c r="ADV121" s="2" t="s">
        <v>215</v>
      </c>
      <c r="ADW121" s="2" t="s">
        <v>215</v>
      </c>
      <c r="ADX121" s="2" t="s">
        <v>215</v>
      </c>
      <c r="ADY121" s="2" t="s">
        <v>215</v>
      </c>
      <c r="ADZ121" s="2" t="s">
        <v>215</v>
      </c>
      <c r="AEA121" s="2" t="s">
        <v>215</v>
      </c>
      <c r="AEB121" s="2" t="s">
        <v>215</v>
      </c>
      <c r="AEC121" s="2" t="s">
        <v>215</v>
      </c>
      <c r="AED121" s="2" t="s">
        <v>215</v>
      </c>
      <c r="AEE121" s="2" t="s">
        <v>215</v>
      </c>
      <c r="AEF121" s="2" t="s">
        <v>215</v>
      </c>
      <c r="AEG121" s="2" t="s">
        <v>215</v>
      </c>
      <c r="AEH121" s="2" t="s">
        <v>215</v>
      </c>
      <c r="AEI121" s="2" t="s">
        <v>215</v>
      </c>
      <c r="AEJ121" s="2" t="s">
        <v>215</v>
      </c>
      <c r="AEK121" s="2" t="s">
        <v>215</v>
      </c>
      <c r="AEL121" s="2" t="s">
        <v>215</v>
      </c>
      <c r="AEM121" s="2" t="s">
        <v>215</v>
      </c>
      <c r="AEN121" s="2" t="s">
        <v>215</v>
      </c>
      <c r="AEO121" s="2" t="s">
        <v>215</v>
      </c>
      <c r="AEP121" s="2" t="s">
        <v>215</v>
      </c>
      <c r="AEQ121" s="2" t="s">
        <v>215</v>
      </c>
      <c r="AER121" s="2" t="s">
        <v>215</v>
      </c>
      <c r="AES121" s="2" t="s">
        <v>215</v>
      </c>
      <c r="AET121" s="2" t="s">
        <v>215</v>
      </c>
      <c r="AEU121" s="2" t="s">
        <v>215</v>
      </c>
      <c r="AEV121" s="2" t="s">
        <v>215</v>
      </c>
      <c r="AEW121" s="2" t="s">
        <v>215</v>
      </c>
      <c r="AEX121" s="2" t="s">
        <v>215</v>
      </c>
      <c r="AEY121" s="2" t="s">
        <v>215</v>
      </c>
      <c r="AEZ121" s="2" t="s">
        <v>215</v>
      </c>
      <c r="AFA121" s="2" t="s">
        <v>215</v>
      </c>
      <c r="AFB121" s="2" t="s">
        <v>215</v>
      </c>
      <c r="AFC121" s="2" t="s">
        <v>215</v>
      </c>
      <c r="AFD121" s="2" t="s">
        <v>215</v>
      </c>
      <c r="AFE121" s="2" t="s">
        <v>215</v>
      </c>
      <c r="AFF121" s="2" t="s">
        <v>215</v>
      </c>
      <c r="AFG121" s="2" t="s">
        <v>215</v>
      </c>
      <c r="AFH121" s="2" t="s">
        <v>215</v>
      </c>
      <c r="AFI121" s="2" t="s">
        <v>215</v>
      </c>
      <c r="AFJ121" s="2" t="s">
        <v>215</v>
      </c>
      <c r="AFK121" s="2" t="s">
        <v>215</v>
      </c>
      <c r="AFL121" s="2" t="s">
        <v>215</v>
      </c>
      <c r="AFM121" s="2" t="s">
        <v>215</v>
      </c>
      <c r="AFN121" s="2" t="s">
        <v>215</v>
      </c>
      <c r="AFO121" s="2" t="s">
        <v>215</v>
      </c>
      <c r="AFP121" s="2" t="s">
        <v>215</v>
      </c>
      <c r="AFQ121" s="2" t="s">
        <v>215</v>
      </c>
      <c r="AFR121" s="2" t="s">
        <v>215</v>
      </c>
      <c r="AFS121" s="2" t="s">
        <v>215</v>
      </c>
      <c r="AFT121" s="2" t="s">
        <v>215</v>
      </c>
      <c r="AFU121" s="2" t="s">
        <v>215</v>
      </c>
      <c r="AFV121" s="2" t="s">
        <v>215</v>
      </c>
      <c r="AFW121" s="2" t="s">
        <v>215</v>
      </c>
      <c r="AFX121" s="2" t="s">
        <v>215</v>
      </c>
      <c r="AFY121" s="2" t="s">
        <v>215</v>
      </c>
      <c r="AFZ121" s="2" t="s">
        <v>215</v>
      </c>
      <c r="AGA121" s="2" t="s">
        <v>215</v>
      </c>
      <c r="AGB121" s="2" t="s">
        <v>215</v>
      </c>
      <c r="AGC121" s="2" t="s">
        <v>215</v>
      </c>
      <c r="AGD121" s="2" t="s">
        <v>215</v>
      </c>
      <c r="AGE121" s="2" t="s">
        <v>215</v>
      </c>
      <c r="AGF121" s="2" t="s">
        <v>215</v>
      </c>
      <c r="AGG121" s="2" t="s">
        <v>215</v>
      </c>
      <c r="AGH121" s="2" t="s">
        <v>215</v>
      </c>
      <c r="AGI121" s="2" t="s">
        <v>215</v>
      </c>
      <c r="AGJ121" s="2" t="s">
        <v>215</v>
      </c>
      <c r="AGK121" s="2" t="s">
        <v>215</v>
      </c>
      <c r="AGL121" s="2" t="s">
        <v>215</v>
      </c>
      <c r="AGM121" s="2" t="s">
        <v>215</v>
      </c>
      <c r="AGN121" s="2" t="s">
        <v>215</v>
      </c>
      <c r="AGO121" s="2" t="s">
        <v>215</v>
      </c>
      <c r="AGP121" s="2" t="s">
        <v>215</v>
      </c>
      <c r="AGQ121" s="2" t="s">
        <v>215</v>
      </c>
      <c r="AGR121" s="2" t="s">
        <v>215</v>
      </c>
      <c r="AGS121" s="2" t="s">
        <v>215</v>
      </c>
      <c r="AGT121" s="2" t="s">
        <v>215</v>
      </c>
      <c r="AGU121" s="2" t="s">
        <v>215</v>
      </c>
      <c r="AGV121" s="2" t="s">
        <v>215</v>
      </c>
      <c r="AGW121" s="2" t="s">
        <v>215</v>
      </c>
      <c r="AGX121" s="2" t="s">
        <v>215</v>
      </c>
      <c r="AGY121" s="2" t="s">
        <v>215</v>
      </c>
      <c r="AGZ121" s="2" t="s">
        <v>215</v>
      </c>
      <c r="AHA121" s="2" t="s">
        <v>215</v>
      </c>
      <c r="AHB121" s="2" t="s">
        <v>215</v>
      </c>
      <c r="AHC121" s="2" t="s">
        <v>215</v>
      </c>
      <c r="AHD121" s="2" t="s">
        <v>215</v>
      </c>
      <c r="AHE121" s="2" t="s">
        <v>215</v>
      </c>
      <c r="AHF121" s="2" t="s">
        <v>215</v>
      </c>
      <c r="AHG121" s="2" t="s">
        <v>215</v>
      </c>
      <c r="AHH121" s="2" t="s">
        <v>215</v>
      </c>
      <c r="AHI121" s="2" t="s">
        <v>215</v>
      </c>
      <c r="AHJ121" s="2" t="s">
        <v>215</v>
      </c>
      <c r="AHK121" s="2" t="s">
        <v>215</v>
      </c>
      <c r="AHL121" s="2" t="s">
        <v>215</v>
      </c>
      <c r="AHM121" s="2" t="s">
        <v>215</v>
      </c>
      <c r="AHN121" s="2" t="s">
        <v>215</v>
      </c>
      <c r="AHO121" s="2" t="s">
        <v>215</v>
      </c>
      <c r="AHP121" s="2" t="s">
        <v>215</v>
      </c>
      <c r="AHQ121" s="2" t="s">
        <v>215</v>
      </c>
      <c r="AHR121" s="2" t="s">
        <v>215</v>
      </c>
      <c r="AHS121" s="2" t="s">
        <v>215</v>
      </c>
      <c r="AHT121" s="2" t="s">
        <v>215</v>
      </c>
      <c r="AHU121" s="2" t="s">
        <v>215</v>
      </c>
      <c r="AHV121" s="2" t="s">
        <v>215</v>
      </c>
      <c r="AHW121" s="2" t="s">
        <v>215</v>
      </c>
      <c r="AHX121" s="2" t="s">
        <v>215</v>
      </c>
      <c r="AHY121" s="2" t="s">
        <v>215</v>
      </c>
      <c r="AHZ121" s="2" t="s">
        <v>215</v>
      </c>
      <c r="AIA121" s="2" t="s">
        <v>215</v>
      </c>
      <c r="AIB121" s="2" t="s">
        <v>215</v>
      </c>
      <c r="AIC121" s="2" t="s">
        <v>215</v>
      </c>
      <c r="AID121" s="2" t="s">
        <v>215</v>
      </c>
      <c r="AIE121" s="2" t="s">
        <v>215</v>
      </c>
      <c r="AIF121" s="2" t="s">
        <v>215</v>
      </c>
      <c r="AIG121" s="2" t="s">
        <v>215</v>
      </c>
      <c r="AIH121" s="2" t="s">
        <v>215</v>
      </c>
      <c r="AII121" s="2" t="s">
        <v>215</v>
      </c>
      <c r="AIJ121" s="2" t="s">
        <v>215</v>
      </c>
      <c r="AIK121" s="2" t="s">
        <v>215</v>
      </c>
      <c r="AIL121" s="2" t="s">
        <v>215</v>
      </c>
      <c r="AIM121" s="2" t="s">
        <v>215</v>
      </c>
      <c r="AIN121" s="2" t="s">
        <v>215</v>
      </c>
      <c r="AIO121" s="2" t="s">
        <v>215</v>
      </c>
      <c r="AIP121" s="2" t="s">
        <v>215</v>
      </c>
      <c r="AIQ121" s="2" t="s">
        <v>215</v>
      </c>
      <c r="AIR121" s="2" t="s">
        <v>215</v>
      </c>
      <c r="AIS121" s="2" t="s">
        <v>215</v>
      </c>
      <c r="AIT121" s="2" t="s">
        <v>215</v>
      </c>
      <c r="AIU121" s="2" t="s">
        <v>215</v>
      </c>
      <c r="AIV121" s="2" t="s">
        <v>215</v>
      </c>
      <c r="AIW121" s="2" t="s">
        <v>215</v>
      </c>
      <c r="AIX121" s="2" t="s">
        <v>215</v>
      </c>
      <c r="AIY121" s="2" t="s">
        <v>215</v>
      </c>
      <c r="AIZ121" s="2" t="s">
        <v>215</v>
      </c>
      <c r="AJA121" s="2" t="s">
        <v>215</v>
      </c>
      <c r="AJB121" s="2" t="s">
        <v>215</v>
      </c>
      <c r="AJC121" s="2" t="s">
        <v>215</v>
      </c>
      <c r="AJD121" s="2" t="s">
        <v>215</v>
      </c>
      <c r="AJE121" s="2" t="s">
        <v>215</v>
      </c>
      <c r="AJF121" s="2" t="s">
        <v>215</v>
      </c>
      <c r="AJG121" s="2" t="s">
        <v>215</v>
      </c>
      <c r="AJH121" s="2" t="s">
        <v>215</v>
      </c>
      <c r="AJI121" s="2" t="s">
        <v>215</v>
      </c>
      <c r="AJJ121" s="2" t="s">
        <v>215</v>
      </c>
      <c r="AJK121" s="2" t="s">
        <v>215</v>
      </c>
      <c r="AJL121" s="2" t="s">
        <v>215</v>
      </c>
      <c r="AJM121" s="2" t="s">
        <v>215</v>
      </c>
      <c r="AJN121" s="2" t="s">
        <v>215</v>
      </c>
      <c r="AJO121" s="2" t="s">
        <v>215</v>
      </c>
      <c r="AJP121" s="2" t="s">
        <v>215</v>
      </c>
      <c r="AJQ121" s="2" t="s">
        <v>215</v>
      </c>
      <c r="AJR121" s="2" t="s">
        <v>215</v>
      </c>
      <c r="AJS121" s="2" t="s">
        <v>215</v>
      </c>
      <c r="AJT121" s="2" t="s">
        <v>215</v>
      </c>
      <c r="AJU121" s="2" t="s">
        <v>215</v>
      </c>
      <c r="AJV121" s="2" t="s">
        <v>215</v>
      </c>
      <c r="AJW121" s="2" t="s">
        <v>215</v>
      </c>
      <c r="AJX121" s="2" t="s">
        <v>215</v>
      </c>
      <c r="AJY121" s="2" t="s">
        <v>215</v>
      </c>
      <c r="AJZ121" s="2" t="s">
        <v>215</v>
      </c>
      <c r="AKA121" s="2" t="s">
        <v>215</v>
      </c>
      <c r="AKB121" s="2" t="s">
        <v>215</v>
      </c>
      <c r="AKC121" s="2" t="s">
        <v>215</v>
      </c>
      <c r="AKD121" s="2" t="s">
        <v>215</v>
      </c>
      <c r="AKE121" s="2" t="s">
        <v>215</v>
      </c>
      <c r="AKF121" s="2" t="s">
        <v>215</v>
      </c>
      <c r="AKG121" s="2" t="s">
        <v>215</v>
      </c>
      <c r="AKH121" s="2" t="s">
        <v>215</v>
      </c>
      <c r="AKI121" s="2" t="s">
        <v>215</v>
      </c>
      <c r="AKJ121" s="2" t="s">
        <v>215</v>
      </c>
      <c r="AKK121" s="2" t="s">
        <v>215</v>
      </c>
      <c r="AKL121" s="2" t="s">
        <v>215</v>
      </c>
      <c r="AKM121" s="2" t="s">
        <v>215</v>
      </c>
      <c r="AKN121" s="2" t="s">
        <v>215</v>
      </c>
      <c r="AKO121" s="2" t="s">
        <v>215</v>
      </c>
      <c r="AKP121" s="2" t="s">
        <v>215</v>
      </c>
      <c r="AKQ121" s="2" t="s">
        <v>215</v>
      </c>
      <c r="AKR121" s="2" t="s">
        <v>215</v>
      </c>
      <c r="AKS121" s="2" t="s">
        <v>215</v>
      </c>
      <c r="AKT121" s="2" t="s">
        <v>215</v>
      </c>
      <c r="AKU121" s="2" t="s">
        <v>215</v>
      </c>
      <c r="AKV121" s="2" t="s">
        <v>215</v>
      </c>
      <c r="AKW121" s="2" t="s">
        <v>215</v>
      </c>
      <c r="AKX121" s="2" t="s">
        <v>215</v>
      </c>
      <c r="AKY121" s="2" t="s">
        <v>215</v>
      </c>
      <c r="AKZ121" s="2" t="s">
        <v>215</v>
      </c>
      <c r="ALA121" s="2" t="s">
        <v>215</v>
      </c>
      <c r="ALB121" s="2" t="s">
        <v>215</v>
      </c>
      <c r="ALC121" s="2" t="s">
        <v>215</v>
      </c>
      <c r="ALD121" s="2" t="s">
        <v>215</v>
      </c>
      <c r="ALE121" s="2" t="s">
        <v>215</v>
      </c>
      <c r="ALF121" s="2" t="s">
        <v>215</v>
      </c>
      <c r="ALG121" s="2" t="s">
        <v>215</v>
      </c>
      <c r="ALH121" s="2" t="s">
        <v>215</v>
      </c>
      <c r="ALI121" s="2" t="s">
        <v>215</v>
      </c>
      <c r="ALJ121" s="2" t="s">
        <v>215</v>
      </c>
      <c r="ALK121" s="2" t="s">
        <v>215</v>
      </c>
      <c r="ALL121" s="2" t="s">
        <v>215</v>
      </c>
      <c r="ALM121" s="2" t="s">
        <v>215</v>
      </c>
      <c r="ALN121" s="2" t="s">
        <v>215</v>
      </c>
      <c r="ALO121" s="2" t="s">
        <v>215</v>
      </c>
      <c r="ALP121" s="2" t="s">
        <v>215</v>
      </c>
      <c r="ALQ121" s="2" t="s">
        <v>215</v>
      </c>
      <c r="ALR121" s="2" t="s">
        <v>215</v>
      </c>
      <c r="ALS121" s="2" t="s">
        <v>215</v>
      </c>
      <c r="ALT121" s="2" t="s">
        <v>215</v>
      </c>
      <c r="ALU121" s="2" t="s">
        <v>215</v>
      </c>
      <c r="ALV121" s="2" t="s">
        <v>215</v>
      </c>
      <c r="ALW121" s="2" t="s">
        <v>215</v>
      </c>
      <c r="ALX121" s="2" t="s">
        <v>215</v>
      </c>
      <c r="ALY121" s="2" t="s">
        <v>215</v>
      </c>
      <c r="ALZ121" s="2" t="s">
        <v>215</v>
      </c>
      <c r="AMA121" s="2" t="s">
        <v>215</v>
      </c>
      <c r="AMB121" s="2" t="s">
        <v>215</v>
      </c>
      <c r="AMC121" s="2" t="s">
        <v>215</v>
      </c>
      <c r="AMD121" s="2" t="s">
        <v>215</v>
      </c>
      <c r="AME121" s="2" t="s">
        <v>215</v>
      </c>
      <c r="AMF121" s="2" t="s">
        <v>215</v>
      </c>
      <c r="AMG121" s="2" t="s">
        <v>215</v>
      </c>
      <c r="AMH121" s="2" t="s">
        <v>215</v>
      </c>
      <c r="AMI121" s="2" t="s">
        <v>215</v>
      </c>
      <c r="AMJ121" s="2" t="s">
        <v>215</v>
      </c>
      <c r="AMK121" s="2" t="s">
        <v>215</v>
      </c>
      <c r="AML121" s="2" t="s">
        <v>215</v>
      </c>
      <c r="AMM121" s="2" t="s">
        <v>215</v>
      </c>
      <c r="AMN121" s="2" t="s">
        <v>215</v>
      </c>
      <c r="AMO121" s="2" t="s">
        <v>215</v>
      </c>
      <c r="AMP121" s="2" t="s">
        <v>215</v>
      </c>
      <c r="AMQ121" s="2" t="s">
        <v>215</v>
      </c>
      <c r="AMR121" s="2" t="s">
        <v>215</v>
      </c>
      <c r="AMS121" s="2" t="s">
        <v>215</v>
      </c>
      <c r="AMT121" s="2" t="s">
        <v>215</v>
      </c>
      <c r="AMU121" s="2" t="s">
        <v>215</v>
      </c>
      <c r="AMV121" s="2" t="s">
        <v>215</v>
      </c>
      <c r="AMW121" s="2" t="s">
        <v>215</v>
      </c>
      <c r="AMX121" s="2" t="s">
        <v>215</v>
      </c>
      <c r="AMY121" s="2" t="s">
        <v>215</v>
      </c>
      <c r="AMZ121" s="2" t="s">
        <v>215</v>
      </c>
      <c r="ANA121" s="2" t="s">
        <v>215</v>
      </c>
      <c r="ANB121" s="2" t="s">
        <v>215</v>
      </c>
      <c r="ANC121" s="2" t="s">
        <v>215</v>
      </c>
      <c r="AND121" s="2" t="s">
        <v>215</v>
      </c>
      <c r="ANE121" s="2" t="s">
        <v>215</v>
      </c>
      <c r="ANF121" s="2" t="s">
        <v>215</v>
      </c>
      <c r="ANG121" s="2" t="s">
        <v>215</v>
      </c>
      <c r="ANH121" s="2" t="s">
        <v>215</v>
      </c>
      <c r="ANI121" s="2" t="s">
        <v>215</v>
      </c>
      <c r="ANJ121" s="2" t="s">
        <v>215</v>
      </c>
      <c r="ANK121" s="2" t="s">
        <v>215</v>
      </c>
      <c r="ANL121" s="2" t="s">
        <v>215</v>
      </c>
      <c r="ANM121" s="2" t="s">
        <v>215</v>
      </c>
      <c r="ANN121" s="2" t="s">
        <v>215</v>
      </c>
      <c r="ANO121" s="2" t="s">
        <v>215</v>
      </c>
      <c r="ANP121" s="2" t="s">
        <v>215</v>
      </c>
      <c r="ANQ121" s="2" t="s">
        <v>215</v>
      </c>
      <c r="ANR121" s="2" t="s">
        <v>215</v>
      </c>
      <c r="ANS121" s="2" t="s">
        <v>215</v>
      </c>
      <c r="ANT121" s="2" t="s">
        <v>215</v>
      </c>
      <c r="ANU121" s="2" t="s">
        <v>215</v>
      </c>
      <c r="ANV121" s="2" t="s">
        <v>215</v>
      </c>
      <c r="ANW121" s="2" t="s">
        <v>215</v>
      </c>
      <c r="ANX121" s="2" t="s">
        <v>215</v>
      </c>
      <c r="ANY121" s="2" t="s">
        <v>215</v>
      </c>
      <c r="ANZ121" s="2" t="s">
        <v>215</v>
      </c>
      <c r="AOA121" s="2" t="s">
        <v>215</v>
      </c>
      <c r="AOB121" s="2" t="s">
        <v>215</v>
      </c>
      <c r="AOC121" s="2" t="s">
        <v>215</v>
      </c>
      <c r="AOD121" s="2" t="s">
        <v>215</v>
      </c>
      <c r="AOE121" s="2" t="s">
        <v>215</v>
      </c>
      <c r="AOF121" s="2" t="s">
        <v>215</v>
      </c>
      <c r="AOG121" s="2" t="s">
        <v>215</v>
      </c>
      <c r="AOH121" s="2" t="s">
        <v>215</v>
      </c>
      <c r="AOI121" s="2" t="s">
        <v>215</v>
      </c>
      <c r="AOJ121" s="2" t="s">
        <v>215</v>
      </c>
      <c r="AOK121" s="2" t="s">
        <v>215</v>
      </c>
      <c r="AOL121" s="2" t="s">
        <v>215</v>
      </c>
      <c r="AOM121" s="2" t="s">
        <v>215</v>
      </c>
      <c r="AON121" s="2" t="s">
        <v>215</v>
      </c>
      <c r="AOO121" s="2" t="s">
        <v>215</v>
      </c>
      <c r="AOP121" s="2" t="s">
        <v>215</v>
      </c>
      <c r="AOQ121" s="2" t="s">
        <v>215</v>
      </c>
      <c r="AOR121" s="2" t="s">
        <v>215</v>
      </c>
      <c r="AOS121" s="2" t="s">
        <v>215</v>
      </c>
      <c r="AOT121" s="2" t="s">
        <v>215</v>
      </c>
      <c r="AOU121" s="2" t="s">
        <v>215</v>
      </c>
      <c r="AOV121" s="2" t="s">
        <v>215</v>
      </c>
      <c r="AOW121" s="2" t="s">
        <v>215</v>
      </c>
      <c r="AOX121" s="2" t="s">
        <v>215</v>
      </c>
      <c r="AOY121" s="2" t="s">
        <v>215</v>
      </c>
      <c r="AOZ121" s="2" t="s">
        <v>215</v>
      </c>
      <c r="APA121" s="2" t="s">
        <v>215</v>
      </c>
      <c r="APB121" s="2" t="s">
        <v>215</v>
      </c>
      <c r="APC121" s="2" t="s">
        <v>215</v>
      </c>
      <c r="APD121" s="2" t="s">
        <v>215</v>
      </c>
      <c r="APE121" s="2" t="s">
        <v>215</v>
      </c>
      <c r="APF121" s="2" t="s">
        <v>215</v>
      </c>
      <c r="APG121" s="2" t="s">
        <v>215</v>
      </c>
      <c r="APH121" s="2" t="s">
        <v>215</v>
      </c>
      <c r="API121" s="2" t="s">
        <v>215</v>
      </c>
      <c r="APJ121" s="2" t="s">
        <v>215</v>
      </c>
      <c r="APK121" s="2" t="s">
        <v>215</v>
      </c>
      <c r="APL121" s="2" t="s">
        <v>215</v>
      </c>
      <c r="APM121" s="2" t="s">
        <v>215</v>
      </c>
      <c r="APN121" s="2" t="s">
        <v>215</v>
      </c>
      <c r="APO121" s="2" t="s">
        <v>215</v>
      </c>
      <c r="APP121" s="2" t="s">
        <v>215</v>
      </c>
      <c r="APQ121" s="2" t="s">
        <v>215</v>
      </c>
      <c r="APR121" s="2" t="s">
        <v>215</v>
      </c>
      <c r="APS121" s="2" t="s">
        <v>215</v>
      </c>
      <c r="APT121" s="2" t="s">
        <v>215</v>
      </c>
      <c r="APU121" s="2" t="s">
        <v>215</v>
      </c>
      <c r="APV121" s="2" t="s">
        <v>215</v>
      </c>
      <c r="APW121" s="2" t="s">
        <v>215</v>
      </c>
      <c r="APX121" s="2" t="s">
        <v>215</v>
      </c>
      <c r="APY121" s="2" t="s">
        <v>215</v>
      </c>
      <c r="APZ121" s="2" t="s">
        <v>215</v>
      </c>
      <c r="AQA121" s="2" t="s">
        <v>215</v>
      </c>
      <c r="AQB121" s="2" t="s">
        <v>215</v>
      </c>
      <c r="AQC121" s="2" t="s">
        <v>215</v>
      </c>
      <c r="AQD121" s="2" t="s">
        <v>215</v>
      </c>
      <c r="AQE121" s="2" t="s">
        <v>215</v>
      </c>
      <c r="AQF121" s="2" t="s">
        <v>215</v>
      </c>
      <c r="AQG121" s="2" t="s">
        <v>215</v>
      </c>
      <c r="AQH121" s="2" t="s">
        <v>215</v>
      </c>
      <c r="AQI121" s="2" t="s">
        <v>215</v>
      </c>
      <c r="AQJ121" s="2" t="s">
        <v>215</v>
      </c>
      <c r="AQK121" s="2" t="s">
        <v>215</v>
      </c>
      <c r="AQL121" s="2" t="s">
        <v>215</v>
      </c>
      <c r="AQM121" s="2" t="s">
        <v>215</v>
      </c>
      <c r="AQN121" s="2" t="s">
        <v>215</v>
      </c>
      <c r="AQO121" s="2" t="s">
        <v>215</v>
      </c>
      <c r="AQP121" s="2" t="s">
        <v>215</v>
      </c>
      <c r="AQQ121" s="2" t="s">
        <v>215</v>
      </c>
      <c r="AQR121" s="2" t="s">
        <v>215</v>
      </c>
      <c r="AQS121" s="2" t="s">
        <v>215</v>
      </c>
      <c r="AQT121" s="2" t="s">
        <v>215</v>
      </c>
      <c r="AQU121" s="2" t="s">
        <v>215</v>
      </c>
      <c r="AQV121" s="2" t="s">
        <v>215</v>
      </c>
      <c r="AQW121" s="2" t="s">
        <v>215</v>
      </c>
      <c r="AQX121" s="2" t="s">
        <v>215</v>
      </c>
      <c r="AQY121" s="2" t="s">
        <v>215</v>
      </c>
      <c r="AQZ121" s="2" t="s">
        <v>215</v>
      </c>
      <c r="ARA121" s="2" t="s">
        <v>215</v>
      </c>
      <c r="ARB121" s="2" t="s">
        <v>215</v>
      </c>
      <c r="ARC121" s="2" t="s">
        <v>215</v>
      </c>
      <c r="ARD121" s="2" t="s">
        <v>215</v>
      </c>
      <c r="ARE121" s="2" t="s">
        <v>215</v>
      </c>
      <c r="ARF121" s="2" t="s">
        <v>215</v>
      </c>
      <c r="ARG121" s="2" t="s">
        <v>215</v>
      </c>
      <c r="ARH121" s="2" t="s">
        <v>215</v>
      </c>
      <c r="ARI121" s="2" t="s">
        <v>215</v>
      </c>
      <c r="ARJ121" s="2" t="s">
        <v>215</v>
      </c>
      <c r="ARK121" s="2" t="s">
        <v>215</v>
      </c>
      <c r="ARL121" s="2" t="s">
        <v>215</v>
      </c>
      <c r="ARM121" s="2" t="s">
        <v>215</v>
      </c>
      <c r="ARN121" s="2" t="s">
        <v>215</v>
      </c>
      <c r="ARO121" s="2" t="s">
        <v>215</v>
      </c>
      <c r="ARP121" s="2" t="s">
        <v>215</v>
      </c>
      <c r="ARQ121" s="2" t="s">
        <v>215</v>
      </c>
      <c r="ARR121" s="2" t="s">
        <v>215</v>
      </c>
      <c r="ARS121" s="2" t="s">
        <v>215</v>
      </c>
      <c r="ART121" s="2" t="s">
        <v>215</v>
      </c>
      <c r="ARU121" s="2" t="s">
        <v>215</v>
      </c>
      <c r="ARV121" s="2" t="s">
        <v>215</v>
      </c>
      <c r="ARW121" s="2" t="s">
        <v>215</v>
      </c>
      <c r="ARX121" s="2" t="s">
        <v>215</v>
      </c>
      <c r="ARY121" s="2" t="s">
        <v>215</v>
      </c>
      <c r="ARZ121" s="2" t="s">
        <v>215</v>
      </c>
      <c r="ASA121" s="2" t="s">
        <v>215</v>
      </c>
      <c r="ASB121" s="2" t="s">
        <v>215</v>
      </c>
      <c r="ASC121" s="2" t="s">
        <v>215</v>
      </c>
      <c r="ASD121" s="2" t="s">
        <v>215</v>
      </c>
      <c r="ASE121" s="2" t="s">
        <v>215</v>
      </c>
      <c r="ASF121" s="2" t="s">
        <v>215</v>
      </c>
      <c r="ASG121" s="2" t="s">
        <v>215</v>
      </c>
      <c r="ASH121" s="2" t="s">
        <v>215</v>
      </c>
      <c r="ASI121" s="2" t="s">
        <v>215</v>
      </c>
      <c r="ASJ121" s="2" t="s">
        <v>215</v>
      </c>
      <c r="ASK121" s="2" t="s">
        <v>215</v>
      </c>
      <c r="ASL121" s="2" t="s">
        <v>215</v>
      </c>
      <c r="ASM121" s="2" t="s">
        <v>215</v>
      </c>
      <c r="ASN121" s="2" t="s">
        <v>215</v>
      </c>
      <c r="ASO121" s="2" t="s">
        <v>215</v>
      </c>
      <c r="ASP121" s="2" t="s">
        <v>215</v>
      </c>
      <c r="ASQ121" s="2" t="s">
        <v>215</v>
      </c>
      <c r="ASR121" s="2" t="s">
        <v>215</v>
      </c>
      <c r="ASS121" s="2" t="s">
        <v>215</v>
      </c>
      <c r="AST121" s="2" t="s">
        <v>215</v>
      </c>
      <c r="ASU121" s="2" t="s">
        <v>215</v>
      </c>
      <c r="ASV121" s="2" t="s">
        <v>215</v>
      </c>
      <c r="ASW121" s="2" t="s">
        <v>215</v>
      </c>
      <c r="ASX121" s="2" t="s">
        <v>215</v>
      </c>
      <c r="ASY121" s="2" t="s">
        <v>215</v>
      </c>
      <c r="ASZ121" s="2" t="s">
        <v>215</v>
      </c>
      <c r="ATA121" s="2" t="s">
        <v>215</v>
      </c>
      <c r="ATB121" s="2" t="s">
        <v>215</v>
      </c>
      <c r="ATC121" s="2" t="s">
        <v>215</v>
      </c>
      <c r="ATD121" s="2" t="s">
        <v>215</v>
      </c>
      <c r="ATE121" s="2" t="s">
        <v>215</v>
      </c>
      <c r="ATF121" s="2" t="s">
        <v>215</v>
      </c>
      <c r="ATG121" s="2" t="s">
        <v>215</v>
      </c>
      <c r="ATH121" s="2" t="s">
        <v>215</v>
      </c>
      <c r="ATI121" s="2" t="s">
        <v>215</v>
      </c>
      <c r="ATJ121" s="2" t="s">
        <v>215</v>
      </c>
      <c r="ATK121" s="2" t="s">
        <v>215</v>
      </c>
      <c r="ATL121" s="2" t="s">
        <v>215</v>
      </c>
      <c r="ATM121" s="2" t="s">
        <v>215</v>
      </c>
      <c r="ATN121" s="2" t="s">
        <v>215</v>
      </c>
      <c r="ATO121" s="2" t="s">
        <v>215</v>
      </c>
      <c r="ATP121" s="2" t="s">
        <v>215</v>
      </c>
      <c r="ATQ121" s="2" t="s">
        <v>215</v>
      </c>
      <c r="ATR121" s="2" t="s">
        <v>215</v>
      </c>
      <c r="ATS121" s="2" t="s">
        <v>215</v>
      </c>
      <c r="ATT121" s="2" t="s">
        <v>215</v>
      </c>
      <c r="ATU121" s="2" t="s">
        <v>215</v>
      </c>
      <c r="ATV121" s="2" t="s">
        <v>215</v>
      </c>
      <c r="ATW121" s="2" t="s">
        <v>215</v>
      </c>
      <c r="ATX121" s="2" t="s">
        <v>215</v>
      </c>
      <c r="ATY121" s="2" t="s">
        <v>215</v>
      </c>
      <c r="ATZ121" s="2" t="s">
        <v>215</v>
      </c>
      <c r="AUA121" s="2" t="s">
        <v>215</v>
      </c>
      <c r="AUB121" s="2" t="s">
        <v>215</v>
      </c>
      <c r="AUC121" s="2" t="s">
        <v>215</v>
      </c>
      <c r="AUD121" s="2" t="s">
        <v>215</v>
      </c>
      <c r="AUE121" s="2" t="s">
        <v>215</v>
      </c>
      <c r="AUF121" s="2" t="s">
        <v>215</v>
      </c>
      <c r="AUG121" s="2" t="s">
        <v>215</v>
      </c>
      <c r="AUH121" s="2" t="s">
        <v>215</v>
      </c>
      <c r="AUI121" s="2" t="s">
        <v>215</v>
      </c>
      <c r="AUJ121" s="2" t="s">
        <v>215</v>
      </c>
      <c r="AUK121" s="2" t="s">
        <v>215</v>
      </c>
      <c r="AUL121" s="2" t="s">
        <v>215</v>
      </c>
      <c r="AUM121" s="2" t="s">
        <v>215</v>
      </c>
      <c r="AUN121" s="2" t="s">
        <v>215</v>
      </c>
      <c r="AUO121" s="2" t="s">
        <v>215</v>
      </c>
      <c r="AUP121" s="2" t="s">
        <v>215</v>
      </c>
      <c r="AUQ121" s="2" t="s">
        <v>215</v>
      </c>
      <c r="AUR121" s="2" t="s">
        <v>215</v>
      </c>
      <c r="AUS121" s="2" t="s">
        <v>215</v>
      </c>
      <c r="AUT121" s="2" t="s">
        <v>215</v>
      </c>
      <c r="AUU121" s="2" t="s">
        <v>215</v>
      </c>
      <c r="AUV121" s="2" t="s">
        <v>215</v>
      </c>
      <c r="AUW121" s="2" t="s">
        <v>215</v>
      </c>
      <c r="AUX121" s="2" t="s">
        <v>215</v>
      </c>
      <c r="AUY121" s="2" t="s">
        <v>215</v>
      </c>
      <c r="AUZ121" s="2" t="s">
        <v>215</v>
      </c>
      <c r="AVA121" s="2" t="s">
        <v>215</v>
      </c>
      <c r="AVB121" s="2" t="s">
        <v>215</v>
      </c>
      <c r="AVC121" s="2" t="s">
        <v>215</v>
      </c>
      <c r="AVD121" s="2" t="s">
        <v>215</v>
      </c>
      <c r="AVE121" s="2" t="s">
        <v>215</v>
      </c>
      <c r="AVF121" s="2" t="s">
        <v>215</v>
      </c>
      <c r="AVG121" s="2" t="s">
        <v>215</v>
      </c>
      <c r="AVH121" s="2" t="s">
        <v>215</v>
      </c>
      <c r="AVI121" s="2" t="s">
        <v>215</v>
      </c>
      <c r="AVJ121" s="2" t="s">
        <v>215</v>
      </c>
      <c r="AVK121" s="2" t="s">
        <v>215</v>
      </c>
      <c r="AVL121" s="2" t="s">
        <v>215</v>
      </c>
      <c r="AVM121" s="2" t="s">
        <v>215</v>
      </c>
      <c r="AVN121" s="2" t="s">
        <v>215</v>
      </c>
      <c r="AVO121" s="2" t="s">
        <v>215</v>
      </c>
      <c r="AVP121" s="2" t="s">
        <v>215</v>
      </c>
      <c r="AVQ121" s="2" t="s">
        <v>215</v>
      </c>
      <c r="AVR121" s="2" t="s">
        <v>215</v>
      </c>
      <c r="AVS121" s="2" t="s">
        <v>215</v>
      </c>
      <c r="AVT121" s="2" t="s">
        <v>215</v>
      </c>
      <c r="AVU121" s="2" t="s">
        <v>215</v>
      </c>
      <c r="AVV121" s="2" t="s">
        <v>215</v>
      </c>
      <c r="AVW121" s="2" t="s">
        <v>215</v>
      </c>
      <c r="AVX121" s="2" t="s">
        <v>215</v>
      </c>
      <c r="AVY121" s="2" t="s">
        <v>215</v>
      </c>
      <c r="AVZ121" s="2" t="s">
        <v>215</v>
      </c>
      <c r="AWA121" s="2" t="s">
        <v>215</v>
      </c>
      <c r="AWB121" s="2" t="s">
        <v>215</v>
      </c>
      <c r="AWC121" s="2" t="s">
        <v>215</v>
      </c>
      <c r="AWD121" s="2" t="s">
        <v>215</v>
      </c>
      <c r="AWE121" s="2" t="s">
        <v>215</v>
      </c>
      <c r="AWF121" s="2" t="s">
        <v>215</v>
      </c>
      <c r="AWG121" s="2" t="s">
        <v>215</v>
      </c>
      <c r="AWH121" s="2" t="s">
        <v>215</v>
      </c>
      <c r="AWI121" s="2" t="s">
        <v>215</v>
      </c>
      <c r="AWJ121" s="2" t="s">
        <v>215</v>
      </c>
      <c r="AWK121" s="2" t="s">
        <v>215</v>
      </c>
      <c r="AWL121" s="2" t="s">
        <v>215</v>
      </c>
      <c r="AWM121" s="2" t="s">
        <v>215</v>
      </c>
      <c r="AWN121" s="2" t="s">
        <v>215</v>
      </c>
      <c r="AWO121" s="2" t="s">
        <v>215</v>
      </c>
      <c r="AWP121" s="2" t="s">
        <v>215</v>
      </c>
      <c r="AWQ121" s="2" t="s">
        <v>215</v>
      </c>
      <c r="AWR121" s="2" t="s">
        <v>215</v>
      </c>
      <c r="AWS121" s="2" t="s">
        <v>215</v>
      </c>
      <c r="AWT121" s="2" t="s">
        <v>215</v>
      </c>
      <c r="AWU121" s="2" t="s">
        <v>215</v>
      </c>
      <c r="AWV121" s="2" t="s">
        <v>215</v>
      </c>
      <c r="AWW121" s="2" t="s">
        <v>215</v>
      </c>
      <c r="AWX121" s="2" t="s">
        <v>215</v>
      </c>
      <c r="AWY121" s="2" t="s">
        <v>215</v>
      </c>
      <c r="AWZ121" s="2" t="s">
        <v>215</v>
      </c>
      <c r="AXA121" s="2" t="s">
        <v>215</v>
      </c>
      <c r="AXB121" s="2" t="s">
        <v>215</v>
      </c>
      <c r="AXC121" s="2" t="s">
        <v>215</v>
      </c>
      <c r="AXD121" s="2" t="s">
        <v>215</v>
      </c>
      <c r="AXE121" s="2" t="s">
        <v>215</v>
      </c>
      <c r="AXF121" s="2" t="s">
        <v>215</v>
      </c>
      <c r="AXG121" s="2" t="s">
        <v>215</v>
      </c>
      <c r="AXH121" s="2" t="s">
        <v>215</v>
      </c>
      <c r="AXI121" s="2" t="s">
        <v>215</v>
      </c>
      <c r="AXJ121" s="2" t="s">
        <v>215</v>
      </c>
      <c r="AXK121" s="2" t="s">
        <v>215</v>
      </c>
      <c r="AXL121" s="2" t="s">
        <v>215</v>
      </c>
      <c r="AXM121" s="2" t="s">
        <v>215</v>
      </c>
      <c r="AXN121" s="2" t="s">
        <v>215</v>
      </c>
      <c r="AXO121" s="2" t="s">
        <v>215</v>
      </c>
      <c r="AXP121" s="2" t="s">
        <v>215</v>
      </c>
      <c r="AXQ121" s="2" t="s">
        <v>215</v>
      </c>
      <c r="AXR121" s="2" t="s">
        <v>215</v>
      </c>
      <c r="AXS121" s="2" t="s">
        <v>215</v>
      </c>
      <c r="AXT121" s="2" t="s">
        <v>215</v>
      </c>
      <c r="AXU121" s="2" t="s">
        <v>215</v>
      </c>
      <c r="AXV121" s="2" t="s">
        <v>215</v>
      </c>
      <c r="AXW121" s="2" t="s">
        <v>215</v>
      </c>
      <c r="AXX121" s="2" t="s">
        <v>215</v>
      </c>
      <c r="AXY121" s="2" t="s">
        <v>215</v>
      </c>
      <c r="AXZ121" s="2" t="s">
        <v>215</v>
      </c>
      <c r="AYA121" s="2" t="s">
        <v>215</v>
      </c>
      <c r="AYB121" s="2" t="s">
        <v>215</v>
      </c>
      <c r="AYC121" s="2" t="s">
        <v>215</v>
      </c>
      <c r="AYD121" s="2" t="s">
        <v>215</v>
      </c>
      <c r="AYE121" s="2" t="s">
        <v>215</v>
      </c>
      <c r="AYF121" s="2" t="s">
        <v>215</v>
      </c>
      <c r="AYG121" s="2" t="s">
        <v>215</v>
      </c>
      <c r="AYH121" s="2" t="s">
        <v>215</v>
      </c>
      <c r="AYI121" s="2" t="s">
        <v>215</v>
      </c>
      <c r="AYJ121" s="2" t="s">
        <v>215</v>
      </c>
      <c r="AYK121" s="2" t="s">
        <v>215</v>
      </c>
      <c r="AYL121" s="2" t="s">
        <v>215</v>
      </c>
      <c r="AYM121" s="2" t="s">
        <v>215</v>
      </c>
      <c r="AYN121" s="2" t="s">
        <v>215</v>
      </c>
      <c r="AYO121" s="2" t="s">
        <v>215</v>
      </c>
      <c r="AYP121" s="2" t="s">
        <v>215</v>
      </c>
      <c r="AYQ121" s="2" t="s">
        <v>215</v>
      </c>
      <c r="AYR121" s="2" t="s">
        <v>215</v>
      </c>
      <c r="AYS121" s="2" t="s">
        <v>215</v>
      </c>
      <c r="AYT121" s="2" t="s">
        <v>215</v>
      </c>
      <c r="AYU121" s="2" t="s">
        <v>215</v>
      </c>
      <c r="AYV121" s="2" t="s">
        <v>215</v>
      </c>
      <c r="AYW121" s="2" t="s">
        <v>215</v>
      </c>
      <c r="AYX121" s="2" t="s">
        <v>215</v>
      </c>
      <c r="AYY121" s="2" t="s">
        <v>215</v>
      </c>
      <c r="AYZ121" s="2" t="s">
        <v>215</v>
      </c>
      <c r="AZA121" s="2" t="s">
        <v>215</v>
      </c>
      <c r="AZB121" s="2" t="s">
        <v>215</v>
      </c>
      <c r="AZC121" s="2" t="s">
        <v>215</v>
      </c>
      <c r="AZD121" s="2" t="s">
        <v>215</v>
      </c>
      <c r="AZE121" s="2" t="s">
        <v>215</v>
      </c>
      <c r="AZF121" s="2" t="s">
        <v>215</v>
      </c>
      <c r="AZG121" s="2" t="s">
        <v>215</v>
      </c>
      <c r="AZH121" s="2" t="s">
        <v>215</v>
      </c>
      <c r="AZI121" s="2" t="s">
        <v>215</v>
      </c>
      <c r="AZJ121" s="2" t="s">
        <v>215</v>
      </c>
      <c r="AZK121" s="2" t="s">
        <v>215</v>
      </c>
      <c r="AZL121" s="2" t="s">
        <v>215</v>
      </c>
      <c r="AZM121" s="2" t="s">
        <v>215</v>
      </c>
      <c r="AZN121" s="2" t="s">
        <v>215</v>
      </c>
      <c r="AZO121" s="2" t="s">
        <v>215</v>
      </c>
      <c r="AZP121" s="2" t="s">
        <v>215</v>
      </c>
      <c r="AZQ121" s="2" t="s">
        <v>215</v>
      </c>
      <c r="AZR121" s="2" t="s">
        <v>215</v>
      </c>
      <c r="AZS121" s="2" t="s">
        <v>215</v>
      </c>
      <c r="AZT121" s="2" t="s">
        <v>215</v>
      </c>
      <c r="AZU121" s="2" t="s">
        <v>215</v>
      </c>
      <c r="AZV121" s="2" t="s">
        <v>215</v>
      </c>
      <c r="AZW121" s="2" t="s">
        <v>215</v>
      </c>
      <c r="AZX121" s="2" t="s">
        <v>215</v>
      </c>
      <c r="AZY121" s="2" t="s">
        <v>215</v>
      </c>
      <c r="AZZ121" s="2" t="s">
        <v>215</v>
      </c>
      <c r="BAA121" s="2" t="s">
        <v>215</v>
      </c>
      <c r="BAB121" s="2" t="s">
        <v>215</v>
      </c>
      <c r="BAC121" s="2" t="s">
        <v>215</v>
      </c>
      <c r="BAD121" s="2" t="s">
        <v>215</v>
      </c>
      <c r="BAE121" s="2" t="s">
        <v>215</v>
      </c>
      <c r="BAF121" s="2" t="s">
        <v>215</v>
      </c>
      <c r="BAG121" s="2" t="s">
        <v>215</v>
      </c>
      <c r="BAH121" s="2" t="s">
        <v>215</v>
      </c>
      <c r="BAI121" s="2" t="s">
        <v>215</v>
      </c>
      <c r="BAJ121" s="2" t="s">
        <v>215</v>
      </c>
      <c r="BAK121" s="2" t="s">
        <v>215</v>
      </c>
      <c r="BAL121" s="2" t="s">
        <v>215</v>
      </c>
      <c r="BAM121" s="2" t="s">
        <v>215</v>
      </c>
      <c r="BAN121" s="2" t="s">
        <v>215</v>
      </c>
      <c r="BAO121" s="2" t="s">
        <v>215</v>
      </c>
      <c r="BAP121" s="2" t="s">
        <v>215</v>
      </c>
      <c r="BAQ121" s="2" t="s">
        <v>215</v>
      </c>
      <c r="BAR121" s="2" t="s">
        <v>215</v>
      </c>
      <c r="BAS121" s="2" t="s">
        <v>215</v>
      </c>
      <c r="BAT121" s="2" t="s">
        <v>215</v>
      </c>
      <c r="BAU121" s="2" t="s">
        <v>215</v>
      </c>
      <c r="BAV121" s="2" t="s">
        <v>215</v>
      </c>
      <c r="BAW121" s="2" t="s">
        <v>215</v>
      </c>
      <c r="BAX121" s="2" t="s">
        <v>215</v>
      </c>
      <c r="BAY121" s="2" t="s">
        <v>215</v>
      </c>
      <c r="BAZ121" s="2" t="s">
        <v>215</v>
      </c>
      <c r="BBA121" s="2" t="s">
        <v>215</v>
      </c>
      <c r="BBB121" s="2" t="s">
        <v>215</v>
      </c>
      <c r="BBC121" s="2" t="s">
        <v>215</v>
      </c>
      <c r="BBD121" s="2" t="s">
        <v>215</v>
      </c>
      <c r="BBE121" s="2" t="s">
        <v>215</v>
      </c>
      <c r="BBF121" s="2" t="s">
        <v>215</v>
      </c>
      <c r="BBG121" s="2" t="s">
        <v>215</v>
      </c>
      <c r="BBH121" s="2" t="s">
        <v>215</v>
      </c>
      <c r="BBI121" s="2" t="s">
        <v>215</v>
      </c>
      <c r="BBJ121" s="2" t="s">
        <v>215</v>
      </c>
      <c r="BBK121" s="2" t="s">
        <v>215</v>
      </c>
      <c r="BBL121" s="2" t="s">
        <v>215</v>
      </c>
      <c r="BBM121" s="2" t="s">
        <v>215</v>
      </c>
      <c r="BBN121" s="2" t="s">
        <v>215</v>
      </c>
      <c r="BBO121" s="2" t="s">
        <v>215</v>
      </c>
      <c r="BBP121" s="2" t="s">
        <v>215</v>
      </c>
      <c r="BBQ121" s="2" t="s">
        <v>215</v>
      </c>
      <c r="BBR121" s="2" t="s">
        <v>215</v>
      </c>
      <c r="BBS121" s="2" t="s">
        <v>215</v>
      </c>
      <c r="BBT121" s="2" t="s">
        <v>215</v>
      </c>
      <c r="BBU121" s="2" t="s">
        <v>215</v>
      </c>
      <c r="BBV121" s="2" t="s">
        <v>215</v>
      </c>
      <c r="BBW121" s="2" t="s">
        <v>215</v>
      </c>
      <c r="BBX121" s="2" t="s">
        <v>215</v>
      </c>
      <c r="BBY121" s="2" t="s">
        <v>215</v>
      </c>
      <c r="BBZ121" s="2" t="s">
        <v>215</v>
      </c>
      <c r="BCA121" s="2" t="s">
        <v>215</v>
      </c>
      <c r="BCB121" s="2" t="s">
        <v>215</v>
      </c>
      <c r="BCC121" s="2" t="s">
        <v>215</v>
      </c>
      <c r="BCD121" s="2" t="s">
        <v>215</v>
      </c>
      <c r="BCE121" s="2" t="s">
        <v>215</v>
      </c>
      <c r="BCF121" s="2" t="s">
        <v>215</v>
      </c>
      <c r="BCG121" s="2" t="s">
        <v>215</v>
      </c>
      <c r="BCH121" s="2" t="s">
        <v>215</v>
      </c>
      <c r="BCI121" s="2" t="s">
        <v>215</v>
      </c>
      <c r="BCJ121" s="2" t="s">
        <v>215</v>
      </c>
      <c r="BCK121" s="2" t="s">
        <v>215</v>
      </c>
      <c r="BCL121" s="2" t="s">
        <v>215</v>
      </c>
      <c r="BCM121" s="2" t="s">
        <v>215</v>
      </c>
      <c r="BCN121" s="2" t="s">
        <v>215</v>
      </c>
      <c r="BCO121" s="2" t="s">
        <v>215</v>
      </c>
      <c r="BCP121" s="2" t="s">
        <v>215</v>
      </c>
      <c r="BCQ121" s="2" t="s">
        <v>215</v>
      </c>
      <c r="BCR121" s="2" t="s">
        <v>215</v>
      </c>
      <c r="BCS121" s="2" t="s">
        <v>215</v>
      </c>
      <c r="BCT121" s="2" t="s">
        <v>215</v>
      </c>
      <c r="BCU121" s="2" t="s">
        <v>215</v>
      </c>
      <c r="BCV121" s="2" t="s">
        <v>215</v>
      </c>
      <c r="BCW121" s="2" t="s">
        <v>215</v>
      </c>
      <c r="BCX121" s="2" t="s">
        <v>215</v>
      </c>
      <c r="BCY121" s="2" t="s">
        <v>215</v>
      </c>
      <c r="BCZ121" s="2" t="s">
        <v>215</v>
      </c>
      <c r="BDA121" s="2" t="s">
        <v>215</v>
      </c>
      <c r="BDB121" s="2" t="s">
        <v>215</v>
      </c>
      <c r="BDC121" s="2" t="s">
        <v>215</v>
      </c>
      <c r="BDD121" s="2" t="s">
        <v>215</v>
      </c>
      <c r="BDE121" s="2" t="s">
        <v>215</v>
      </c>
      <c r="BDF121" s="2" t="s">
        <v>215</v>
      </c>
      <c r="BDG121" s="2" t="s">
        <v>215</v>
      </c>
      <c r="BDH121" s="2" t="s">
        <v>215</v>
      </c>
      <c r="BDI121" s="2" t="s">
        <v>215</v>
      </c>
      <c r="BDJ121" s="2" t="s">
        <v>215</v>
      </c>
      <c r="BDK121" s="2" t="s">
        <v>215</v>
      </c>
      <c r="BDL121" s="2" t="s">
        <v>215</v>
      </c>
      <c r="BDM121" s="2" t="s">
        <v>215</v>
      </c>
      <c r="BDN121" s="2" t="s">
        <v>215</v>
      </c>
      <c r="BDO121" s="2" t="s">
        <v>215</v>
      </c>
      <c r="BDP121" s="2" t="s">
        <v>215</v>
      </c>
      <c r="BDQ121" s="2" t="s">
        <v>215</v>
      </c>
      <c r="BDR121" s="2" t="s">
        <v>215</v>
      </c>
      <c r="BDS121" s="2" t="s">
        <v>215</v>
      </c>
      <c r="BDT121" s="2" t="s">
        <v>215</v>
      </c>
      <c r="BDU121" s="2" t="s">
        <v>215</v>
      </c>
      <c r="BDV121" s="2" t="s">
        <v>215</v>
      </c>
      <c r="BDW121" s="2" t="s">
        <v>215</v>
      </c>
      <c r="BDX121" s="2" t="s">
        <v>215</v>
      </c>
      <c r="BDY121" s="2" t="s">
        <v>215</v>
      </c>
      <c r="BDZ121" s="2" t="s">
        <v>215</v>
      </c>
      <c r="BEA121" s="2" t="s">
        <v>215</v>
      </c>
      <c r="BEB121" s="2" t="s">
        <v>215</v>
      </c>
      <c r="BEC121" s="2" t="s">
        <v>215</v>
      </c>
      <c r="BED121" s="2" t="s">
        <v>215</v>
      </c>
      <c r="BEE121" s="2" t="s">
        <v>215</v>
      </c>
      <c r="BEF121" s="2" t="s">
        <v>215</v>
      </c>
      <c r="BEG121" s="2" t="s">
        <v>215</v>
      </c>
      <c r="BEH121" s="2" t="s">
        <v>215</v>
      </c>
      <c r="BEI121" s="2" t="s">
        <v>215</v>
      </c>
      <c r="BEJ121" s="2" t="s">
        <v>215</v>
      </c>
      <c r="BEK121" s="2" t="s">
        <v>215</v>
      </c>
      <c r="BEL121" s="2" t="s">
        <v>215</v>
      </c>
      <c r="BEM121" s="2" t="s">
        <v>215</v>
      </c>
      <c r="BEN121" s="2" t="s">
        <v>215</v>
      </c>
      <c r="BEO121" s="2" t="s">
        <v>215</v>
      </c>
      <c r="BEP121" s="2" t="s">
        <v>215</v>
      </c>
      <c r="BEQ121" s="2" t="s">
        <v>215</v>
      </c>
      <c r="BER121" s="2" t="s">
        <v>215</v>
      </c>
      <c r="BES121" s="2" t="s">
        <v>215</v>
      </c>
      <c r="BET121" s="2" t="s">
        <v>215</v>
      </c>
      <c r="BEU121" s="2" t="s">
        <v>215</v>
      </c>
      <c r="BEV121" s="2" t="s">
        <v>215</v>
      </c>
      <c r="BEW121" s="2" t="s">
        <v>215</v>
      </c>
      <c r="BEX121" s="2" t="s">
        <v>215</v>
      </c>
      <c r="BEY121" s="2" t="s">
        <v>215</v>
      </c>
      <c r="BEZ121" s="2" t="s">
        <v>215</v>
      </c>
      <c r="BFA121" s="2" t="s">
        <v>215</v>
      </c>
      <c r="BFB121" s="2" t="s">
        <v>215</v>
      </c>
      <c r="BFC121" s="2" t="s">
        <v>215</v>
      </c>
      <c r="BFD121" s="2" t="s">
        <v>215</v>
      </c>
      <c r="BFE121" s="2" t="s">
        <v>215</v>
      </c>
      <c r="BFF121" s="2" t="s">
        <v>215</v>
      </c>
      <c r="BFG121" s="2" t="s">
        <v>215</v>
      </c>
      <c r="BFH121" s="2" t="s">
        <v>215</v>
      </c>
      <c r="BFI121" s="2" t="s">
        <v>215</v>
      </c>
      <c r="BFJ121" s="2" t="s">
        <v>215</v>
      </c>
      <c r="BFK121" s="2" t="s">
        <v>215</v>
      </c>
      <c r="BFL121" s="2" t="s">
        <v>215</v>
      </c>
      <c r="BFM121" s="2" t="s">
        <v>215</v>
      </c>
      <c r="BFN121" s="2" t="s">
        <v>215</v>
      </c>
      <c r="BFO121" s="2" t="s">
        <v>215</v>
      </c>
      <c r="BFP121" s="2" t="s">
        <v>215</v>
      </c>
      <c r="BFQ121" s="2" t="s">
        <v>215</v>
      </c>
      <c r="BFR121" s="2" t="s">
        <v>215</v>
      </c>
      <c r="BFS121" s="2" t="s">
        <v>215</v>
      </c>
      <c r="BFT121" s="2" t="s">
        <v>215</v>
      </c>
      <c r="BFU121" s="2" t="s">
        <v>215</v>
      </c>
      <c r="BFV121" s="2" t="s">
        <v>215</v>
      </c>
      <c r="BFW121" s="2" t="s">
        <v>215</v>
      </c>
      <c r="BFX121" s="2" t="s">
        <v>215</v>
      </c>
      <c r="BFY121" s="2" t="s">
        <v>215</v>
      </c>
      <c r="BFZ121" s="2" t="s">
        <v>215</v>
      </c>
      <c r="BGA121" s="2" t="s">
        <v>215</v>
      </c>
      <c r="BGB121" s="2" t="s">
        <v>215</v>
      </c>
      <c r="BGC121" s="2" t="s">
        <v>215</v>
      </c>
      <c r="BGD121" s="2" t="s">
        <v>215</v>
      </c>
      <c r="BGE121" s="2" t="s">
        <v>215</v>
      </c>
      <c r="BGF121" s="2" t="s">
        <v>215</v>
      </c>
      <c r="BGG121" s="2" t="s">
        <v>215</v>
      </c>
      <c r="BGH121" s="2" t="s">
        <v>215</v>
      </c>
      <c r="BGI121" s="2" t="s">
        <v>215</v>
      </c>
      <c r="BGJ121" s="2" t="s">
        <v>215</v>
      </c>
      <c r="BGK121" s="2" t="s">
        <v>215</v>
      </c>
      <c r="BGL121" s="2" t="s">
        <v>215</v>
      </c>
      <c r="BGM121" s="2" t="s">
        <v>215</v>
      </c>
      <c r="BGN121" s="2" t="s">
        <v>215</v>
      </c>
      <c r="BGO121" s="2" t="s">
        <v>215</v>
      </c>
      <c r="BGP121" s="2" t="s">
        <v>215</v>
      </c>
      <c r="BGQ121" s="2" t="s">
        <v>215</v>
      </c>
      <c r="BGR121" s="2" t="s">
        <v>215</v>
      </c>
      <c r="BGS121" s="2" t="s">
        <v>215</v>
      </c>
      <c r="BGT121" s="2" t="s">
        <v>215</v>
      </c>
      <c r="BGU121" s="2" t="s">
        <v>215</v>
      </c>
      <c r="BGV121" s="2" t="s">
        <v>215</v>
      </c>
      <c r="BGW121" s="2" t="s">
        <v>215</v>
      </c>
      <c r="BGX121" s="2" t="s">
        <v>215</v>
      </c>
      <c r="BGY121" s="2" t="s">
        <v>215</v>
      </c>
      <c r="BGZ121" s="2" t="s">
        <v>215</v>
      </c>
      <c r="BHA121" s="2" t="s">
        <v>215</v>
      </c>
      <c r="BHB121" s="2" t="s">
        <v>215</v>
      </c>
      <c r="BHC121" s="2" t="s">
        <v>215</v>
      </c>
      <c r="BHD121" s="2" t="s">
        <v>215</v>
      </c>
      <c r="BHE121" s="2" t="s">
        <v>215</v>
      </c>
      <c r="BHF121" s="2" t="s">
        <v>215</v>
      </c>
      <c r="BHG121" s="2" t="s">
        <v>215</v>
      </c>
      <c r="BHH121" s="2" t="s">
        <v>215</v>
      </c>
      <c r="BHI121" s="2" t="s">
        <v>215</v>
      </c>
      <c r="BHJ121" s="2" t="s">
        <v>215</v>
      </c>
      <c r="BHK121" s="2" t="s">
        <v>215</v>
      </c>
      <c r="BHL121" s="2" t="s">
        <v>215</v>
      </c>
      <c r="BHM121" s="2" t="s">
        <v>215</v>
      </c>
      <c r="BHN121" s="2" t="s">
        <v>215</v>
      </c>
      <c r="BHO121" s="2" t="s">
        <v>215</v>
      </c>
      <c r="BHP121" s="2" t="s">
        <v>215</v>
      </c>
      <c r="BHQ121" s="2" t="s">
        <v>215</v>
      </c>
      <c r="BHR121" s="2" t="s">
        <v>215</v>
      </c>
      <c r="BHS121" s="2" t="s">
        <v>215</v>
      </c>
      <c r="BHT121" s="2" t="s">
        <v>215</v>
      </c>
      <c r="BHU121" s="2" t="s">
        <v>215</v>
      </c>
      <c r="BHV121" s="2" t="s">
        <v>215</v>
      </c>
      <c r="BHW121" s="2" t="s">
        <v>215</v>
      </c>
      <c r="BHX121" s="2" t="s">
        <v>215</v>
      </c>
      <c r="BHY121" s="2" t="s">
        <v>215</v>
      </c>
      <c r="BHZ121" s="2" t="s">
        <v>215</v>
      </c>
      <c r="BIA121" s="2" t="s">
        <v>215</v>
      </c>
      <c r="BIB121" s="2" t="s">
        <v>215</v>
      </c>
      <c r="BIC121" s="2" t="s">
        <v>215</v>
      </c>
      <c r="BID121" s="2" t="s">
        <v>215</v>
      </c>
      <c r="BIE121" s="2" t="s">
        <v>215</v>
      </c>
      <c r="BIF121" s="2" t="s">
        <v>215</v>
      </c>
      <c r="BIG121" s="2" t="s">
        <v>215</v>
      </c>
      <c r="BIH121" s="2" t="s">
        <v>215</v>
      </c>
      <c r="BII121" s="2" t="s">
        <v>215</v>
      </c>
      <c r="BIJ121" s="2" t="s">
        <v>215</v>
      </c>
      <c r="BIK121" s="2" t="s">
        <v>215</v>
      </c>
      <c r="BIL121" s="2" t="s">
        <v>215</v>
      </c>
      <c r="BIM121" s="2" t="s">
        <v>215</v>
      </c>
      <c r="BIN121" s="2" t="s">
        <v>215</v>
      </c>
      <c r="BIO121" s="2" t="s">
        <v>215</v>
      </c>
      <c r="BIP121" s="2" t="s">
        <v>215</v>
      </c>
      <c r="BIQ121" s="2" t="s">
        <v>215</v>
      </c>
      <c r="BIR121" s="2" t="s">
        <v>215</v>
      </c>
      <c r="BIS121" s="2" t="s">
        <v>215</v>
      </c>
      <c r="BIT121" s="2" t="s">
        <v>215</v>
      </c>
      <c r="BIU121" s="2" t="s">
        <v>215</v>
      </c>
      <c r="BIV121" s="2" t="s">
        <v>215</v>
      </c>
      <c r="BIW121" s="2" t="s">
        <v>215</v>
      </c>
      <c r="BIX121" s="2" t="s">
        <v>215</v>
      </c>
      <c r="BIY121" s="2" t="s">
        <v>215</v>
      </c>
      <c r="BIZ121" s="2" t="s">
        <v>215</v>
      </c>
      <c r="BJA121" s="2" t="s">
        <v>215</v>
      </c>
      <c r="BJB121" s="2" t="s">
        <v>215</v>
      </c>
      <c r="BJC121" s="2" t="s">
        <v>215</v>
      </c>
      <c r="BJD121" s="2" t="s">
        <v>215</v>
      </c>
      <c r="BJE121" s="2" t="s">
        <v>215</v>
      </c>
      <c r="BJF121" s="2" t="s">
        <v>215</v>
      </c>
      <c r="BJG121" s="2" t="s">
        <v>215</v>
      </c>
      <c r="BJH121" s="2" t="s">
        <v>215</v>
      </c>
      <c r="BJI121" s="2" t="s">
        <v>215</v>
      </c>
      <c r="BJJ121" s="2" t="s">
        <v>215</v>
      </c>
      <c r="BJK121" s="2" t="s">
        <v>215</v>
      </c>
      <c r="BJL121" s="2" t="s">
        <v>215</v>
      </c>
      <c r="BJM121" s="2" t="s">
        <v>215</v>
      </c>
      <c r="BJN121" s="2" t="s">
        <v>215</v>
      </c>
      <c r="BJO121" s="2" t="s">
        <v>215</v>
      </c>
      <c r="BJP121" s="2" t="s">
        <v>215</v>
      </c>
      <c r="BJQ121" s="2" t="s">
        <v>215</v>
      </c>
      <c r="BJR121" s="2" t="s">
        <v>215</v>
      </c>
      <c r="BJS121" s="2" t="s">
        <v>215</v>
      </c>
      <c r="BJT121" s="2" t="s">
        <v>215</v>
      </c>
      <c r="BJU121" s="2" t="s">
        <v>215</v>
      </c>
      <c r="BJV121" s="2" t="s">
        <v>215</v>
      </c>
      <c r="BJW121" s="2" t="s">
        <v>215</v>
      </c>
      <c r="BJX121" s="2" t="s">
        <v>215</v>
      </c>
      <c r="BJY121" s="2" t="s">
        <v>215</v>
      </c>
      <c r="BJZ121" s="2" t="s">
        <v>215</v>
      </c>
      <c r="BKA121" s="2" t="s">
        <v>215</v>
      </c>
      <c r="BKB121" s="2" t="s">
        <v>215</v>
      </c>
      <c r="BKC121" s="2" t="s">
        <v>215</v>
      </c>
      <c r="BKD121" s="2" t="s">
        <v>215</v>
      </c>
      <c r="BKE121" s="2" t="s">
        <v>215</v>
      </c>
      <c r="BKF121" s="2" t="s">
        <v>215</v>
      </c>
      <c r="BKG121" s="2" t="s">
        <v>215</v>
      </c>
      <c r="BKH121" s="2" t="s">
        <v>215</v>
      </c>
      <c r="BKI121" s="2" t="s">
        <v>215</v>
      </c>
      <c r="BKJ121" s="2" t="s">
        <v>215</v>
      </c>
      <c r="BKK121" s="2" t="s">
        <v>215</v>
      </c>
      <c r="BKL121" s="2" t="s">
        <v>215</v>
      </c>
      <c r="BKM121" s="2" t="s">
        <v>215</v>
      </c>
      <c r="BKN121" s="2" t="s">
        <v>215</v>
      </c>
      <c r="BKO121" s="2" t="s">
        <v>215</v>
      </c>
      <c r="BKP121" s="2" t="s">
        <v>215</v>
      </c>
      <c r="BKQ121" s="2" t="s">
        <v>215</v>
      </c>
      <c r="BKR121" s="2" t="s">
        <v>215</v>
      </c>
      <c r="BKS121" s="2" t="s">
        <v>215</v>
      </c>
      <c r="BKT121" s="2" t="s">
        <v>215</v>
      </c>
      <c r="BKU121" s="2" t="s">
        <v>215</v>
      </c>
      <c r="BKV121" s="2" t="s">
        <v>215</v>
      </c>
      <c r="BKW121" s="2" t="s">
        <v>215</v>
      </c>
      <c r="BKX121" s="2" t="s">
        <v>215</v>
      </c>
      <c r="BKY121" s="2" t="s">
        <v>215</v>
      </c>
      <c r="BKZ121" s="2" t="s">
        <v>215</v>
      </c>
      <c r="BLA121" s="2" t="s">
        <v>215</v>
      </c>
      <c r="BLB121" s="2" t="s">
        <v>215</v>
      </c>
      <c r="BLC121" s="2" t="s">
        <v>215</v>
      </c>
      <c r="BLD121" s="2" t="s">
        <v>215</v>
      </c>
      <c r="BLE121" s="2" t="s">
        <v>215</v>
      </c>
      <c r="BLF121" s="2" t="s">
        <v>215</v>
      </c>
      <c r="BLG121" s="2" t="s">
        <v>215</v>
      </c>
      <c r="BLH121" s="2" t="s">
        <v>215</v>
      </c>
      <c r="BLI121" s="2" t="s">
        <v>215</v>
      </c>
      <c r="BLJ121" s="2" t="s">
        <v>215</v>
      </c>
      <c r="BLK121" s="2" t="s">
        <v>215</v>
      </c>
      <c r="BLL121" s="2" t="s">
        <v>215</v>
      </c>
      <c r="BLM121" s="2" t="s">
        <v>215</v>
      </c>
      <c r="BLN121" s="2" t="s">
        <v>215</v>
      </c>
      <c r="BLO121" s="2" t="s">
        <v>215</v>
      </c>
      <c r="BLP121" s="2" t="s">
        <v>215</v>
      </c>
      <c r="BLQ121" s="2" t="s">
        <v>215</v>
      </c>
      <c r="BLR121" s="2" t="s">
        <v>215</v>
      </c>
      <c r="BLS121" s="2" t="s">
        <v>215</v>
      </c>
      <c r="BLT121" s="2" t="s">
        <v>215</v>
      </c>
      <c r="BLU121" s="2" t="s">
        <v>215</v>
      </c>
      <c r="BLV121" s="2" t="s">
        <v>215</v>
      </c>
      <c r="BLW121" s="2" t="s">
        <v>215</v>
      </c>
      <c r="BLX121" s="2" t="s">
        <v>215</v>
      </c>
      <c r="BLY121" s="2" t="s">
        <v>215</v>
      </c>
      <c r="BLZ121" s="2" t="s">
        <v>215</v>
      </c>
      <c r="BMA121" s="2" t="s">
        <v>215</v>
      </c>
      <c r="BMB121" s="2" t="s">
        <v>215</v>
      </c>
      <c r="BMC121" s="2" t="s">
        <v>215</v>
      </c>
      <c r="BMD121" s="2" t="s">
        <v>215</v>
      </c>
      <c r="BME121" s="2" t="s">
        <v>215</v>
      </c>
      <c r="BMF121" s="2" t="s">
        <v>215</v>
      </c>
      <c r="BMG121" s="2" t="s">
        <v>215</v>
      </c>
      <c r="BMH121" s="2" t="s">
        <v>215</v>
      </c>
      <c r="BMI121" s="2" t="s">
        <v>215</v>
      </c>
      <c r="BMJ121" s="2" t="s">
        <v>215</v>
      </c>
      <c r="BMK121" s="2" t="s">
        <v>215</v>
      </c>
      <c r="BML121" s="2" t="s">
        <v>215</v>
      </c>
      <c r="BMM121" s="2" t="s">
        <v>215</v>
      </c>
      <c r="BMN121" s="2" t="s">
        <v>215</v>
      </c>
      <c r="BMO121" s="2" t="s">
        <v>215</v>
      </c>
      <c r="BMP121" s="2" t="s">
        <v>215</v>
      </c>
      <c r="BMQ121" s="2" t="s">
        <v>215</v>
      </c>
      <c r="BMR121" s="2" t="s">
        <v>215</v>
      </c>
      <c r="BMS121" s="2" t="s">
        <v>215</v>
      </c>
      <c r="BMT121" s="2" t="s">
        <v>215</v>
      </c>
      <c r="BMU121" s="2" t="s">
        <v>215</v>
      </c>
      <c r="BMV121" s="2" t="s">
        <v>215</v>
      </c>
      <c r="BMW121" s="2" t="s">
        <v>215</v>
      </c>
      <c r="BMX121" s="2" t="s">
        <v>215</v>
      </c>
      <c r="BMY121" s="2" t="s">
        <v>215</v>
      </c>
      <c r="BMZ121" s="2" t="s">
        <v>215</v>
      </c>
      <c r="BNA121" s="2" t="s">
        <v>215</v>
      </c>
      <c r="BNB121" s="2" t="s">
        <v>215</v>
      </c>
      <c r="BNC121" s="2" t="s">
        <v>215</v>
      </c>
      <c r="BND121" s="2" t="s">
        <v>215</v>
      </c>
      <c r="BNE121" s="2" t="s">
        <v>215</v>
      </c>
      <c r="BNF121" s="2" t="s">
        <v>215</v>
      </c>
      <c r="BNG121" s="2" t="s">
        <v>215</v>
      </c>
      <c r="BNH121" s="2" t="s">
        <v>215</v>
      </c>
      <c r="BNI121" s="2" t="s">
        <v>215</v>
      </c>
      <c r="BNJ121" s="2" t="s">
        <v>215</v>
      </c>
      <c r="BNK121" s="2" t="s">
        <v>215</v>
      </c>
      <c r="BNL121" s="2" t="s">
        <v>215</v>
      </c>
      <c r="BNM121" s="2" t="s">
        <v>215</v>
      </c>
      <c r="BNN121" s="2" t="s">
        <v>215</v>
      </c>
      <c r="BNO121" s="2" t="s">
        <v>215</v>
      </c>
      <c r="BNP121" s="2" t="s">
        <v>215</v>
      </c>
      <c r="BNQ121" s="2" t="s">
        <v>215</v>
      </c>
      <c r="BNR121" s="2" t="s">
        <v>215</v>
      </c>
      <c r="BNS121" s="2" t="s">
        <v>215</v>
      </c>
      <c r="BNT121" s="2" t="s">
        <v>215</v>
      </c>
      <c r="BNU121" s="2" t="s">
        <v>215</v>
      </c>
      <c r="BNV121" s="2" t="s">
        <v>215</v>
      </c>
      <c r="BNW121" s="2" t="s">
        <v>215</v>
      </c>
      <c r="BNX121" s="2" t="s">
        <v>215</v>
      </c>
      <c r="BNY121" s="2" t="s">
        <v>215</v>
      </c>
      <c r="BNZ121" s="2" t="s">
        <v>215</v>
      </c>
      <c r="BOA121" s="2" t="s">
        <v>215</v>
      </c>
      <c r="BOB121" s="2" t="s">
        <v>215</v>
      </c>
      <c r="BOC121" s="2" t="s">
        <v>215</v>
      </c>
      <c r="BOD121" s="2" t="s">
        <v>215</v>
      </c>
      <c r="BOE121" s="2" t="s">
        <v>215</v>
      </c>
      <c r="BOF121" s="2" t="s">
        <v>215</v>
      </c>
      <c r="BOG121" s="2" t="s">
        <v>215</v>
      </c>
      <c r="BOH121" s="2" t="s">
        <v>215</v>
      </c>
      <c r="BOI121" s="2" t="s">
        <v>215</v>
      </c>
      <c r="BOJ121" s="2" t="s">
        <v>215</v>
      </c>
      <c r="BOK121" s="2" t="s">
        <v>215</v>
      </c>
      <c r="BOL121" s="2" t="s">
        <v>215</v>
      </c>
      <c r="BOM121" s="2" t="s">
        <v>215</v>
      </c>
      <c r="BON121" s="2" t="s">
        <v>215</v>
      </c>
      <c r="BOO121" s="2" t="s">
        <v>215</v>
      </c>
      <c r="BOP121" s="2" t="s">
        <v>215</v>
      </c>
      <c r="BOQ121" s="2" t="s">
        <v>215</v>
      </c>
      <c r="BOR121" s="2" t="s">
        <v>215</v>
      </c>
      <c r="BOS121" s="2" t="s">
        <v>215</v>
      </c>
      <c r="BOT121" s="2" t="s">
        <v>215</v>
      </c>
      <c r="BOU121" s="2" t="s">
        <v>215</v>
      </c>
      <c r="BOV121" s="2" t="s">
        <v>215</v>
      </c>
      <c r="BOW121" s="2" t="s">
        <v>215</v>
      </c>
      <c r="BOX121" s="2" t="s">
        <v>215</v>
      </c>
      <c r="BOY121" s="2" t="s">
        <v>215</v>
      </c>
      <c r="BOZ121" s="2" t="s">
        <v>215</v>
      </c>
      <c r="BPA121" s="2" t="s">
        <v>215</v>
      </c>
      <c r="BPB121" s="2" t="s">
        <v>215</v>
      </c>
      <c r="BPC121" s="2" t="s">
        <v>215</v>
      </c>
      <c r="BPD121" s="2" t="s">
        <v>215</v>
      </c>
      <c r="BPE121" s="2" t="s">
        <v>215</v>
      </c>
      <c r="BPF121" s="2" t="s">
        <v>215</v>
      </c>
      <c r="BPG121" s="2" t="s">
        <v>215</v>
      </c>
      <c r="BPH121" s="2" t="s">
        <v>215</v>
      </c>
      <c r="BPI121" s="2" t="s">
        <v>215</v>
      </c>
      <c r="BPJ121" s="2" t="s">
        <v>215</v>
      </c>
      <c r="BPK121" s="2" t="s">
        <v>215</v>
      </c>
      <c r="BPL121" s="2" t="s">
        <v>215</v>
      </c>
      <c r="BPM121" s="2" t="s">
        <v>215</v>
      </c>
      <c r="BPN121" s="2" t="s">
        <v>215</v>
      </c>
      <c r="BPO121" s="2" t="s">
        <v>215</v>
      </c>
      <c r="BPP121" s="2" t="s">
        <v>215</v>
      </c>
      <c r="BPQ121" s="2" t="s">
        <v>215</v>
      </c>
      <c r="BPR121" s="2" t="s">
        <v>215</v>
      </c>
      <c r="BPS121" s="2" t="s">
        <v>215</v>
      </c>
      <c r="BPT121" s="2" t="s">
        <v>215</v>
      </c>
      <c r="BPU121" s="2" t="s">
        <v>215</v>
      </c>
      <c r="BPV121" s="2" t="s">
        <v>215</v>
      </c>
      <c r="BPW121" s="2" t="s">
        <v>215</v>
      </c>
      <c r="BPX121" s="2" t="s">
        <v>215</v>
      </c>
      <c r="BPY121" s="2" t="s">
        <v>215</v>
      </c>
      <c r="BPZ121" s="2" t="s">
        <v>215</v>
      </c>
      <c r="BQA121" s="2" t="s">
        <v>215</v>
      </c>
      <c r="BQB121" s="2" t="s">
        <v>215</v>
      </c>
      <c r="BQC121" s="2" t="s">
        <v>215</v>
      </c>
      <c r="BQD121" s="2" t="s">
        <v>215</v>
      </c>
      <c r="BQE121" s="2" t="s">
        <v>215</v>
      </c>
      <c r="BQF121" s="2" t="s">
        <v>215</v>
      </c>
      <c r="BQG121" s="2" t="s">
        <v>215</v>
      </c>
      <c r="BQH121" s="2" t="s">
        <v>215</v>
      </c>
      <c r="BQI121" s="2" t="s">
        <v>215</v>
      </c>
      <c r="BQJ121" s="2" t="s">
        <v>215</v>
      </c>
      <c r="BQK121" s="2" t="s">
        <v>215</v>
      </c>
      <c r="BQL121" s="2" t="s">
        <v>215</v>
      </c>
      <c r="BQM121" s="2" t="s">
        <v>215</v>
      </c>
      <c r="BQN121" s="2" t="s">
        <v>215</v>
      </c>
      <c r="BQO121" s="2" t="s">
        <v>215</v>
      </c>
      <c r="BQP121" s="2" t="s">
        <v>215</v>
      </c>
      <c r="BQQ121" s="2" t="s">
        <v>215</v>
      </c>
      <c r="BQR121" s="2" t="s">
        <v>215</v>
      </c>
      <c r="BQS121" s="2" t="s">
        <v>215</v>
      </c>
      <c r="BQT121" s="2" t="s">
        <v>215</v>
      </c>
      <c r="BQU121" s="2" t="s">
        <v>215</v>
      </c>
      <c r="BQV121" s="2" t="s">
        <v>215</v>
      </c>
      <c r="BQW121" s="2" t="s">
        <v>215</v>
      </c>
      <c r="BQX121" s="2" t="s">
        <v>215</v>
      </c>
      <c r="BQY121" s="2" t="s">
        <v>215</v>
      </c>
      <c r="BQZ121" s="2" t="s">
        <v>215</v>
      </c>
      <c r="BRA121" s="2" t="s">
        <v>215</v>
      </c>
      <c r="BRB121" s="2" t="s">
        <v>215</v>
      </c>
      <c r="BRC121" s="2" t="s">
        <v>215</v>
      </c>
      <c r="BRD121" s="2" t="s">
        <v>215</v>
      </c>
      <c r="BRE121" s="2" t="s">
        <v>215</v>
      </c>
      <c r="BRF121" s="2" t="s">
        <v>215</v>
      </c>
      <c r="BRG121" s="2" t="s">
        <v>215</v>
      </c>
      <c r="BRH121" s="2" t="s">
        <v>215</v>
      </c>
      <c r="BRI121" s="2" t="s">
        <v>215</v>
      </c>
      <c r="BRJ121" s="2" t="s">
        <v>215</v>
      </c>
      <c r="BRK121" s="2" t="s">
        <v>215</v>
      </c>
      <c r="BRL121" s="2" t="s">
        <v>215</v>
      </c>
      <c r="BRM121" s="2" t="s">
        <v>215</v>
      </c>
      <c r="BRN121" s="2" t="s">
        <v>215</v>
      </c>
      <c r="BRO121" s="2" t="s">
        <v>215</v>
      </c>
      <c r="BRP121" s="2" t="s">
        <v>215</v>
      </c>
      <c r="BRQ121" s="2" t="s">
        <v>215</v>
      </c>
      <c r="BRR121" s="2" t="s">
        <v>215</v>
      </c>
      <c r="BRS121" s="2" t="s">
        <v>215</v>
      </c>
      <c r="BRT121" s="2" t="s">
        <v>215</v>
      </c>
      <c r="BRU121" s="2" t="s">
        <v>215</v>
      </c>
      <c r="BRV121" s="2" t="s">
        <v>215</v>
      </c>
      <c r="BRW121" s="2" t="s">
        <v>215</v>
      </c>
      <c r="BRX121" s="2" t="s">
        <v>215</v>
      </c>
      <c r="BRY121" s="2" t="s">
        <v>215</v>
      </c>
      <c r="BRZ121" s="2" t="s">
        <v>215</v>
      </c>
      <c r="BSA121" s="2" t="s">
        <v>215</v>
      </c>
      <c r="BSB121" s="2" t="s">
        <v>215</v>
      </c>
      <c r="BSC121" s="2" t="s">
        <v>215</v>
      </c>
      <c r="BSD121" s="2" t="s">
        <v>215</v>
      </c>
      <c r="BSE121" s="2" t="s">
        <v>215</v>
      </c>
      <c r="BSF121" s="2" t="s">
        <v>215</v>
      </c>
      <c r="BSG121" s="2" t="s">
        <v>215</v>
      </c>
      <c r="BSH121" s="2" t="s">
        <v>215</v>
      </c>
      <c r="BSI121" s="2" t="s">
        <v>215</v>
      </c>
      <c r="BSJ121" s="2" t="s">
        <v>215</v>
      </c>
      <c r="BSK121" s="2" t="s">
        <v>215</v>
      </c>
      <c r="BSL121" s="2" t="s">
        <v>215</v>
      </c>
      <c r="BSM121" s="2" t="s">
        <v>215</v>
      </c>
      <c r="BSN121" s="2" t="s">
        <v>215</v>
      </c>
      <c r="BSO121" s="2" t="s">
        <v>215</v>
      </c>
      <c r="BSP121" s="2" t="s">
        <v>215</v>
      </c>
      <c r="BSQ121" s="2" t="s">
        <v>215</v>
      </c>
      <c r="BSR121" s="2" t="s">
        <v>215</v>
      </c>
      <c r="BSS121" s="2" t="s">
        <v>215</v>
      </c>
      <c r="BST121" s="2" t="s">
        <v>215</v>
      </c>
      <c r="BSU121" s="2" t="s">
        <v>215</v>
      </c>
      <c r="BSV121" s="2" t="s">
        <v>215</v>
      </c>
      <c r="BSW121" s="2" t="s">
        <v>215</v>
      </c>
      <c r="BSX121" s="2" t="s">
        <v>215</v>
      </c>
      <c r="BSY121" s="2" t="s">
        <v>215</v>
      </c>
      <c r="BSZ121" s="2" t="s">
        <v>215</v>
      </c>
      <c r="BTA121" s="2" t="s">
        <v>215</v>
      </c>
      <c r="BTB121" s="2" t="s">
        <v>215</v>
      </c>
      <c r="BTC121" s="2" t="s">
        <v>215</v>
      </c>
      <c r="BTD121" s="2" t="s">
        <v>215</v>
      </c>
      <c r="BTE121" s="2" t="s">
        <v>215</v>
      </c>
      <c r="BTF121" s="2" t="s">
        <v>215</v>
      </c>
      <c r="BTG121" s="2" t="s">
        <v>215</v>
      </c>
      <c r="BTH121" s="2" t="s">
        <v>215</v>
      </c>
      <c r="BTI121" s="2" t="s">
        <v>215</v>
      </c>
      <c r="BTJ121" s="2" t="s">
        <v>215</v>
      </c>
      <c r="BTK121" s="2" t="s">
        <v>215</v>
      </c>
      <c r="BTL121" s="2" t="s">
        <v>215</v>
      </c>
      <c r="BTM121" s="2" t="s">
        <v>215</v>
      </c>
      <c r="BTN121" s="2" t="s">
        <v>215</v>
      </c>
      <c r="BTO121" s="2" t="s">
        <v>215</v>
      </c>
      <c r="BTP121" s="2" t="s">
        <v>215</v>
      </c>
      <c r="BTQ121" s="2" t="s">
        <v>215</v>
      </c>
      <c r="BTR121" s="2" t="s">
        <v>215</v>
      </c>
      <c r="BTS121" s="2" t="s">
        <v>215</v>
      </c>
      <c r="BTT121" s="2" t="s">
        <v>215</v>
      </c>
      <c r="BTU121" s="2" t="s">
        <v>215</v>
      </c>
      <c r="BTV121" s="2" t="s">
        <v>215</v>
      </c>
      <c r="BTW121" s="2" t="s">
        <v>215</v>
      </c>
      <c r="BTX121" s="2" t="s">
        <v>215</v>
      </c>
      <c r="BTY121" s="2" t="s">
        <v>215</v>
      </c>
      <c r="BTZ121" s="2" t="s">
        <v>215</v>
      </c>
      <c r="BUA121" s="2" t="s">
        <v>215</v>
      </c>
      <c r="BUB121" s="2" t="s">
        <v>215</v>
      </c>
      <c r="BUC121" s="2" t="s">
        <v>215</v>
      </c>
      <c r="BUD121" s="2" t="s">
        <v>215</v>
      </c>
      <c r="BUE121" s="2" t="s">
        <v>215</v>
      </c>
      <c r="BUF121" s="2" t="s">
        <v>215</v>
      </c>
      <c r="BUG121" s="2" t="s">
        <v>215</v>
      </c>
      <c r="BUH121" s="2" t="s">
        <v>215</v>
      </c>
      <c r="BUI121" s="2" t="s">
        <v>215</v>
      </c>
      <c r="BUJ121" s="2" t="s">
        <v>215</v>
      </c>
      <c r="BUK121" s="2" t="s">
        <v>215</v>
      </c>
      <c r="BUL121" s="2" t="s">
        <v>215</v>
      </c>
      <c r="BUM121" s="2" t="s">
        <v>215</v>
      </c>
      <c r="BUN121" s="2" t="s">
        <v>215</v>
      </c>
      <c r="BUO121" s="2" t="s">
        <v>215</v>
      </c>
      <c r="BUP121" s="2" t="s">
        <v>215</v>
      </c>
      <c r="BUQ121" s="2" t="s">
        <v>215</v>
      </c>
      <c r="BUR121" s="2" t="s">
        <v>215</v>
      </c>
      <c r="BUS121" s="2" t="s">
        <v>215</v>
      </c>
      <c r="BUT121" s="2" t="s">
        <v>215</v>
      </c>
      <c r="BUU121" s="2" t="s">
        <v>215</v>
      </c>
      <c r="BUV121" s="2" t="s">
        <v>215</v>
      </c>
      <c r="BUW121" s="2" t="s">
        <v>215</v>
      </c>
      <c r="BUX121" s="2" t="s">
        <v>215</v>
      </c>
      <c r="BUY121" s="2" t="s">
        <v>215</v>
      </c>
      <c r="BUZ121" s="2" t="s">
        <v>215</v>
      </c>
      <c r="BVA121" s="2" t="s">
        <v>215</v>
      </c>
      <c r="BVB121" s="2" t="s">
        <v>215</v>
      </c>
      <c r="BVC121" s="2" t="s">
        <v>215</v>
      </c>
      <c r="BVD121" s="2" t="s">
        <v>215</v>
      </c>
      <c r="BVE121" s="2" t="s">
        <v>215</v>
      </c>
      <c r="BVF121" s="2" t="s">
        <v>215</v>
      </c>
      <c r="BVG121" s="2" t="s">
        <v>215</v>
      </c>
      <c r="BVH121" s="2" t="s">
        <v>215</v>
      </c>
      <c r="BVI121" s="2" t="s">
        <v>215</v>
      </c>
      <c r="BVJ121" s="2" t="s">
        <v>215</v>
      </c>
      <c r="BVK121" s="2" t="s">
        <v>215</v>
      </c>
      <c r="BVL121" s="2" t="s">
        <v>215</v>
      </c>
      <c r="BVM121" s="2" t="s">
        <v>215</v>
      </c>
      <c r="BVN121" s="2" t="s">
        <v>215</v>
      </c>
      <c r="BVO121" s="2" t="s">
        <v>215</v>
      </c>
      <c r="BVP121" s="2" t="s">
        <v>215</v>
      </c>
      <c r="BVQ121" s="2" t="s">
        <v>215</v>
      </c>
      <c r="BVR121" s="2" t="s">
        <v>215</v>
      </c>
      <c r="BVS121" s="2" t="s">
        <v>215</v>
      </c>
      <c r="BVT121" s="2" t="s">
        <v>215</v>
      </c>
      <c r="BVU121" s="2" t="s">
        <v>215</v>
      </c>
      <c r="BVV121" s="2" t="s">
        <v>215</v>
      </c>
      <c r="BVW121" s="2" t="s">
        <v>215</v>
      </c>
      <c r="BVX121" s="2" t="s">
        <v>215</v>
      </c>
      <c r="BVY121" s="2" t="s">
        <v>215</v>
      </c>
      <c r="BVZ121" s="2" t="s">
        <v>215</v>
      </c>
      <c r="BWA121" s="2" t="s">
        <v>215</v>
      </c>
      <c r="BWB121" s="2" t="s">
        <v>215</v>
      </c>
      <c r="BWC121" s="2" t="s">
        <v>215</v>
      </c>
      <c r="BWD121" s="2" t="s">
        <v>215</v>
      </c>
      <c r="BWE121" s="2" t="s">
        <v>215</v>
      </c>
      <c r="BWF121" s="2" t="s">
        <v>215</v>
      </c>
      <c r="BWG121" s="2" t="s">
        <v>215</v>
      </c>
      <c r="BWH121" s="2" t="s">
        <v>215</v>
      </c>
      <c r="BWI121" s="2" t="s">
        <v>215</v>
      </c>
      <c r="BWJ121" s="2" t="s">
        <v>215</v>
      </c>
      <c r="BWK121" s="2" t="s">
        <v>215</v>
      </c>
      <c r="BWL121" s="2" t="s">
        <v>215</v>
      </c>
      <c r="BWM121" s="2" t="s">
        <v>215</v>
      </c>
      <c r="BWN121" s="2" t="s">
        <v>215</v>
      </c>
      <c r="BWO121" s="2" t="s">
        <v>215</v>
      </c>
      <c r="BWP121" s="2" t="s">
        <v>215</v>
      </c>
      <c r="BWQ121" s="2" t="s">
        <v>215</v>
      </c>
      <c r="BWR121" s="2" t="s">
        <v>215</v>
      </c>
      <c r="BWS121" s="2" t="s">
        <v>215</v>
      </c>
      <c r="BWT121" s="2" t="s">
        <v>215</v>
      </c>
      <c r="BWU121" s="2" t="s">
        <v>215</v>
      </c>
      <c r="BWV121" s="2" t="s">
        <v>215</v>
      </c>
      <c r="BWW121" s="2" t="s">
        <v>215</v>
      </c>
      <c r="BWX121" s="2" t="s">
        <v>215</v>
      </c>
      <c r="BWY121" s="2" t="s">
        <v>215</v>
      </c>
      <c r="BWZ121" s="2" t="s">
        <v>215</v>
      </c>
      <c r="BXA121" s="2" t="s">
        <v>215</v>
      </c>
      <c r="BXB121" s="2" t="s">
        <v>215</v>
      </c>
      <c r="BXC121" s="2" t="s">
        <v>215</v>
      </c>
      <c r="BXD121" s="2" t="s">
        <v>215</v>
      </c>
      <c r="BXE121" s="2" t="s">
        <v>215</v>
      </c>
      <c r="BXF121" s="2" t="s">
        <v>215</v>
      </c>
      <c r="BXG121" s="2" t="s">
        <v>215</v>
      </c>
      <c r="BXH121" s="2" t="s">
        <v>215</v>
      </c>
      <c r="BXI121" s="2" t="s">
        <v>215</v>
      </c>
      <c r="BXJ121" s="2" t="s">
        <v>215</v>
      </c>
      <c r="BXK121" s="2" t="s">
        <v>215</v>
      </c>
      <c r="BXL121" s="2" t="s">
        <v>215</v>
      </c>
      <c r="BXM121" s="2" t="s">
        <v>215</v>
      </c>
      <c r="BXN121" s="2" t="s">
        <v>215</v>
      </c>
      <c r="BXO121" s="2" t="s">
        <v>215</v>
      </c>
      <c r="BXP121" s="2" t="s">
        <v>215</v>
      </c>
      <c r="BXQ121" s="2" t="s">
        <v>215</v>
      </c>
      <c r="BXR121" s="2" t="s">
        <v>215</v>
      </c>
      <c r="BXS121" s="2" t="s">
        <v>215</v>
      </c>
      <c r="BXT121" s="2" t="s">
        <v>215</v>
      </c>
      <c r="BXU121" s="2" t="s">
        <v>215</v>
      </c>
      <c r="BXV121" s="2" t="s">
        <v>215</v>
      </c>
      <c r="BXW121" s="2" t="s">
        <v>215</v>
      </c>
      <c r="BXX121" s="2" t="s">
        <v>215</v>
      </c>
      <c r="BXY121" s="2" t="s">
        <v>215</v>
      </c>
      <c r="BXZ121" s="2" t="s">
        <v>215</v>
      </c>
      <c r="BYA121" s="2" t="s">
        <v>215</v>
      </c>
      <c r="BYB121" s="2" t="s">
        <v>215</v>
      </c>
      <c r="BYC121" s="2" t="s">
        <v>215</v>
      </c>
      <c r="BYD121" s="2" t="s">
        <v>215</v>
      </c>
      <c r="BYE121" s="2" t="s">
        <v>215</v>
      </c>
      <c r="BYF121" s="2" t="s">
        <v>215</v>
      </c>
      <c r="BYG121" s="2" t="s">
        <v>215</v>
      </c>
      <c r="BYH121" s="2" t="s">
        <v>215</v>
      </c>
      <c r="BYI121" s="2" t="s">
        <v>215</v>
      </c>
      <c r="BYJ121" s="2" t="s">
        <v>215</v>
      </c>
      <c r="BYK121" s="2" t="s">
        <v>215</v>
      </c>
      <c r="BYL121" s="2" t="s">
        <v>215</v>
      </c>
      <c r="BYM121" s="2" t="s">
        <v>215</v>
      </c>
      <c r="BYN121" s="2" t="s">
        <v>215</v>
      </c>
      <c r="BYO121" s="2" t="s">
        <v>215</v>
      </c>
      <c r="BYP121" s="2" t="s">
        <v>215</v>
      </c>
      <c r="BYQ121" s="2" t="s">
        <v>215</v>
      </c>
      <c r="BYR121" s="2" t="s">
        <v>215</v>
      </c>
      <c r="BYS121" s="2" t="s">
        <v>215</v>
      </c>
      <c r="BYT121" s="2" t="s">
        <v>215</v>
      </c>
      <c r="BYU121" s="2" t="s">
        <v>215</v>
      </c>
      <c r="BYV121" s="2" t="s">
        <v>215</v>
      </c>
      <c r="BYW121" s="2" t="s">
        <v>215</v>
      </c>
      <c r="BYX121" s="2" t="s">
        <v>215</v>
      </c>
      <c r="BYY121" s="2" t="s">
        <v>215</v>
      </c>
      <c r="BYZ121" s="2" t="s">
        <v>215</v>
      </c>
      <c r="BZA121" s="2" t="s">
        <v>215</v>
      </c>
      <c r="BZB121" s="2" t="s">
        <v>215</v>
      </c>
      <c r="BZC121" s="2" t="s">
        <v>215</v>
      </c>
      <c r="BZD121" s="2" t="s">
        <v>215</v>
      </c>
      <c r="BZE121" s="2" t="s">
        <v>215</v>
      </c>
      <c r="BZF121" s="2" t="s">
        <v>215</v>
      </c>
      <c r="BZG121" s="2" t="s">
        <v>215</v>
      </c>
      <c r="BZH121" s="2" t="s">
        <v>215</v>
      </c>
      <c r="BZI121" s="2" t="s">
        <v>215</v>
      </c>
      <c r="BZJ121" s="2" t="s">
        <v>215</v>
      </c>
      <c r="BZK121" s="2" t="s">
        <v>215</v>
      </c>
      <c r="BZL121" s="2" t="s">
        <v>215</v>
      </c>
      <c r="BZM121" s="2" t="s">
        <v>215</v>
      </c>
      <c r="BZN121" s="2" t="s">
        <v>215</v>
      </c>
      <c r="BZO121" s="2" t="s">
        <v>215</v>
      </c>
      <c r="BZP121" s="2" t="s">
        <v>215</v>
      </c>
      <c r="BZQ121" s="2" t="s">
        <v>215</v>
      </c>
      <c r="BZR121" s="2" t="s">
        <v>215</v>
      </c>
      <c r="BZS121" s="2" t="s">
        <v>215</v>
      </c>
      <c r="BZT121" s="2" t="s">
        <v>215</v>
      </c>
      <c r="BZU121" s="2" t="s">
        <v>215</v>
      </c>
      <c r="BZV121" s="2" t="s">
        <v>215</v>
      </c>
      <c r="BZW121" s="2" t="s">
        <v>215</v>
      </c>
      <c r="BZX121" s="2" t="s">
        <v>215</v>
      </c>
      <c r="BZY121" s="2" t="s">
        <v>215</v>
      </c>
      <c r="BZZ121" s="2" t="s">
        <v>215</v>
      </c>
      <c r="CAA121" s="2" t="s">
        <v>215</v>
      </c>
      <c r="CAB121" s="2" t="s">
        <v>215</v>
      </c>
      <c r="CAC121" s="2" t="s">
        <v>215</v>
      </c>
      <c r="CAD121" s="2" t="s">
        <v>215</v>
      </c>
      <c r="CAE121" s="2" t="s">
        <v>215</v>
      </c>
      <c r="CAF121" s="2" t="s">
        <v>215</v>
      </c>
      <c r="CAG121" s="2" t="s">
        <v>215</v>
      </c>
      <c r="CAH121" s="2" t="s">
        <v>215</v>
      </c>
      <c r="CAI121" s="2" t="s">
        <v>215</v>
      </c>
      <c r="CAJ121" s="2" t="s">
        <v>215</v>
      </c>
      <c r="CAK121" s="2" t="s">
        <v>215</v>
      </c>
      <c r="CAL121" s="2" t="s">
        <v>215</v>
      </c>
      <c r="CAM121" s="2" t="s">
        <v>215</v>
      </c>
      <c r="CAN121" s="2" t="s">
        <v>215</v>
      </c>
      <c r="CAO121" s="2" t="s">
        <v>215</v>
      </c>
      <c r="CAP121" s="2" t="s">
        <v>215</v>
      </c>
      <c r="CAQ121" s="2" t="s">
        <v>215</v>
      </c>
      <c r="CAR121" s="2" t="s">
        <v>215</v>
      </c>
      <c r="CAS121" s="2" t="s">
        <v>215</v>
      </c>
      <c r="CAT121" s="2" t="s">
        <v>215</v>
      </c>
      <c r="CAU121" s="2" t="s">
        <v>215</v>
      </c>
      <c r="CAV121" s="2" t="s">
        <v>215</v>
      </c>
      <c r="CAW121" s="2" t="s">
        <v>215</v>
      </c>
      <c r="CAX121" s="2" t="s">
        <v>215</v>
      </c>
      <c r="CAY121" s="2" t="s">
        <v>215</v>
      </c>
      <c r="CAZ121" s="2" t="s">
        <v>215</v>
      </c>
      <c r="CBA121" s="2" t="s">
        <v>215</v>
      </c>
      <c r="CBB121" s="2" t="s">
        <v>215</v>
      </c>
      <c r="CBC121" s="2" t="s">
        <v>215</v>
      </c>
      <c r="CBD121" s="2" t="s">
        <v>215</v>
      </c>
      <c r="CBE121" s="2" t="s">
        <v>215</v>
      </c>
      <c r="CBF121" s="2" t="s">
        <v>215</v>
      </c>
      <c r="CBG121" s="2" t="s">
        <v>215</v>
      </c>
      <c r="CBH121" s="2" t="s">
        <v>215</v>
      </c>
      <c r="CBI121" s="2" t="s">
        <v>215</v>
      </c>
      <c r="CBJ121" s="2" t="s">
        <v>215</v>
      </c>
      <c r="CBK121" s="2" t="s">
        <v>215</v>
      </c>
      <c r="CBL121" s="2" t="s">
        <v>215</v>
      </c>
      <c r="CBM121" s="2" t="s">
        <v>215</v>
      </c>
      <c r="CBN121" s="2" t="s">
        <v>215</v>
      </c>
      <c r="CBO121" s="2" t="s">
        <v>215</v>
      </c>
      <c r="CBP121" s="2" t="s">
        <v>215</v>
      </c>
      <c r="CBQ121" s="2" t="s">
        <v>215</v>
      </c>
      <c r="CBR121" s="2" t="s">
        <v>215</v>
      </c>
      <c r="CBS121" s="2" t="s">
        <v>215</v>
      </c>
      <c r="CBT121" s="2" t="s">
        <v>215</v>
      </c>
      <c r="CBU121" s="2" t="s">
        <v>215</v>
      </c>
      <c r="CBV121" s="2" t="s">
        <v>215</v>
      </c>
      <c r="CBW121" s="2" t="s">
        <v>215</v>
      </c>
      <c r="CBX121" s="2" t="s">
        <v>215</v>
      </c>
      <c r="CBY121" s="2" t="s">
        <v>215</v>
      </c>
      <c r="CBZ121" s="2" t="s">
        <v>215</v>
      </c>
      <c r="CCA121" s="2" t="s">
        <v>215</v>
      </c>
      <c r="CCB121" s="2" t="s">
        <v>215</v>
      </c>
      <c r="CCC121" s="2" t="s">
        <v>215</v>
      </c>
      <c r="CCD121" s="2" t="s">
        <v>215</v>
      </c>
      <c r="CCE121" s="2" t="s">
        <v>215</v>
      </c>
      <c r="CCF121" s="2" t="s">
        <v>215</v>
      </c>
      <c r="CCG121" s="2" t="s">
        <v>215</v>
      </c>
      <c r="CCH121" s="2" t="s">
        <v>215</v>
      </c>
      <c r="CCI121" s="2" t="s">
        <v>215</v>
      </c>
      <c r="CCJ121" s="2" t="s">
        <v>215</v>
      </c>
      <c r="CCK121" s="2" t="s">
        <v>215</v>
      </c>
      <c r="CCL121" s="2" t="s">
        <v>215</v>
      </c>
      <c r="CCM121" s="2" t="s">
        <v>215</v>
      </c>
      <c r="CCN121" s="2" t="s">
        <v>215</v>
      </c>
      <c r="CCO121" s="2" t="s">
        <v>215</v>
      </c>
      <c r="CCP121" s="2" t="s">
        <v>215</v>
      </c>
      <c r="CCQ121" s="2" t="s">
        <v>215</v>
      </c>
      <c r="CCR121" s="2" t="s">
        <v>215</v>
      </c>
      <c r="CCS121" s="2" t="s">
        <v>215</v>
      </c>
      <c r="CCT121" s="2" t="s">
        <v>215</v>
      </c>
      <c r="CCU121" s="2" t="s">
        <v>215</v>
      </c>
      <c r="CCV121" s="2" t="s">
        <v>215</v>
      </c>
      <c r="CCW121" s="2" t="s">
        <v>215</v>
      </c>
      <c r="CCX121" s="2" t="s">
        <v>215</v>
      </c>
      <c r="CCY121" s="2" t="s">
        <v>215</v>
      </c>
      <c r="CCZ121" s="2" t="s">
        <v>215</v>
      </c>
      <c r="CDA121" s="2" t="s">
        <v>215</v>
      </c>
      <c r="CDB121" s="2" t="s">
        <v>215</v>
      </c>
      <c r="CDC121" s="2" t="s">
        <v>215</v>
      </c>
      <c r="CDD121" s="2" t="s">
        <v>215</v>
      </c>
      <c r="CDE121" s="2" t="s">
        <v>215</v>
      </c>
      <c r="CDF121" s="2" t="s">
        <v>215</v>
      </c>
      <c r="CDG121" s="2" t="s">
        <v>215</v>
      </c>
      <c r="CDH121" s="2" t="s">
        <v>215</v>
      </c>
      <c r="CDI121" s="2" t="s">
        <v>215</v>
      </c>
      <c r="CDJ121" s="2" t="s">
        <v>215</v>
      </c>
      <c r="CDK121" s="2" t="s">
        <v>215</v>
      </c>
      <c r="CDL121" s="2" t="s">
        <v>215</v>
      </c>
      <c r="CDM121" s="2" t="s">
        <v>215</v>
      </c>
      <c r="CDN121" s="2" t="s">
        <v>215</v>
      </c>
      <c r="CDO121" s="2" t="s">
        <v>215</v>
      </c>
      <c r="CDP121" s="2" t="s">
        <v>215</v>
      </c>
      <c r="CDQ121" s="2" t="s">
        <v>215</v>
      </c>
      <c r="CDR121" s="2" t="s">
        <v>215</v>
      </c>
      <c r="CDS121" s="2" t="s">
        <v>215</v>
      </c>
      <c r="CDT121" s="2" t="s">
        <v>215</v>
      </c>
      <c r="CDU121" s="2" t="s">
        <v>215</v>
      </c>
      <c r="CDV121" s="2" t="s">
        <v>215</v>
      </c>
      <c r="CDW121" s="2" t="s">
        <v>215</v>
      </c>
      <c r="CDX121" s="2" t="s">
        <v>215</v>
      </c>
      <c r="CDY121" s="2" t="s">
        <v>215</v>
      </c>
      <c r="CDZ121" s="2" t="s">
        <v>215</v>
      </c>
      <c r="CEA121" s="2" t="s">
        <v>215</v>
      </c>
      <c r="CEB121" s="2" t="s">
        <v>215</v>
      </c>
      <c r="CEC121" s="2" t="s">
        <v>215</v>
      </c>
      <c r="CED121" s="2" t="s">
        <v>215</v>
      </c>
      <c r="CEE121" s="2" t="s">
        <v>215</v>
      </c>
      <c r="CEF121" s="2" t="s">
        <v>215</v>
      </c>
      <c r="CEG121" s="2" t="s">
        <v>215</v>
      </c>
      <c r="CEH121" s="2" t="s">
        <v>215</v>
      </c>
      <c r="CEI121" s="2" t="s">
        <v>215</v>
      </c>
      <c r="CEJ121" s="2" t="s">
        <v>215</v>
      </c>
      <c r="CEK121" s="2" t="s">
        <v>215</v>
      </c>
      <c r="CEL121" s="2" t="s">
        <v>215</v>
      </c>
      <c r="CEM121" s="2" t="s">
        <v>215</v>
      </c>
      <c r="CEN121" s="2" t="s">
        <v>215</v>
      </c>
      <c r="CEO121" s="2" t="s">
        <v>215</v>
      </c>
      <c r="CEP121" s="2" t="s">
        <v>215</v>
      </c>
      <c r="CEQ121" s="2" t="s">
        <v>215</v>
      </c>
      <c r="CER121" s="2" t="s">
        <v>215</v>
      </c>
      <c r="CES121" s="2" t="s">
        <v>215</v>
      </c>
      <c r="CET121" s="2" t="s">
        <v>215</v>
      </c>
      <c r="CEU121" s="2" t="s">
        <v>215</v>
      </c>
      <c r="CEV121" s="2" t="s">
        <v>215</v>
      </c>
      <c r="CEW121" s="2" t="s">
        <v>215</v>
      </c>
      <c r="CEX121" s="2" t="s">
        <v>215</v>
      </c>
      <c r="CEY121" s="2" t="s">
        <v>215</v>
      </c>
      <c r="CEZ121" s="2" t="s">
        <v>215</v>
      </c>
      <c r="CFA121" s="2" t="s">
        <v>215</v>
      </c>
      <c r="CFB121" s="2" t="s">
        <v>215</v>
      </c>
      <c r="CFC121" s="2" t="s">
        <v>215</v>
      </c>
      <c r="CFD121" s="2" t="s">
        <v>215</v>
      </c>
      <c r="CFE121" s="2" t="s">
        <v>215</v>
      </c>
      <c r="CFF121" s="2" t="s">
        <v>215</v>
      </c>
      <c r="CFG121" s="2" t="s">
        <v>215</v>
      </c>
      <c r="CFH121" s="2" t="s">
        <v>215</v>
      </c>
      <c r="CFI121" s="2" t="s">
        <v>215</v>
      </c>
      <c r="CFJ121" s="2" t="s">
        <v>215</v>
      </c>
      <c r="CFK121" s="2" t="s">
        <v>215</v>
      </c>
      <c r="CFL121" s="2" t="s">
        <v>215</v>
      </c>
      <c r="CFM121" s="2" t="s">
        <v>215</v>
      </c>
      <c r="CFN121" s="2" t="s">
        <v>215</v>
      </c>
      <c r="CFO121" s="2" t="s">
        <v>215</v>
      </c>
      <c r="CFP121" s="2" t="s">
        <v>215</v>
      </c>
      <c r="CFQ121" s="2" t="s">
        <v>215</v>
      </c>
      <c r="CFR121" s="2" t="s">
        <v>215</v>
      </c>
      <c r="CFS121" s="2" t="s">
        <v>215</v>
      </c>
      <c r="CFT121" s="2" t="s">
        <v>215</v>
      </c>
      <c r="CFU121" s="2" t="s">
        <v>215</v>
      </c>
      <c r="CFV121" s="2" t="s">
        <v>215</v>
      </c>
      <c r="CFW121" s="2" t="s">
        <v>215</v>
      </c>
      <c r="CFX121" s="2" t="s">
        <v>215</v>
      </c>
      <c r="CFY121" s="2" t="s">
        <v>215</v>
      </c>
      <c r="CFZ121" s="2" t="s">
        <v>215</v>
      </c>
      <c r="CGA121" s="2" t="s">
        <v>215</v>
      </c>
      <c r="CGB121" s="2" t="s">
        <v>215</v>
      </c>
      <c r="CGC121" s="2" t="s">
        <v>215</v>
      </c>
      <c r="CGD121" s="2" t="s">
        <v>215</v>
      </c>
      <c r="CGE121" s="2" t="s">
        <v>215</v>
      </c>
      <c r="CGF121" s="2" t="s">
        <v>215</v>
      </c>
      <c r="CGG121" s="2" t="s">
        <v>215</v>
      </c>
      <c r="CGH121" s="2" t="s">
        <v>215</v>
      </c>
      <c r="CGI121" s="2" t="s">
        <v>215</v>
      </c>
      <c r="CGJ121" s="2" t="s">
        <v>215</v>
      </c>
      <c r="CGK121" s="2" t="s">
        <v>215</v>
      </c>
      <c r="CGL121" s="2" t="s">
        <v>215</v>
      </c>
      <c r="CGM121" s="2" t="s">
        <v>215</v>
      </c>
      <c r="CGN121" s="2" t="s">
        <v>215</v>
      </c>
      <c r="CGO121" s="2" t="s">
        <v>215</v>
      </c>
      <c r="CGP121" s="2" t="s">
        <v>215</v>
      </c>
      <c r="CGQ121" s="2" t="s">
        <v>215</v>
      </c>
      <c r="CGR121" s="2" t="s">
        <v>215</v>
      </c>
      <c r="CGS121" s="2" t="s">
        <v>215</v>
      </c>
      <c r="CGT121" s="2" t="s">
        <v>215</v>
      </c>
      <c r="CGU121" s="2" t="s">
        <v>215</v>
      </c>
      <c r="CGV121" s="2" t="s">
        <v>215</v>
      </c>
      <c r="CGW121" s="2" t="s">
        <v>215</v>
      </c>
      <c r="CGX121" s="2" t="s">
        <v>215</v>
      </c>
      <c r="CGY121" s="2" t="s">
        <v>215</v>
      </c>
      <c r="CGZ121" s="2" t="s">
        <v>215</v>
      </c>
      <c r="CHA121" s="2" t="s">
        <v>215</v>
      </c>
      <c r="CHB121" s="2" t="s">
        <v>215</v>
      </c>
      <c r="CHC121" s="2" t="s">
        <v>215</v>
      </c>
      <c r="CHD121" s="2" t="s">
        <v>215</v>
      </c>
      <c r="CHE121" s="2" t="s">
        <v>215</v>
      </c>
      <c r="CHF121" s="2" t="s">
        <v>215</v>
      </c>
      <c r="CHG121" s="2" t="s">
        <v>215</v>
      </c>
      <c r="CHH121" s="2" t="s">
        <v>215</v>
      </c>
      <c r="CHI121" s="2" t="s">
        <v>215</v>
      </c>
      <c r="CHJ121" s="2" t="s">
        <v>215</v>
      </c>
      <c r="CHK121" s="2" t="s">
        <v>215</v>
      </c>
      <c r="CHL121" s="2" t="s">
        <v>215</v>
      </c>
      <c r="CHM121" s="2" t="s">
        <v>215</v>
      </c>
      <c r="CHN121" s="2" t="s">
        <v>215</v>
      </c>
      <c r="CHO121" s="2" t="s">
        <v>215</v>
      </c>
      <c r="CHP121" s="2" t="s">
        <v>215</v>
      </c>
      <c r="CHQ121" s="2" t="s">
        <v>215</v>
      </c>
      <c r="CHR121" s="2" t="s">
        <v>215</v>
      </c>
      <c r="CHS121" s="2" t="s">
        <v>215</v>
      </c>
      <c r="CHT121" s="2" t="s">
        <v>215</v>
      </c>
      <c r="CHU121" s="2" t="s">
        <v>215</v>
      </c>
      <c r="CHV121" s="2" t="s">
        <v>215</v>
      </c>
      <c r="CHW121" s="2" t="s">
        <v>215</v>
      </c>
      <c r="CHX121" s="2" t="s">
        <v>215</v>
      </c>
      <c r="CHY121" s="2" t="s">
        <v>215</v>
      </c>
      <c r="CHZ121" s="2" t="s">
        <v>215</v>
      </c>
      <c r="CIA121" s="2" t="s">
        <v>215</v>
      </c>
      <c r="CIB121" s="2" t="s">
        <v>215</v>
      </c>
      <c r="CIC121" s="2" t="s">
        <v>215</v>
      </c>
      <c r="CID121" s="2" t="s">
        <v>215</v>
      </c>
      <c r="CIE121" s="2" t="s">
        <v>215</v>
      </c>
      <c r="CIF121" s="2" t="s">
        <v>215</v>
      </c>
      <c r="CIG121" s="2" t="s">
        <v>215</v>
      </c>
      <c r="CIH121" s="2" t="s">
        <v>215</v>
      </c>
      <c r="CII121" s="2" t="s">
        <v>215</v>
      </c>
      <c r="CIJ121" s="2" t="s">
        <v>215</v>
      </c>
      <c r="CIK121" s="2" t="s">
        <v>215</v>
      </c>
      <c r="CIL121" s="2" t="s">
        <v>215</v>
      </c>
      <c r="CIM121" s="2" t="s">
        <v>215</v>
      </c>
      <c r="CIN121" s="2" t="s">
        <v>215</v>
      </c>
      <c r="CIO121" s="2" t="s">
        <v>215</v>
      </c>
      <c r="CIP121" s="2" t="s">
        <v>215</v>
      </c>
      <c r="CIQ121" s="2" t="s">
        <v>215</v>
      </c>
      <c r="CIR121" s="2" t="s">
        <v>215</v>
      </c>
      <c r="CIS121" s="2" t="s">
        <v>215</v>
      </c>
      <c r="CIT121" s="2" t="s">
        <v>215</v>
      </c>
      <c r="CIU121" s="2" t="s">
        <v>215</v>
      </c>
      <c r="CIV121" s="2" t="s">
        <v>215</v>
      </c>
      <c r="CIW121" s="2" t="s">
        <v>215</v>
      </c>
      <c r="CIX121" s="2" t="s">
        <v>215</v>
      </c>
      <c r="CIY121" s="2" t="s">
        <v>215</v>
      </c>
      <c r="CIZ121" s="2" t="s">
        <v>215</v>
      </c>
      <c r="CJA121" s="2" t="s">
        <v>215</v>
      </c>
      <c r="CJB121" s="2" t="s">
        <v>215</v>
      </c>
      <c r="CJC121" s="2" t="s">
        <v>215</v>
      </c>
      <c r="CJD121" s="2" t="s">
        <v>215</v>
      </c>
      <c r="CJE121" s="2" t="s">
        <v>215</v>
      </c>
      <c r="CJF121" s="2" t="s">
        <v>215</v>
      </c>
      <c r="CJG121" s="2" t="s">
        <v>215</v>
      </c>
      <c r="CJH121" s="2" t="s">
        <v>215</v>
      </c>
      <c r="CJI121" s="2" t="s">
        <v>215</v>
      </c>
      <c r="CJJ121" s="2" t="s">
        <v>215</v>
      </c>
      <c r="CJK121" s="2" t="s">
        <v>215</v>
      </c>
      <c r="CJL121" s="2" t="s">
        <v>215</v>
      </c>
      <c r="CJM121" s="2" t="s">
        <v>215</v>
      </c>
      <c r="CJN121" s="2" t="s">
        <v>215</v>
      </c>
      <c r="CJO121" s="2" t="s">
        <v>215</v>
      </c>
      <c r="CJP121" s="2" t="s">
        <v>215</v>
      </c>
      <c r="CJQ121" s="2" t="s">
        <v>215</v>
      </c>
      <c r="CJR121" s="2" t="s">
        <v>215</v>
      </c>
      <c r="CJS121" s="2" t="s">
        <v>215</v>
      </c>
      <c r="CJT121" s="2" t="s">
        <v>215</v>
      </c>
      <c r="CJU121" s="2" t="s">
        <v>215</v>
      </c>
      <c r="CJV121" s="2" t="s">
        <v>215</v>
      </c>
      <c r="CJW121" s="2" t="s">
        <v>215</v>
      </c>
      <c r="CJX121" s="2" t="s">
        <v>215</v>
      </c>
      <c r="CJY121" s="2" t="s">
        <v>215</v>
      </c>
      <c r="CJZ121" s="2" t="s">
        <v>215</v>
      </c>
      <c r="CKA121" s="2" t="s">
        <v>215</v>
      </c>
      <c r="CKB121" s="2" t="s">
        <v>215</v>
      </c>
      <c r="CKC121" s="2" t="s">
        <v>215</v>
      </c>
      <c r="CKD121" s="2" t="s">
        <v>215</v>
      </c>
      <c r="CKE121" s="2" t="s">
        <v>215</v>
      </c>
      <c r="CKF121" s="2" t="s">
        <v>215</v>
      </c>
      <c r="CKG121" s="2" t="s">
        <v>215</v>
      </c>
      <c r="CKH121" s="2" t="s">
        <v>215</v>
      </c>
      <c r="CKI121" s="2" t="s">
        <v>215</v>
      </c>
      <c r="CKJ121" s="2" t="s">
        <v>215</v>
      </c>
      <c r="CKK121" s="2" t="s">
        <v>215</v>
      </c>
      <c r="CKL121" s="2" t="s">
        <v>215</v>
      </c>
      <c r="CKM121" s="2" t="s">
        <v>215</v>
      </c>
      <c r="CKN121" s="2" t="s">
        <v>215</v>
      </c>
      <c r="CKO121" s="2" t="s">
        <v>215</v>
      </c>
      <c r="CKP121" s="2" t="s">
        <v>215</v>
      </c>
      <c r="CKQ121" s="2" t="s">
        <v>215</v>
      </c>
      <c r="CKR121" s="2" t="s">
        <v>215</v>
      </c>
      <c r="CKS121" s="2" t="s">
        <v>215</v>
      </c>
      <c r="CKT121" s="2" t="s">
        <v>215</v>
      </c>
      <c r="CKU121" s="2" t="s">
        <v>215</v>
      </c>
      <c r="CKV121" s="2" t="s">
        <v>215</v>
      </c>
      <c r="CKW121" s="2" t="s">
        <v>215</v>
      </c>
      <c r="CKX121" s="2" t="s">
        <v>215</v>
      </c>
      <c r="CKY121" s="2" t="s">
        <v>215</v>
      </c>
      <c r="CKZ121" s="2" t="s">
        <v>215</v>
      </c>
      <c r="CLA121" s="2" t="s">
        <v>215</v>
      </c>
      <c r="CLB121" s="2" t="s">
        <v>215</v>
      </c>
      <c r="CLC121" s="2" t="s">
        <v>215</v>
      </c>
      <c r="CLD121" s="2" t="s">
        <v>215</v>
      </c>
      <c r="CLE121" s="2" t="s">
        <v>215</v>
      </c>
      <c r="CLF121" s="2" t="s">
        <v>215</v>
      </c>
      <c r="CLG121" s="2" t="s">
        <v>215</v>
      </c>
      <c r="CLH121" s="2" t="s">
        <v>215</v>
      </c>
      <c r="CLI121" s="2" t="s">
        <v>215</v>
      </c>
      <c r="CLJ121" s="2" t="s">
        <v>215</v>
      </c>
      <c r="CLK121" s="2" t="s">
        <v>215</v>
      </c>
      <c r="CLL121" s="2" t="s">
        <v>215</v>
      </c>
      <c r="CLM121" s="2" t="s">
        <v>215</v>
      </c>
      <c r="CLN121" s="2" t="s">
        <v>215</v>
      </c>
      <c r="CLO121" s="2" t="s">
        <v>215</v>
      </c>
      <c r="CLP121" s="2" t="s">
        <v>215</v>
      </c>
      <c r="CLQ121" s="2" t="s">
        <v>215</v>
      </c>
      <c r="CLR121" s="2" t="s">
        <v>215</v>
      </c>
      <c r="CLS121" s="2" t="s">
        <v>215</v>
      </c>
      <c r="CLT121" s="2" t="s">
        <v>215</v>
      </c>
      <c r="CLU121" s="2" t="s">
        <v>215</v>
      </c>
      <c r="CLV121" s="2" t="s">
        <v>215</v>
      </c>
      <c r="CLW121" s="2" t="s">
        <v>215</v>
      </c>
      <c r="CLX121" s="2" t="s">
        <v>215</v>
      </c>
      <c r="CLY121" s="2" t="s">
        <v>215</v>
      </c>
      <c r="CLZ121" s="2" t="s">
        <v>215</v>
      </c>
      <c r="CMA121" s="2" t="s">
        <v>215</v>
      </c>
      <c r="CMB121" s="2" t="s">
        <v>215</v>
      </c>
      <c r="CMC121" s="2" t="s">
        <v>215</v>
      </c>
      <c r="CMD121" s="2" t="s">
        <v>215</v>
      </c>
      <c r="CME121" s="2" t="s">
        <v>215</v>
      </c>
      <c r="CMF121" s="2" t="s">
        <v>215</v>
      </c>
      <c r="CMG121" s="2" t="s">
        <v>215</v>
      </c>
      <c r="CMH121" s="2" t="s">
        <v>215</v>
      </c>
      <c r="CMI121" s="2" t="s">
        <v>215</v>
      </c>
      <c r="CMJ121" s="2" t="s">
        <v>215</v>
      </c>
      <c r="CMK121" s="2" t="s">
        <v>215</v>
      </c>
      <c r="CML121" s="2" t="s">
        <v>215</v>
      </c>
      <c r="CMM121" s="2" t="s">
        <v>215</v>
      </c>
      <c r="CMN121" s="2" t="s">
        <v>215</v>
      </c>
      <c r="CMO121" s="2" t="s">
        <v>215</v>
      </c>
      <c r="CMP121" s="2" t="s">
        <v>215</v>
      </c>
      <c r="CMQ121" s="2" t="s">
        <v>215</v>
      </c>
      <c r="CMR121" s="2" t="s">
        <v>215</v>
      </c>
      <c r="CMS121" s="2" t="s">
        <v>215</v>
      </c>
      <c r="CMT121" s="2" t="s">
        <v>215</v>
      </c>
      <c r="CMU121" s="2" t="s">
        <v>215</v>
      </c>
      <c r="CMV121" s="2" t="s">
        <v>215</v>
      </c>
      <c r="CMW121" s="2" t="s">
        <v>215</v>
      </c>
      <c r="CMX121" s="2" t="s">
        <v>215</v>
      </c>
      <c r="CMY121" s="2" t="s">
        <v>215</v>
      </c>
      <c r="CMZ121" s="2" t="s">
        <v>215</v>
      </c>
      <c r="CNA121" s="2" t="s">
        <v>215</v>
      </c>
      <c r="CNB121" s="2" t="s">
        <v>215</v>
      </c>
      <c r="CNC121" s="2" t="s">
        <v>215</v>
      </c>
      <c r="CND121" s="2" t="s">
        <v>215</v>
      </c>
      <c r="CNE121" s="2" t="s">
        <v>215</v>
      </c>
      <c r="CNF121" s="2" t="s">
        <v>215</v>
      </c>
      <c r="CNG121" s="2" t="s">
        <v>215</v>
      </c>
      <c r="CNH121" s="2" t="s">
        <v>215</v>
      </c>
      <c r="CNI121" s="2" t="s">
        <v>215</v>
      </c>
      <c r="CNJ121" s="2" t="s">
        <v>215</v>
      </c>
      <c r="CNK121" s="2" t="s">
        <v>215</v>
      </c>
      <c r="CNL121" s="2" t="s">
        <v>215</v>
      </c>
      <c r="CNM121" s="2" t="s">
        <v>215</v>
      </c>
      <c r="CNN121" s="2" t="s">
        <v>215</v>
      </c>
      <c r="CNO121" s="2" t="s">
        <v>215</v>
      </c>
      <c r="CNP121" s="2" t="s">
        <v>215</v>
      </c>
      <c r="CNQ121" s="2" t="s">
        <v>215</v>
      </c>
      <c r="CNR121" s="2" t="s">
        <v>215</v>
      </c>
      <c r="CNS121" s="2" t="s">
        <v>215</v>
      </c>
      <c r="CNT121" s="2" t="s">
        <v>215</v>
      </c>
      <c r="CNU121" s="2" t="s">
        <v>215</v>
      </c>
      <c r="CNV121" s="2" t="s">
        <v>215</v>
      </c>
      <c r="CNW121" s="2" t="s">
        <v>215</v>
      </c>
      <c r="CNX121" s="2" t="s">
        <v>215</v>
      </c>
      <c r="CNY121" s="2" t="s">
        <v>215</v>
      </c>
      <c r="CNZ121" s="2" t="s">
        <v>215</v>
      </c>
      <c r="COA121" s="2" t="s">
        <v>215</v>
      </c>
      <c r="COB121" s="2" t="s">
        <v>215</v>
      </c>
      <c r="COC121" s="2" t="s">
        <v>215</v>
      </c>
      <c r="COD121" s="2" t="s">
        <v>215</v>
      </c>
      <c r="COE121" s="2" t="s">
        <v>215</v>
      </c>
      <c r="COF121" s="2" t="s">
        <v>215</v>
      </c>
      <c r="COG121" s="2" t="s">
        <v>215</v>
      </c>
      <c r="COH121" s="2" t="s">
        <v>215</v>
      </c>
      <c r="COI121" s="2" t="s">
        <v>215</v>
      </c>
      <c r="COJ121" s="2" t="s">
        <v>215</v>
      </c>
      <c r="COK121" s="2" t="s">
        <v>215</v>
      </c>
      <c r="COL121" s="2" t="s">
        <v>215</v>
      </c>
      <c r="COM121" s="2" t="s">
        <v>215</v>
      </c>
      <c r="CON121" s="2" t="s">
        <v>215</v>
      </c>
      <c r="COO121" s="2" t="s">
        <v>215</v>
      </c>
      <c r="COP121" s="2" t="s">
        <v>215</v>
      </c>
      <c r="COQ121" s="2" t="s">
        <v>215</v>
      </c>
      <c r="COR121" s="2" t="s">
        <v>215</v>
      </c>
      <c r="COS121" s="2" t="s">
        <v>215</v>
      </c>
      <c r="COT121" s="2" t="s">
        <v>215</v>
      </c>
      <c r="COU121" s="2" t="s">
        <v>215</v>
      </c>
      <c r="COV121" s="2" t="s">
        <v>215</v>
      </c>
      <c r="COW121" s="2" t="s">
        <v>215</v>
      </c>
      <c r="COX121" s="2" t="s">
        <v>215</v>
      </c>
      <c r="COY121" s="2" t="s">
        <v>215</v>
      </c>
      <c r="COZ121" s="2" t="s">
        <v>215</v>
      </c>
      <c r="CPA121" s="2" t="s">
        <v>215</v>
      </c>
      <c r="CPB121" s="2" t="s">
        <v>215</v>
      </c>
      <c r="CPC121" s="2" t="s">
        <v>215</v>
      </c>
      <c r="CPD121" s="2" t="s">
        <v>215</v>
      </c>
      <c r="CPE121" s="2" t="s">
        <v>215</v>
      </c>
      <c r="CPF121" s="2" t="s">
        <v>215</v>
      </c>
      <c r="CPG121" s="2" t="s">
        <v>215</v>
      </c>
      <c r="CPH121" s="2" t="s">
        <v>215</v>
      </c>
      <c r="CPI121" s="2" t="s">
        <v>215</v>
      </c>
      <c r="CPJ121" s="2" t="s">
        <v>215</v>
      </c>
      <c r="CPK121" s="2" t="s">
        <v>215</v>
      </c>
      <c r="CPL121" s="2" t="s">
        <v>215</v>
      </c>
      <c r="CPM121" s="2" t="s">
        <v>215</v>
      </c>
      <c r="CPN121" s="2" t="s">
        <v>215</v>
      </c>
      <c r="CPO121" s="2" t="s">
        <v>215</v>
      </c>
      <c r="CPP121" s="2" t="s">
        <v>215</v>
      </c>
      <c r="CPQ121" s="2" t="s">
        <v>215</v>
      </c>
      <c r="CPR121" s="2" t="s">
        <v>215</v>
      </c>
      <c r="CPS121" s="2" t="s">
        <v>215</v>
      </c>
      <c r="CPT121" s="2" t="s">
        <v>215</v>
      </c>
      <c r="CPU121" s="2" t="s">
        <v>215</v>
      </c>
      <c r="CPV121" s="2" t="s">
        <v>215</v>
      </c>
      <c r="CPW121" s="2" t="s">
        <v>215</v>
      </c>
      <c r="CPX121" s="2" t="s">
        <v>215</v>
      </c>
      <c r="CPY121" s="2" t="s">
        <v>215</v>
      </c>
      <c r="CPZ121" s="2" t="s">
        <v>215</v>
      </c>
      <c r="CQA121" s="2" t="s">
        <v>215</v>
      </c>
      <c r="CQB121" s="2" t="s">
        <v>215</v>
      </c>
      <c r="CQC121" s="2" t="s">
        <v>215</v>
      </c>
      <c r="CQD121" s="2" t="s">
        <v>215</v>
      </c>
      <c r="CQE121" s="2" t="s">
        <v>215</v>
      </c>
      <c r="CQF121" s="2" t="s">
        <v>215</v>
      </c>
      <c r="CQG121" s="2" t="s">
        <v>215</v>
      </c>
      <c r="CQH121" s="2" t="s">
        <v>215</v>
      </c>
      <c r="CQI121" s="2" t="s">
        <v>215</v>
      </c>
      <c r="CQJ121" s="2" t="s">
        <v>215</v>
      </c>
      <c r="CQK121" s="2" t="s">
        <v>215</v>
      </c>
      <c r="CQL121" s="2" t="s">
        <v>215</v>
      </c>
      <c r="CQM121" s="2" t="s">
        <v>215</v>
      </c>
      <c r="CQN121" s="2" t="s">
        <v>215</v>
      </c>
      <c r="CQO121" s="2" t="s">
        <v>215</v>
      </c>
      <c r="CQP121" s="2" t="s">
        <v>215</v>
      </c>
      <c r="CQQ121" s="2" t="s">
        <v>215</v>
      </c>
      <c r="CQR121" s="2" t="s">
        <v>215</v>
      </c>
      <c r="CQS121" s="2" t="s">
        <v>215</v>
      </c>
      <c r="CQT121" s="2" t="s">
        <v>215</v>
      </c>
      <c r="CQU121" s="2" t="s">
        <v>215</v>
      </c>
      <c r="CQV121" s="2" t="s">
        <v>215</v>
      </c>
      <c r="CQW121" s="2" t="s">
        <v>215</v>
      </c>
      <c r="CQX121" s="2" t="s">
        <v>215</v>
      </c>
      <c r="CQY121" s="2" t="s">
        <v>215</v>
      </c>
      <c r="CQZ121" s="2" t="s">
        <v>215</v>
      </c>
      <c r="CRA121" s="2" t="s">
        <v>215</v>
      </c>
      <c r="CRB121" s="2" t="s">
        <v>215</v>
      </c>
      <c r="CRC121" s="2" t="s">
        <v>215</v>
      </c>
      <c r="CRD121" s="2" t="s">
        <v>215</v>
      </c>
      <c r="CRE121" s="2" t="s">
        <v>215</v>
      </c>
      <c r="CRF121" s="2" t="s">
        <v>215</v>
      </c>
      <c r="CRG121" s="2" t="s">
        <v>215</v>
      </c>
      <c r="CRH121" s="2" t="s">
        <v>215</v>
      </c>
      <c r="CRI121" s="2" t="s">
        <v>215</v>
      </c>
      <c r="CRJ121" s="2" t="s">
        <v>215</v>
      </c>
      <c r="CRK121" s="2" t="s">
        <v>215</v>
      </c>
      <c r="CRL121" s="2" t="s">
        <v>215</v>
      </c>
      <c r="CRM121" s="2" t="s">
        <v>215</v>
      </c>
      <c r="CRN121" s="2" t="s">
        <v>215</v>
      </c>
      <c r="CRO121" s="2" t="s">
        <v>215</v>
      </c>
      <c r="CRP121" s="2" t="s">
        <v>215</v>
      </c>
      <c r="CRQ121" s="2" t="s">
        <v>215</v>
      </c>
      <c r="CRR121" s="2" t="s">
        <v>215</v>
      </c>
      <c r="CRS121" s="2" t="s">
        <v>215</v>
      </c>
      <c r="CRT121" s="2" t="s">
        <v>215</v>
      </c>
      <c r="CRU121" s="2" t="s">
        <v>215</v>
      </c>
      <c r="CRV121" s="2" t="s">
        <v>215</v>
      </c>
      <c r="CRW121" s="2" t="s">
        <v>215</v>
      </c>
      <c r="CRX121" s="2" t="s">
        <v>215</v>
      </c>
      <c r="CRY121" s="2" t="s">
        <v>215</v>
      </c>
      <c r="CRZ121" s="2" t="s">
        <v>215</v>
      </c>
      <c r="CSA121" s="2" t="s">
        <v>215</v>
      </c>
      <c r="CSB121" s="2" t="s">
        <v>215</v>
      </c>
      <c r="CSC121" s="2" t="s">
        <v>215</v>
      </c>
      <c r="CSD121" s="2" t="s">
        <v>215</v>
      </c>
      <c r="CSE121" s="2" t="s">
        <v>215</v>
      </c>
      <c r="CSF121" s="2" t="s">
        <v>215</v>
      </c>
      <c r="CSG121" s="2" t="s">
        <v>215</v>
      </c>
      <c r="CSH121" s="2" t="s">
        <v>215</v>
      </c>
      <c r="CSI121" s="2" t="s">
        <v>215</v>
      </c>
      <c r="CSJ121" s="2" t="s">
        <v>215</v>
      </c>
      <c r="CSK121" s="2" t="s">
        <v>215</v>
      </c>
      <c r="CSL121" s="2" t="s">
        <v>215</v>
      </c>
      <c r="CSM121" s="2" t="s">
        <v>215</v>
      </c>
      <c r="CSN121" s="2" t="s">
        <v>215</v>
      </c>
      <c r="CSO121" s="2" t="s">
        <v>215</v>
      </c>
      <c r="CSP121" s="2" t="s">
        <v>215</v>
      </c>
      <c r="CSQ121" s="2" t="s">
        <v>215</v>
      </c>
      <c r="CSR121" s="2" t="s">
        <v>215</v>
      </c>
      <c r="CSS121" s="2" t="s">
        <v>215</v>
      </c>
      <c r="CST121" s="2" t="s">
        <v>215</v>
      </c>
      <c r="CSU121" s="2" t="s">
        <v>215</v>
      </c>
      <c r="CSV121" s="2" t="s">
        <v>215</v>
      </c>
      <c r="CSW121" s="2" t="s">
        <v>215</v>
      </c>
      <c r="CSX121" s="2" t="s">
        <v>215</v>
      </c>
      <c r="CSY121" s="2" t="s">
        <v>215</v>
      </c>
      <c r="CSZ121" s="2" t="s">
        <v>215</v>
      </c>
      <c r="CTA121" s="2" t="s">
        <v>215</v>
      </c>
      <c r="CTB121" s="2" t="s">
        <v>215</v>
      </c>
      <c r="CTC121" s="2" t="s">
        <v>215</v>
      </c>
      <c r="CTD121" s="2" t="s">
        <v>215</v>
      </c>
      <c r="CTE121" s="2" t="s">
        <v>215</v>
      </c>
      <c r="CTF121" s="2" t="s">
        <v>215</v>
      </c>
      <c r="CTG121" s="2" t="s">
        <v>215</v>
      </c>
      <c r="CTH121" s="2" t="s">
        <v>215</v>
      </c>
      <c r="CTI121" s="2" t="s">
        <v>215</v>
      </c>
      <c r="CTJ121" s="2" t="s">
        <v>215</v>
      </c>
      <c r="CTK121" s="2" t="s">
        <v>215</v>
      </c>
      <c r="CTL121" s="2" t="s">
        <v>215</v>
      </c>
      <c r="CTM121" s="2" t="s">
        <v>215</v>
      </c>
      <c r="CTN121" s="2" t="s">
        <v>215</v>
      </c>
      <c r="CTO121" s="2" t="s">
        <v>215</v>
      </c>
      <c r="CTP121" s="2" t="s">
        <v>215</v>
      </c>
      <c r="CTQ121" s="2" t="s">
        <v>215</v>
      </c>
      <c r="CTR121" s="2" t="s">
        <v>215</v>
      </c>
      <c r="CTS121" s="2" t="s">
        <v>215</v>
      </c>
      <c r="CTT121" s="2" t="s">
        <v>215</v>
      </c>
      <c r="CTU121" s="2" t="s">
        <v>215</v>
      </c>
      <c r="CTV121" s="2" t="s">
        <v>215</v>
      </c>
      <c r="CTW121" s="2" t="s">
        <v>215</v>
      </c>
      <c r="CTX121" s="2" t="s">
        <v>215</v>
      </c>
      <c r="CTY121" s="2" t="s">
        <v>215</v>
      </c>
      <c r="CTZ121" s="2" t="s">
        <v>215</v>
      </c>
      <c r="CUA121" s="2" t="s">
        <v>215</v>
      </c>
      <c r="CUB121" s="2" t="s">
        <v>215</v>
      </c>
      <c r="CUC121" s="2" t="s">
        <v>215</v>
      </c>
      <c r="CUD121" s="2" t="s">
        <v>215</v>
      </c>
      <c r="CUE121" s="2" t="s">
        <v>215</v>
      </c>
      <c r="CUF121" s="2" t="s">
        <v>215</v>
      </c>
      <c r="CUG121" s="2" t="s">
        <v>215</v>
      </c>
      <c r="CUH121" s="2" t="s">
        <v>215</v>
      </c>
      <c r="CUI121" s="2" t="s">
        <v>215</v>
      </c>
      <c r="CUJ121" s="2" t="s">
        <v>215</v>
      </c>
      <c r="CUK121" s="2" t="s">
        <v>215</v>
      </c>
      <c r="CUL121" s="2" t="s">
        <v>215</v>
      </c>
      <c r="CUM121" s="2" t="s">
        <v>215</v>
      </c>
      <c r="CUN121" s="2" t="s">
        <v>215</v>
      </c>
      <c r="CUO121" s="2" t="s">
        <v>215</v>
      </c>
      <c r="CUP121" s="2" t="s">
        <v>215</v>
      </c>
      <c r="CUQ121" s="2" t="s">
        <v>215</v>
      </c>
      <c r="CUR121" s="2" t="s">
        <v>215</v>
      </c>
      <c r="CUS121" s="2" t="s">
        <v>215</v>
      </c>
      <c r="CUT121" s="2" t="s">
        <v>215</v>
      </c>
      <c r="CUU121" s="2" t="s">
        <v>215</v>
      </c>
      <c r="CUV121" s="2" t="s">
        <v>215</v>
      </c>
      <c r="CUW121" s="2" t="s">
        <v>215</v>
      </c>
      <c r="CUX121" s="2" t="s">
        <v>215</v>
      </c>
      <c r="CUY121" s="2" t="s">
        <v>215</v>
      </c>
      <c r="CUZ121" s="2" t="s">
        <v>215</v>
      </c>
      <c r="CVA121" s="2" t="s">
        <v>215</v>
      </c>
      <c r="CVB121" s="2" t="s">
        <v>215</v>
      </c>
      <c r="CVC121" s="2" t="s">
        <v>215</v>
      </c>
      <c r="CVD121" s="2" t="s">
        <v>215</v>
      </c>
      <c r="CVE121" s="2" t="s">
        <v>215</v>
      </c>
      <c r="CVF121" s="2" t="s">
        <v>215</v>
      </c>
      <c r="CVG121" s="2" t="s">
        <v>215</v>
      </c>
      <c r="CVH121" s="2" t="s">
        <v>215</v>
      </c>
      <c r="CVI121" s="2" t="s">
        <v>215</v>
      </c>
      <c r="CVJ121" s="2" t="s">
        <v>215</v>
      </c>
      <c r="CVK121" s="2" t="s">
        <v>215</v>
      </c>
      <c r="CVL121" s="2" t="s">
        <v>215</v>
      </c>
      <c r="CVM121" s="2" t="s">
        <v>215</v>
      </c>
      <c r="CVN121" s="2" t="s">
        <v>215</v>
      </c>
      <c r="CVO121" s="2" t="s">
        <v>215</v>
      </c>
      <c r="CVP121" s="2" t="s">
        <v>215</v>
      </c>
      <c r="CVQ121" s="2" t="s">
        <v>215</v>
      </c>
      <c r="CVR121" s="2" t="s">
        <v>215</v>
      </c>
      <c r="CVS121" s="2" t="s">
        <v>215</v>
      </c>
      <c r="CVT121" s="2" t="s">
        <v>215</v>
      </c>
      <c r="CVU121" s="2" t="s">
        <v>215</v>
      </c>
      <c r="CVV121" s="2" t="s">
        <v>215</v>
      </c>
      <c r="CVW121" s="2" t="s">
        <v>215</v>
      </c>
      <c r="CVX121" s="2" t="s">
        <v>215</v>
      </c>
      <c r="CVY121" s="2" t="s">
        <v>215</v>
      </c>
      <c r="CVZ121" s="2" t="s">
        <v>215</v>
      </c>
      <c r="CWA121" s="2" t="s">
        <v>215</v>
      </c>
      <c r="CWB121" s="2" t="s">
        <v>215</v>
      </c>
      <c r="CWC121" s="2" t="s">
        <v>215</v>
      </c>
      <c r="CWD121" s="2" t="s">
        <v>215</v>
      </c>
      <c r="CWE121" s="2" t="s">
        <v>215</v>
      </c>
      <c r="CWF121" s="2" t="s">
        <v>215</v>
      </c>
      <c r="CWG121" s="2" t="s">
        <v>215</v>
      </c>
      <c r="CWH121" s="2" t="s">
        <v>215</v>
      </c>
      <c r="CWI121" s="2" t="s">
        <v>215</v>
      </c>
      <c r="CWJ121" s="2" t="s">
        <v>215</v>
      </c>
      <c r="CWK121" s="2" t="s">
        <v>215</v>
      </c>
      <c r="CWL121" s="2" t="s">
        <v>215</v>
      </c>
      <c r="CWM121" s="2" t="s">
        <v>215</v>
      </c>
      <c r="CWN121" s="2" t="s">
        <v>215</v>
      </c>
      <c r="CWO121" s="2" t="s">
        <v>215</v>
      </c>
      <c r="CWP121" s="2" t="s">
        <v>215</v>
      </c>
      <c r="CWQ121" s="2" t="s">
        <v>215</v>
      </c>
      <c r="CWR121" s="2" t="s">
        <v>215</v>
      </c>
      <c r="CWS121" s="2" t="s">
        <v>215</v>
      </c>
      <c r="CWT121" s="2" t="s">
        <v>215</v>
      </c>
      <c r="CWU121" s="2" t="s">
        <v>215</v>
      </c>
      <c r="CWV121" s="2" t="s">
        <v>215</v>
      </c>
      <c r="CWW121" s="2" t="s">
        <v>215</v>
      </c>
      <c r="CWX121" s="2" t="s">
        <v>215</v>
      </c>
      <c r="CWY121" s="2" t="s">
        <v>215</v>
      </c>
      <c r="CWZ121" s="2" t="s">
        <v>215</v>
      </c>
      <c r="CXA121" s="2" t="s">
        <v>215</v>
      </c>
      <c r="CXB121" s="2" t="s">
        <v>215</v>
      </c>
      <c r="CXC121" s="2" t="s">
        <v>215</v>
      </c>
      <c r="CXD121" s="2" t="s">
        <v>215</v>
      </c>
      <c r="CXE121" s="2" t="s">
        <v>215</v>
      </c>
      <c r="CXF121" s="2" t="s">
        <v>215</v>
      </c>
      <c r="CXG121" s="2" t="s">
        <v>215</v>
      </c>
      <c r="CXH121" s="2" t="s">
        <v>215</v>
      </c>
      <c r="CXI121" s="2" t="s">
        <v>215</v>
      </c>
      <c r="CXJ121" s="2" t="s">
        <v>215</v>
      </c>
      <c r="CXK121" s="2" t="s">
        <v>215</v>
      </c>
      <c r="CXL121" s="2" t="s">
        <v>215</v>
      </c>
      <c r="CXM121" s="2" t="s">
        <v>215</v>
      </c>
      <c r="CXN121" s="2" t="s">
        <v>215</v>
      </c>
      <c r="CXO121" s="2" t="s">
        <v>215</v>
      </c>
      <c r="CXP121" s="2" t="s">
        <v>215</v>
      </c>
      <c r="CXQ121" s="2" t="s">
        <v>215</v>
      </c>
      <c r="CXR121" s="2" t="s">
        <v>215</v>
      </c>
      <c r="CXS121" s="2" t="s">
        <v>215</v>
      </c>
      <c r="CXT121" s="2" t="s">
        <v>215</v>
      </c>
      <c r="CXU121" s="2" t="s">
        <v>215</v>
      </c>
      <c r="CXV121" s="2" t="s">
        <v>215</v>
      </c>
      <c r="CXW121" s="2" t="s">
        <v>215</v>
      </c>
      <c r="CXX121" s="2" t="s">
        <v>215</v>
      </c>
      <c r="CXY121" s="2" t="s">
        <v>215</v>
      </c>
      <c r="CXZ121" s="2" t="s">
        <v>215</v>
      </c>
      <c r="CYA121" s="2" t="s">
        <v>215</v>
      </c>
      <c r="CYB121" s="2" t="s">
        <v>215</v>
      </c>
      <c r="CYC121" s="2" t="s">
        <v>215</v>
      </c>
      <c r="CYD121" s="2" t="s">
        <v>215</v>
      </c>
      <c r="CYE121" s="2" t="s">
        <v>215</v>
      </c>
      <c r="CYF121" s="2" t="s">
        <v>215</v>
      </c>
      <c r="CYG121" s="2" t="s">
        <v>215</v>
      </c>
      <c r="CYH121" s="2" t="s">
        <v>215</v>
      </c>
      <c r="CYI121" s="2" t="s">
        <v>215</v>
      </c>
      <c r="CYJ121" s="2" t="s">
        <v>215</v>
      </c>
      <c r="CYK121" s="2" t="s">
        <v>215</v>
      </c>
      <c r="CYL121" s="2" t="s">
        <v>215</v>
      </c>
      <c r="CYM121" s="2" t="s">
        <v>215</v>
      </c>
      <c r="CYN121" s="2" t="s">
        <v>215</v>
      </c>
      <c r="CYO121" s="2" t="s">
        <v>215</v>
      </c>
      <c r="CYP121" s="2" t="s">
        <v>215</v>
      </c>
      <c r="CYQ121" s="2" t="s">
        <v>215</v>
      </c>
      <c r="CYR121" s="2" t="s">
        <v>215</v>
      </c>
      <c r="CYS121" s="2" t="s">
        <v>215</v>
      </c>
      <c r="CYT121" s="2" t="s">
        <v>215</v>
      </c>
      <c r="CYU121" s="2" t="s">
        <v>215</v>
      </c>
      <c r="CYV121" s="2" t="s">
        <v>215</v>
      </c>
      <c r="CYW121" s="2" t="s">
        <v>215</v>
      </c>
      <c r="CYX121" s="2" t="s">
        <v>215</v>
      </c>
      <c r="CYY121" s="2" t="s">
        <v>215</v>
      </c>
      <c r="CYZ121" s="2" t="s">
        <v>215</v>
      </c>
      <c r="CZA121" s="2" t="s">
        <v>215</v>
      </c>
      <c r="CZB121" s="2" t="s">
        <v>215</v>
      </c>
      <c r="CZC121" s="2" t="s">
        <v>215</v>
      </c>
      <c r="CZD121" s="2" t="s">
        <v>215</v>
      </c>
      <c r="CZE121" s="2" t="s">
        <v>215</v>
      </c>
      <c r="CZF121" s="2" t="s">
        <v>215</v>
      </c>
      <c r="CZG121" s="2" t="s">
        <v>215</v>
      </c>
      <c r="CZH121" s="2" t="s">
        <v>215</v>
      </c>
      <c r="CZI121" s="2" t="s">
        <v>215</v>
      </c>
      <c r="CZJ121" s="2" t="s">
        <v>215</v>
      </c>
      <c r="CZK121" s="2" t="s">
        <v>215</v>
      </c>
      <c r="CZL121" s="2" t="s">
        <v>215</v>
      </c>
      <c r="CZM121" s="2" t="s">
        <v>215</v>
      </c>
      <c r="CZN121" s="2" t="s">
        <v>215</v>
      </c>
      <c r="CZO121" s="2" t="s">
        <v>215</v>
      </c>
      <c r="CZP121" s="2" t="s">
        <v>215</v>
      </c>
      <c r="CZQ121" s="2" t="s">
        <v>215</v>
      </c>
      <c r="CZR121" s="2" t="s">
        <v>215</v>
      </c>
      <c r="CZS121" s="2" t="s">
        <v>215</v>
      </c>
      <c r="CZT121" s="2" t="s">
        <v>215</v>
      </c>
      <c r="CZU121" s="2" t="s">
        <v>215</v>
      </c>
      <c r="CZV121" s="2" t="s">
        <v>215</v>
      </c>
      <c r="CZW121" s="2" t="s">
        <v>215</v>
      </c>
      <c r="CZX121" s="2" t="s">
        <v>215</v>
      </c>
      <c r="CZY121" s="2" t="s">
        <v>215</v>
      </c>
      <c r="CZZ121" s="2" t="s">
        <v>215</v>
      </c>
      <c r="DAA121" s="2" t="s">
        <v>215</v>
      </c>
      <c r="DAB121" s="2" t="s">
        <v>215</v>
      </c>
      <c r="DAC121" s="2" t="s">
        <v>215</v>
      </c>
      <c r="DAD121" s="2" t="s">
        <v>215</v>
      </c>
      <c r="DAE121" s="2" t="s">
        <v>215</v>
      </c>
      <c r="DAF121" s="2" t="s">
        <v>215</v>
      </c>
      <c r="DAG121" s="2" t="s">
        <v>215</v>
      </c>
      <c r="DAH121" s="2" t="s">
        <v>215</v>
      </c>
      <c r="DAI121" s="2" t="s">
        <v>215</v>
      </c>
      <c r="DAJ121" s="2" t="s">
        <v>215</v>
      </c>
      <c r="DAK121" s="2" t="s">
        <v>215</v>
      </c>
      <c r="DAL121" s="2" t="s">
        <v>215</v>
      </c>
      <c r="DAM121" s="2" t="s">
        <v>215</v>
      </c>
      <c r="DAN121" s="2" t="s">
        <v>215</v>
      </c>
      <c r="DAO121" s="2" t="s">
        <v>215</v>
      </c>
      <c r="DAP121" s="2" t="s">
        <v>215</v>
      </c>
      <c r="DAQ121" s="2" t="s">
        <v>215</v>
      </c>
      <c r="DAR121" s="2" t="s">
        <v>215</v>
      </c>
      <c r="DAS121" s="2" t="s">
        <v>215</v>
      </c>
      <c r="DAT121" s="2" t="s">
        <v>215</v>
      </c>
      <c r="DAU121" s="2" t="s">
        <v>215</v>
      </c>
      <c r="DAV121" s="2" t="s">
        <v>215</v>
      </c>
      <c r="DAW121" s="2" t="s">
        <v>215</v>
      </c>
      <c r="DAX121" s="2" t="s">
        <v>215</v>
      </c>
      <c r="DAY121" s="2" t="s">
        <v>215</v>
      </c>
      <c r="DAZ121" s="2" t="s">
        <v>215</v>
      </c>
      <c r="DBA121" s="2" t="s">
        <v>215</v>
      </c>
      <c r="DBB121" s="2" t="s">
        <v>215</v>
      </c>
      <c r="DBC121" s="2" t="s">
        <v>215</v>
      </c>
      <c r="DBD121" s="2" t="s">
        <v>215</v>
      </c>
      <c r="DBE121" s="2" t="s">
        <v>215</v>
      </c>
      <c r="DBF121" s="2" t="s">
        <v>215</v>
      </c>
      <c r="DBG121" s="2" t="s">
        <v>215</v>
      </c>
      <c r="DBH121" s="2" t="s">
        <v>215</v>
      </c>
      <c r="DBI121" s="2" t="s">
        <v>215</v>
      </c>
      <c r="DBJ121" s="2" t="s">
        <v>215</v>
      </c>
      <c r="DBK121" s="2" t="s">
        <v>215</v>
      </c>
      <c r="DBL121" s="2" t="s">
        <v>215</v>
      </c>
      <c r="DBM121" s="2" t="s">
        <v>215</v>
      </c>
      <c r="DBN121" s="2" t="s">
        <v>215</v>
      </c>
      <c r="DBO121" s="2" t="s">
        <v>215</v>
      </c>
      <c r="DBP121" s="2" t="s">
        <v>215</v>
      </c>
      <c r="DBQ121" s="2" t="s">
        <v>215</v>
      </c>
      <c r="DBR121" s="2" t="s">
        <v>215</v>
      </c>
      <c r="DBS121" s="2" t="s">
        <v>215</v>
      </c>
      <c r="DBT121" s="2" t="s">
        <v>215</v>
      </c>
      <c r="DBU121" s="2" t="s">
        <v>215</v>
      </c>
      <c r="DBV121" s="2" t="s">
        <v>215</v>
      </c>
      <c r="DBW121" s="2" t="s">
        <v>215</v>
      </c>
      <c r="DBX121" s="2" t="s">
        <v>215</v>
      </c>
      <c r="DBY121" s="2" t="s">
        <v>215</v>
      </c>
      <c r="DBZ121" s="2" t="s">
        <v>215</v>
      </c>
      <c r="DCA121" s="2" t="s">
        <v>215</v>
      </c>
      <c r="DCB121" s="2" t="s">
        <v>215</v>
      </c>
      <c r="DCC121" s="2" t="s">
        <v>215</v>
      </c>
      <c r="DCD121" s="2" t="s">
        <v>215</v>
      </c>
      <c r="DCE121" s="2" t="s">
        <v>215</v>
      </c>
      <c r="DCF121" s="2" t="s">
        <v>215</v>
      </c>
      <c r="DCG121" s="2" t="s">
        <v>215</v>
      </c>
      <c r="DCH121" s="2" t="s">
        <v>215</v>
      </c>
      <c r="DCI121" s="2" t="s">
        <v>215</v>
      </c>
      <c r="DCJ121" s="2" t="s">
        <v>215</v>
      </c>
      <c r="DCK121" s="2" t="s">
        <v>215</v>
      </c>
      <c r="DCL121" s="2" t="s">
        <v>215</v>
      </c>
      <c r="DCM121" s="2" t="s">
        <v>215</v>
      </c>
      <c r="DCN121" s="2" t="s">
        <v>215</v>
      </c>
      <c r="DCO121" s="2" t="s">
        <v>215</v>
      </c>
      <c r="DCP121" s="2" t="s">
        <v>215</v>
      </c>
      <c r="DCQ121" s="2" t="s">
        <v>215</v>
      </c>
      <c r="DCR121" s="2" t="s">
        <v>215</v>
      </c>
      <c r="DCS121" s="2" t="s">
        <v>215</v>
      </c>
      <c r="DCT121" s="2" t="s">
        <v>215</v>
      </c>
      <c r="DCU121" s="2" t="s">
        <v>215</v>
      </c>
      <c r="DCV121" s="2" t="s">
        <v>215</v>
      </c>
      <c r="DCW121" s="2" t="s">
        <v>215</v>
      </c>
      <c r="DCX121" s="2" t="s">
        <v>215</v>
      </c>
      <c r="DCY121" s="2" t="s">
        <v>215</v>
      </c>
      <c r="DCZ121" s="2" t="s">
        <v>215</v>
      </c>
      <c r="DDA121" s="2" t="s">
        <v>215</v>
      </c>
      <c r="DDB121" s="2" t="s">
        <v>215</v>
      </c>
      <c r="DDC121" s="2" t="s">
        <v>215</v>
      </c>
      <c r="DDD121" s="2" t="s">
        <v>215</v>
      </c>
      <c r="DDE121" s="2" t="s">
        <v>215</v>
      </c>
      <c r="DDF121" s="2" t="s">
        <v>215</v>
      </c>
      <c r="DDG121" s="2" t="s">
        <v>215</v>
      </c>
      <c r="DDH121" s="2" t="s">
        <v>215</v>
      </c>
      <c r="DDI121" s="2" t="s">
        <v>215</v>
      </c>
      <c r="DDJ121" s="2" t="s">
        <v>215</v>
      </c>
      <c r="DDK121" s="2" t="s">
        <v>215</v>
      </c>
      <c r="DDL121" s="2" t="s">
        <v>215</v>
      </c>
      <c r="DDM121" s="2" t="s">
        <v>215</v>
      </c>
      <c r="DDN121" s="2" t="s">
        <v>215</v>
      </c>
      <c r="DDO121" s="2" t="s">
        <v>215</v>
      </c>
      <c r="DDP121" s="2" t="s">
        <v>215</v>
      </c>
      <c r="DDQ121" s="2" t="s">
        <v>215</v>
      </c>
      <c r="DDR121" s="2" t="s">
        <v>215</v>
      </c>
      <c r="DDS121" s="2" t="s">
        <v>215</v>
      </c>
      <c r="DDT121" s="2" t="s">
        <v>215</v>
      </c>
      <c r="DDU121" s="2" t="s">
        <v>215</v>
      </c>
      <c r="DDV121" s="2" t="s">
        <v>215</v>
      </c>
      <c r="DDW121" s="2" t="s">
        <v>215</v>
      </c>
      <c r="DDX121" s="2" t="s">
        <v>215</v>
      </c>
      <c r="DDY121" s="2" t="s">
        <v>215</v>
      </c>
      <c r="DDZ121" s="2" t="s">
        <v>215</v>
      </c>
      <c r="DEA121" s="2" t="s">
        <v>215</v>
      </c>
      <c r="DEB121" s="2" t="s">
        <v>215</v>
      </c>
      <c r="DEC121" s="2" t="s">
        <v>215</v>
      </c>
      <c r="DED121" s="2" t="s">
        <v>215</v>
      </c>
      <c r="DEE121" s="2" t="s">
        <v>215</v>
      </c>
      <c r="DEF121" s="2" t="s">
        <v>215</v>
      </c>
      <c r="DEG121" s="2" t="s">
        <v>215</v>
      </c>
      <c r="DEH121" s="2" t="s">
        <v>215</v>
      </c>
      <c r="DEI121" s="2" t="s">
        <v>215</v>
      </c>
      <c r="DEJ121" s="2" t="s">
        <v>215</v>
      </c>
      <c r="DEK121" s="2" t="s">
        <v>215</v>
      </c>
      <c r="DEL121" s="2" t="s">
        <v>215</v>
      </c>
      <c r="DEM121" s="2" t="s">
        <v>215</v>
      </c>
      <c r="DEN121" s="2" t="s">
        <v>215</v>
      </c>
      <c r="DEO121" s="2" t="s">
        <v>215</v>
      </c>
      <c r="DEP121" s="2" t="s">
        <v>215</v>
      </c>
      <c r="DEQ121" s="2" t="s">
        <v>215</v>
      </c>
      <c r="DER121" s="2" t="s">
        <v>215</v>
      </c>
      <c r="DES121" s="2" t="s">
        <v>215</v>
      </c>
      <c r="DET121" s="2" t="s">
        <v>215</v>
      </c>
      <c r="DEU121" s="2" t="s">
        <v>215</v>
      </c>
      <c r="DEV121" s="2" t="s">
        <v>215</v>
      </c>
      <c r="DEW121" s="2" t="s">
        <v>215</v>
      </c>
      <c r="DEX121" s="2" t="s">
        <v>215</v>
      </c>
      <c r="DEY121" s="2" t="s">
        <v>215</v>
      </c>
      <c r="DEZ121" s="2" t="s">
        <v>215</v>
      </c>
      <c r="DFA121" s="2" t="s">
        <v>215</v>
      </c>
      <c r="DFB121" s="2" t="s">
        <v>215</v>
      </c>
      <c r="DFC121" s="2" t="s">
        <v>215</v>
      </c>
      <c r="DFD121" s="2" t="s">
        <v>215</v>
      </c>
      <c r="DFE121" s="2" t="s">
        <v>215</v>
      </c>
      <c r="DFF121" s="2" t="s">
        <v>215</v>
      </c>
      <c r="DFG121" s="2" t="s">
        <v>215</v>
      </c>
      <c r="DFH121" s="2" t="s">
        <v>215</v>
      </c>
      <c r="DFI121" s="2" t="s">
        <v>215</v>
      </c>
      <c r="DFJ121" s="2" t="s">
        <v>215</v>
      </c>
      <c r="DFK121" s="2" t="s">
        <v>215</v>
      </c>
      <c r="DFL121" s="2" t="s">
        <v>215</v>
      </c>
      <c r="DFM121" s="2" t="s">
        <v>215</v>
      </c>
      <c r="DFN121" s="2" t="s">
        <v>215</v>
      </c>
      <c r="DFO121" s="2" t="s">
        <v>215</v>
      </c>
      <c r="DFP121" s="2" t="s">
        <v>215</v>
      </c>
      <c r="DFQ121" s="2" t="s">
        <v>215</v>
      </c>
      <c r="DFR121" s="2" t="s">
        <v>215</v>
      </c>
      <c r="DFS121" s="2" t="s">
        <v>215</v>
      </c>
      <c r="DFT121" s="2" t="s">
        <v>215</v>
      </c>
      <c r="DFU121" s="2" t="s">
        <v>215</v>
      </c>
      <c r="DFV121" s="2" t="s">
        <v>215</v>
      </c>
      <c r="DFW121" s="2" t="s">
        <v>215</v>
      </c>
      <c r="DFX121" s="2" t="s">
        <v>215</v>
      </c>
      <c r="DFY121" s="2" t="s">
        <v>215</v>
      </c>
      <c r="DFZ121" s="2" t="s">
        <v>215</v>
      </c>
      <c r="DGA121" s="2" t="s">
        <v>215</v>
      </c>
      <c r="DGB121" s="2" t="s">
        <v>215</v>
      </c>
      <c r="DGC121" s="2" t="s">
        <v>215</v>
      </c>
      <c r="DGD121" s="2" t="s">
        <v>215</v>
      </c>
      <c r="DGE121" s="2" t="s">
        <v>215</v>
      </c>
      <c r="DGF121" s="2" t="s">
        <v>215</v>
      </c>
      <c r="DGG121" s="2" t="s">
        <v>215</v>
      </c>
      <c r="DGH121" s="2" t="s">
        <v>215</v>
      </c>
      <c r="DGI121" s="2" t="s">
        <v>215</v>
      </c>
      <c r="DGJ121" s="2" t="s">
        <v>215</v>
      </c>
      <c r="DGK121" s="2" t="s">
        <v>215</v>
      </c>
      <c r="DGL121" s="2" t="s">
        <v>215</v>
      </c>
      <c r="DGM121" s="2" t="s">
        <v>215</v>
      </c>
      <c r="DGN121" s="2" t="s">
        <v>215</v>
      </c>
      <c r="DGO121" s="2" t="s">
        <v>215</v>
      </c>
      <c r="DGP121" s="2" t="s">
        <v>215</v>
      </c>
      <c r="DGQ121" s="2" t="s">
        <v>215</v>
      </c>
      <c r="DGR121" s="2" t="s">
        <v>215</v>
      </c>
      <c r="DGS121" s="2" t="s">
        <v>215</v>
      </c>
      <c r="DGT121" s="2" t="s">
        <v>215</v>
      </c>
      <c r="DGU121" s="2" t="s">
        <v>215</v>
      </c>
      <c r="DGV121" s="2" t="s">
        <v>215</v>
      </c>
      <c r="DGW121" s="2" t="s">
        <v>215</v>
      </c>
      <c r="DGX121" s="2" t="s">
        <v>215</v>
      </c>
      <c r="DGY121" s="2" t="s">
        <v>215</v>
      </c>
      <c r="DGZ121" s="2" t="s">
        <v>215</v>
      </c>
      <c r="DHA121" s="2" t="s">
        <v>215</v>
      </c>
      <c r="DHB121" s="2" t="s">
        <v>215</v>
      </c>
      <c r="DHC121" s="2" t="s">
        <v>215</v>
      </c>
      <c r="DHD121" s="2" t="s">
        <v>215</v>
      </c>
      <c r="DHE121" s="2" t="s">
        <v>215</v>
      </c>
      <c r="DHF121" s="2" t="s">
        <v>215</v>
      </c>
      <c r="DHG121" s="2" t="s">
        <v>215</v>
      </c>
      <c r="DHH121" s="2" t="s">
        <v>215</v>
      </c>
      <c r="DHI121" s="2" t="s">
        <v>215</v>
      </c>
      <c r="DHJ121" s="2" t="s">
        <v>215</v>
      </c>
      <c r="DHK121" s="2" t="s">
        <v>215</v>
      </c>
      <c r="DHL121" s="2" t="s">
        <v>215</v>
      </c>
      <c r="DHM121" s="2" t="s">
        <v>215</v>
      </c>
      <c r="DHN121" s="2" t="s">
        <v>215</v>
      </c>
      <c r="DHO121" s="2" t="s">
        <v>215</v>
      </c>
      <c r="DHP121" s="2" t="s">
        <v>215</v>
      </c>
      <c r="DHQ121" s="2" t="s">
        <v>215</v>
      </c>
      <c r="DHR121" s="2" t="s">
        <v>215</v>
      </c>
      <c r="DHS121" s="2" t="s">
        <v>215</v>
      </c>
      <c r="DHT121" s="2" t="s">
        <v>215</v>
      </c>
      <c r="DHU121" s="2" t="s">
        <v>215</v>
      </c>
      <c r="DHV121" s="2" t="s">
        <v>215</v>
      </c>
      <c r="DHW121" s="2" t="s">
        <v>215</v>
      </c>
      <c r="DHX121" s="2" t="s">
        <v>215</v>
      </c>
      <c r="DHY121" s="2" t="s">
        <v>215</v>
      </c>
      <c r="DHZ121" s="2" t="s">
        <v>215</v>
      </c>
      <c r="DIA121" s="2" t="s">
        <v>215</v>
      </c>
      <c r="DIB121" s="2" t="s">
        <v>215</v>
      </c>
      <c r="DIC121" s="2" t="s">
        <v>215</v>
      </c>
      <c r="DID121" s="2" t="s">
        <v>215</v>
      </c>
      <c r="DIE121" s="2" t="s">
        <v>215</v>
      </c>
      <c r="DIF121" s="2" t="s">
        <v>215</v>
      </c>
      <c r="DIG121" s="2" t="s">
        <v>215</v>
      </c>
      <c r="DIH121" s="2" t="s">
        <v>215</v>
      </c>
      <c r="DII121" s="2" t="s">
        <v>215</v>
      </c>
      <c r="DIJ121" s="2" t="s">
        <v>215</v>
      </c>
      <c r="DIK121" s="2" t="s">
        <v>215</v>
      </c>
      <c r="DIL121" s="2" t="s">
        <v>215</v>
      </c>
      <c r="DIM121" s="2" t="s">
        <v>215</v>
      </c>
      <c r="DIN121" s="2" t="s">
        <v>215</v>
      </c>
      <c r="DIO121" s="2" t="s">
        <v>215</v>
      </c>
      <c r="DIP121" s="2" t="s">
        <v>215</v>
      </c>
      <c r="DIQ121" s="2" t="s">
        <v>215</v>
      </c>
      <c r="DIR121" s="2" t="s">
        <v>215</v>
      </c>
      <c r="DIS121" s="2" t="s">
        <v>215</v>
      </c>
      <c r="DIT121" s="2" t="s">
        <v>215</v>
      </c>
      <c r="DIU121" s="2" t="s">
        <v>215</v>
      </c>
      <c r="DIV121" s="2" t="s">
        <v>215</v>
      </c>
      <c r="DIW121" s="2" t="s">
        <v>215</v>
      </c>
      <c r="DIX121" s="2" t="s">
        <v>215</v>
      </c>
      <c r="DIY121" s="2" t="s">
        <v>215</v>
      </c>
      <c r="DIZ121" s="2" t="s">
        <v>215</v>
      </c>
      <c r="DJA121" s="2" t="s">
        <v>215</v>
      </c>
      <c r="DJB121" s="2" t="s">
        <v>215</v>
      </c>
      <c r="DJC121" s="2" t="s">
        <v>215</v>
      </c>
      <c r="DJD121" s="2" t="s">
        <v>215</v>
      </c>
      <c r="DJE121" s="2" t="s">
        <v>215</v>
      </c>
      <c r="DJF121" s="2" t="s">
        <v>215</v>
      </c>
      <c r="DJG121" s="2" t="s">
        <v>215</v>
      </c>
      <c r="DJH121" s="2" t="s">
        <v>215</v>
      </c>
      <c r="DJI121" s="2" t="s">
        <v>215</v>
      </c>
      <c r="DJJ121" s="2" t="s">
        <v>215</v>
      </c>
      <c r="DJK121" s="2" t="s">
        <v>215</v>
      </c>
      <c r="DJL121" s="2" t="s">
        <v>215</v>
      </c>
      <c r="DJM121" s="2" t="s">
        <v>215</v>
      </c>
      <c r="DJN121" s="2" t="s">
        <v>215</v>
      </c>
      <c r="DJO121" s="2" t="s">
        <v>215</v>
      </c>
      <c r="DJP121" s="2" t="s">
        <v>215</v>
      </c>
      <c r="DJQ121" s="2" t="s">
        <v>215</v>
      </c>
      <c r="DJR121" s="2" t="s">
        <v>215</v>
      </c>
      <c r="DJS121" s="2" t="s">
        <v>215</v>
      </c>
      <c r="DJT121" s="2" t="s">
        <v>215</v>
      </c>
      <c r="DJU121" s="2" t="s">
        <v>215</v>
      </c>
      <c r="DJV121" s="2" t="s">
        <v>215</v>
      </c>
      <c r="DJW121" s="2" t="s">
        <v>215</v>
      </c>
      <c r="DJX121" s="2" t="s">
        <v>215</v>
      </c>
      <c r="DJY121" s="2" t="s">
        <v>215</v>
      </c>
      <c r="DJZ121" s="2" t="s">
        <v>215</v>
      </c>
      <c r="DKA121" s="2" t="s">
        <v>215</v>
      </c>
      <c r="DKB121" s="2" t="s">
        <v>215</v>
      </c>
      <c r="DKC121" s="2" t="s">
        <v>215</v>
      </c>
      <c r="DKD121" s="2" t="s">
        <v>215</v>
      </c>
      <c r="DKE121" s="2" t="s">
        <v>215</v>
      </c>
      <c r="DKF121" s="2" t="s">
        <v>215</v>
      </c>
      <c r="DKG121" s="2" t="s">
        <v>215</v>
      </c>
      <c r="DKH121" s="2" t="s">
        <v>215</v>
      </c>
      <c r="DKI121" s="2" t="s">
        <v>215</v>
      </c>
      <c r="DKJ121" s="2" t="s">
        <v>215</v>
      </c>
      <c r="DKK121" s="2" t="s">
        <v>215</v>
      </c>
      <c r="DKL121" s="2" t="s">
        <v>215</v>
      </c>
      <c r="DKM121" s="2" t="s">
        <v>215</v>
      </c>
      <c r="DKN121" s="2" t="s">
        <v>215</v>
      </c>
      <c r="DKO121" s="2" t="s">
        <v>215</v>
      </c>
      <c r="DKP121" s="2" t="s">
        <v>215</v>
      </c>
      <c r="DKQ121" s="2" t="s">
        <v>215</v>
      </c>
      <c r="DKR121" s="2" t="s">
        <v>215</v>
      </c>
      <c r="DKS121" s="2" t="s">
        <v>215</v>
      </c>
      <c r="DKT121" s="2" t="s">
        <v>215</v>
      </c>
      <c r="DKU121" s="2" t="s">
        <v>215</v>
      </c>
      <c r="DKV121" s="2" t="s">
        <v>215</v>
      </c>
      <c r="DKW121" s="2" t="s">
        <v>215</v>
      </c>
      <c r="DKX121" s="2" t="s">
        <v>215</v>
      </c>
      <c r="DKY121" s="2" t="s">
        <v>215</v>
      </c>
      <c r="DKZ121" s="2" t="s">
        <v>215</v>
      </c>
      <c r="DLA121" s="2" t="s">
        <v>215</v>
      </c>
      <c r="DLB121" s="2" t="s">
        <v>215</v>
      </c>
      <c r="DLC121" s="2" t="s">
        <v>215</v>
      </c>
      <c r="DLD121" s="2" t="s">
        <v>215</v>
      </c>
      <c r="DLE121" s="2" t="s">
        <v>215</v>
      </c>
      <c r="DLF121" s="2" t="s">
        <v>215</v>
      </c>
      <c r="DLG121" s="2" t="s">
        <v>215</v>
      </c>
      <c r="DLH121" s="2" t="s">
        <v>215</v>
      </c>
      <c r="DLI121" s="2" t="s">
        <v>215</v>
      </c>
      <c r="DLJ121" s="2" t="s">
        <v>215</v>
      </c>
      <c r="DLK121" s="2" t="s">
        <v>215</v>
      </c>
      <c r="DLL121" s="2" t="s">
        <v>215</v>
      </c>
      <c r="DLM121" s="2" t="s">
        <v>215</v>
      </c>
      <c r="DLN121" s="2" t="s">
        <v>215</v>
      </c>
      <c r="DLO121" s="2" t="s">
        <v>215</v>
      </c>
      <c r="DLP121" s="2" t="s">
        <v>215</v>
      </c>
      <c r="DLQ121" s="2" t="s">
        <v>215</v>
      </c>
      <c r="DLR121" s="2" t="s">
        <v>215</v>
      </c>
      <c r="DLS121" s="2" t="s">
        <v>215</v>
      </c>
      <c r="DLT121" s="2" t="s">
        <v>215</v>
      </c>
      <c r="DLU121" s="2" t="s">
        <v>215</v>
      </c>
      <c r="DLV121" s="2" t="s">
        <v>215</v>
      </c>
      <c r="DLW121" s="2" t="s">
        <v>215</v>
      </c>
      <c r="DLX121" s="2" t="s">
        <v>215</v>
      </c>
      <c r="DLY121" s="2" t="s">
        <v>215</v>
      </c>
      <c r="DLZ121" s="2" t="s">
        <v>215</v>
      </c>
      <c r="DMA121" s="2" t="s">
        <v>215</v>
      </c>
      <c r="DMB121" s="2" t="s">
        <v>215</v>
      </c>
      <c r="DMC121" s="2" t="s">
        <v>215</v>
      </c>
      <c r="DMD121" s="2" t="s">
        <v>215</v>
      </c>
      <c r="DME121" s="2" t="s">
        <v>215</v>
      </c>
      <c r="DMF121" s="2" t="s">
        <v>215</v>
      </c>
      <c r="DMG121" s="2" t="s">
        <v>215</v>
      </c>
      <c r="DMH121" s="2" t="s">
        <v>215</v>
      </c>
      <c r="DMI121" s="2" t="s">
        <v>215</v>
      </c>
      <c r="DMJ121" s="2" t="s">
        <v>215</v>
      </c>
      <c r="DMK121" s="2" t="s">
        <v>215</v>
      </c>
      <c r="DML121" s="2" t="s">
        <v>215</v>
      </c>
      <c r="DMM121" s="2" t="s">
        <v>215</v>
      </c>
      <c r="DMN121" s="2" t="s">
        <v>215</v>
      </c>
      <c r="DMO121" s="2" t="s">
        <v>215</v>
      </c>
      <c r="DMP121" s="2" t="s">
        <v>215</v>
      </c>
      <c r="DMQ121" s="2" t="s">
        <v>215</v>
      </c>
      <c r="DMR121" s="2" t="s">
        <v>215</v>
      </c>
      <c r="DMS121" s="2" t="s">
        <v>215</v>
      </c>
      <c r="DMT121" s="2" t="s">
        <v>215</v>
      </c>
      <c r="DMU121" s="2" t="s">
        <v>215</v>
      </c>
      <c r="DMV121" s="2" t="s">
        <v>215</v>
      </c>
      <c r="DMW121" s="2" t="s">
        <v>215</v>
      </c>
      <c r="DMX121" s="2" t="s">
        <v>215</v>
      </c>
      <c r="DMY121" s="2" t="s">
        <v>215</v>
      </c>
      <c r="DMZ121" s="2" t="s">
        <v>215</v>
      </c>
      <c r="DNA121" s="2" t="s">
        <v>215</v>
      </c>
      <c r="DNB121" s="2" t="s">
        <v>215</v>
      </c>
      <c r="DNC121" s="2" t="s">
        <v>215</v>
      </c>
      <c r="DND121" s="2" t="s">
        <v>215</v>
      </c>
      <c r="DNE121" s="2" t="s">
        <v>215</v>
      </c>
      <c r="DNF121" s="2" t="s">
        <v>215</v>
      </c>
      <c r="DNG121" s="2" t="s">
        <v>215</v>
      </c>
      <c r="DNH121" s="2" t="s">
        <v>215</v>
      </c>
      <c r="DNI121" s="2" t="s">
        <v>215</v>
      </c>
      <c r="DNJ121" s="2" t="s">
        <v>215</v>
      </c>
      <c r="DNK121" s="2" t="s">
        <v>215</v>
      </c>
      <c r="DNL121" s="2" t="s">
        <v>215</v>
      </c>
      <c r="DNM121" s="2" t="s">
        <v>215</v>
      </c>
      <c r="DNN121" s="2" t="s">
        <v>215</v>
      </c>
      <c r="DNO121" s="2" t="s">
        <v>215</v>
      </c>
      <c r="DNP121" s="2" t="s">
        <v>215</v>
      </c>
      <c r="DNQ121" s="2" t="s">
        <v>215</v>
      </c>
      <c r="DNR121" s="2" t="s">
        <v>215</v>
      </c>
      <c r="DNS121" s="2" t="s">
        <v>215</v>
      </c>
      <c r="DNT121" s="2" t="s">
        <v>215</v>
      </c>
      <c r="DNU121" s="2" t="s">
        <v>215</v>
      </c>
      <c r="DNV121" s="2" t="s">
        <v>215</v>
      </c>
      <c r="DNW121" s="2" t="s">
        <v>215</v>
      </c>
      <c r="DNX121" s="2" t="s">
        <v>215</v>
      </c>
      <c r="DNY121" s="2" t="s">
        <v>215</v>
      </c>
      <c r="DNZ121" s="2" t="s">
        <v>215</v>
      </c>
      <c r="DOA121" s="2" t="s">
        <v>215</v>
      </c>
      <c r="DOB121" s="2" t="s">
        <v>215</v>
      </c>
      <c r="DOC121" s="2" t="s">
        <v>215</v>
      </c>
      <c r="DOD121" s="2" t="s">
        <v>215</v>
      </c>
      <c r="DOE121" s="2" t="s">
        <v>215</v>
      </c>
      <c r="DOF121" s="2" t="s">
        <v>215</v>
      </c>
      <c r="DOG121" s="2" t="s">
        <v>215</v>
      </c>
      <c r="DOH121" s="2" t="s">
        <v>215</v>
      </c>
      <c r="DOI121" s="2" t="s">
        <v>215</v>
      </c>
      <c r="DOJ121" s="2" t="s">
        <v>215</v>
      </c>
      <c r="DOK121" s="2" t="s">
        <v>215</v>
      </c>
      <c r="DOL121" s="2" t="s">
        <v>215</v>
      </c>
      <c r="DOM121" s="2" t="s">
        <v>215</v>
      </c>
      <c r="DON121" s="2" t="s">
        <v>215</v>
      </c>
      <c r="DOO121" s="2" t="s">
        <v>215</v>
      </c>
      <c r="DOP121" s="2" t="s">
        <v>215</v>
      </c>
      <c r="DOQ121" s="2" t="s">
        <v>215</v>
      </c>
      <c r="DOR121" s="2" t="s">
        <v>215</v>
      </c>
      <c r="DOS121" s="2" t="s">
        <v>215</v>
      </c>
      <c r="DOT121" s="2" t="s">
        <v>215</v>
      </c>
      <c r="DOU121" s="2" t="s">
        <v>215</v>
      </c>
      <c r="DOV121" s="2" t="s">
        <v>215</v>
      </c>
      <c r="DOW121" s="2" t="s">
        <v>215</v>
      </c>
      <c r="DOX121" s="2" t="s">
        <v>215</v>
      </c>
      <c r="DOY121" s="2" t="s">
        <v>215</v>
      </c>
      <c r="DOZ121" s="2" t="s">
        <v>215</v>
      </c>
      <c r="DPA121" s="2" t="s">
        <v>215</v>
      </c>
      <c r="DPB121" s="2" t="s">
        <v>215</v>
      </c>
      <c r="DPC121" s="2" t="s">
        <v>215</v>
      </c>
      <c r="DPD121" s="2" t="s">
        <v>215</v>
      </c>
      <c r="DPE121" s="2" t="s">
        <v>215</v>
      </c>
      <c r="DPF121" s="2" t="s">
        <v>215</v>
      </c>
      <c r="DPG121" s="2" t="s">
        <v>215</v>
      </c>
      <c r="DPH121" s="2" t="s">
        <v>215</v>
      </c>
      <c r="DPI121" s="2" t="s">
        <v>215</v>
      </c>
      <c r="DPJ121" s="2" t="s">
        <v>215</v>
      </c>
      <c r="DPK121" s="2" t="s">
        <v>215</v>
      </c>
      <c r="DPL121" s="2" t="s">
        <v>215</v>
      </c>
      <c r="DPM121" s="2" t="s">
        <v>215</v>
      </c>
      <c r="DPN121" s="2" t="s">
        <v>215</v>
      </c>
      <c r="DPO121" s="2" t="s">
        <v>215</v>
      </c>
      <c r="DPP121" s="2" t="s">
        <v>215</v>
      </c>
      <c r="DPQ121" s="2" t="s">
        <v>215</v>
      </c>
      <c r="DPR121" s="2" t="s">
        <v>215</v>
      </c>
      <c r="DPS121" s="2" t="s">
        <v>215</v>
      </c>
      <c r="DPT121" s="2" t="s">
        <v>215</v>
      </c>
      <c r="DPU121" s="2" t="s">
        <v>215</v>
      </c>
      <c r="DPV121" s="2" t="s">
        <v>215</v>
      </c>
      <c r="DPW121" s="2" t="s">
        <v>215</v>
      </c>
      <c r="DPX121" s="2" t="s">
        <v>215</v>
      </c>
      <c r="DPY121" s="2" t="s">
        <v>215</v>
      </c>
      <c r="DPZ121" s="2" t="s">
        <v>215</v>
      </c>
      <c r="DQA121" s="2" t="s">
        <v>215</v>
      </c>
      <c r="DQB121" s="2" t="s">
        <v>215</v>
      </c>
      <c r="DQC121" s="2" t="s">
        <v>215</v>
      </c>
      <c r="DQD121" s="2" t="s">
        <v>215</v>
      </c>
      <c r="DQE121" s="2" t="s">
        <v>215</v>
      </c>
      <c r="DQF121" s="2" t="s">
        <v>215</v>
      </c>
      <c r="DQG121" s="2" t="s">
        <v>215</v>
      </c>
      <c r="DQH121" s="2" t="s">
        <v>215</v>
      </c>
      <c r="DQI121" s="2" t="s">
        <v>215</v>
      </c>
      <c r="DQJ121" s="2" t="s">
        <v>215</v>
      </c>
      <c r="DQK121" s="2" t="s">
        <v>215</v>
      </c>
      <c r="DQL121" s="2" t="s">
        <v>215</v>
      </c>
      <c r="DQM121" s="2" t="s">
        <v>215</v>
      </c>
      <c r="DQN121" s="2" t="s">
        <v>215</v>
      </c>
      <c r="DQO121" s="2" t="s">
        <v>215</v>
      </c>
      <c r="DQP121" s="2" t="s">
        <v>215</v>
      </c>
      <c r="DQQ121" s="2" t="s">
        <v>215</v>
      </c>
      <c r="DQR121" s="2" t="s">
        <v>215</v>
      </c>
      <c r="DQS121" s="2" t="s">
        <v>215</v>
      </c>
      <c r="DQT121" s="2" t="s">
        <v>215</v>
      </c>
      <c r="DQU121" s="2" t="s">
        <v>215</v>
      </c>
      <c r="DQV121" s="2" t="s">
        <v>215</v>
      </c>
      <c r="DQW121" s="2" t="s">
        <v>215</v>
      </c>
      <c r="DQX121" s="2" t="s">
        <v>215</v>
      </c>
      <c r="DQY121" s="2" t="s">
        <v>215</v>
      </c>
      <c r="DQZ121" s="2" t="s">
        <v>215</v>
      </c>
      <c r="DRA121" s="2" t="s">
        <v>215</v>
      </c>
      <c r="DRB121" s="2" t="s">
        <v>215</v>
      </c>
      <c r="DRC121" s="2" t="s">
        <v>215</v>
      </c>
      <c r="DRD121" s="2" t="s">
        <v>215</v>
      </c>
      <c r="DRE121" s="2" t="s">
        <v>215</v>
      </c>
      <c r="DRF121" s="2" t="s">
        <v>215</v>
      </c>
      <c r="DRG121" s="2" t="s">
        <v>215</v>
      </c>
      <c r="DRH121" s="2" t="s">
        <v>215</v>
      </c>
      <c r="DRI121" s="2" t="s">
        <v>215</v>
      </c>
      <c r="DRJ121" s="2" t="s">
        <v>215</v>
      </c>
      <c r="DRK121" s="2" t="s">
        <v>215</v>
      </c>
      <c r="DRL121" s="2" t="s">
        <v>215</v>
      </c>
      <c r="DRM121" s="2" t="s">
        <v>215</v>
      </c>
      <c r="DRN121" s="2" t="s">
        <v>215</v>
      </c>
      <c r="DRO121" s="2" t="s">
        <v>215</v>
      </c>
      <c r="DRP121" s="2" t="s">
        <v>215</v>
      </c>
      <c r="DRQ121" s="2" t="s">
        <v>215</v>
      </c>
      <c r="DRR121" s="2" t="s">
        <v>215</v>
      </c>
      <c r="DRS121" s="2" t="s">
        <v>215</v>
      </c>
      <c r="DRT121" s="2" t="s">
        <v>215</v>
      </c>
      <c r="DRU121" s="2" t="s">
        <v>215</v>
      </c>
      <c r="DRV121" s="2" t="s">
        <v>215</v>
      </c>
      <c r="DRW121" s="2" t="s">
        <v>215</v>
      </c>
      <c r="DRX121" s="2" t="s">
        <v>215</v>
      </c>
      <c r="DRY121" s="2" t="s">
        <v>215</v>
      </c>
      <c r="DRZ121" s="2" t="s">
        <v>215</v>
      </c>
      <c r="DSA121" s="2" t="s">
        <v>215</v>
      </c>
      <c r="DSB121" s="2" t="s">
        <v>215</v>
      </c>
      <c r="DSC121" s="2" t="s">
        <v>215</v>
      </c>
      <c r="DSD121" s="2" t="s">
        <v>215</v>
      </c>
      <c r="DSE121" s="2" t="s">
        <v>215</v>
      </c>
      <c r="DSF121" s="2" t="s">
        <v>215</v>
      </c>
      <c r="DSG121" s="2" t="s">
        <v>215</v>
      </c>
      <c r="DSH121" s="2" t="s">
        <v>215</v>
      </c>
      <c r="DSI121" s="2" t="s">
        <v>215</v>
      </c>
      <c r="DSJ121" s="2" t="s">
        <v>215</v>
      </c>
      <c r="DSK121" s="2" t="s">
        <v>215</v>
      </c>
      <c r="DSL121" s="2" t="s">
        <v>215</v>
      </c>
      <c r="DSM121" s="2" t="s">
        <v>215</v>
      </c>
      <c r="DSN121" s="2" t="s">
        <v>215</v>
      </c>
      <c r="DSO121" s="2" t="s">
        <v>215</v>
      </c>
      <c r="DSP121" s="2" t="s">
        <v>215</v>
      </c>
      <c r="DSQ121" s="2" t="s">
        <v>215</v>
      </c>
      <c r="DSR121" s="2" t="s">
        <v>215</v>
      </c>
      <c r="DSS121" s="2" t="s">
        <v>215</v>
      </c>
      <c r="DST121" s="2" t="s">
        <v>215</v>
      </c>
      <c r="DSU121" s="2" t="s">
        <v>215</v>
      </c>
      <c r="DSV121" s="2" t="s">
        <v>215</v>
      </c>
      <c r="DSW121" s="2" t="s">
        <v>215</v>
      </c>
      <c r="DSX121" s="2" t="s">
        <v>215</v>
      </c>
      <c r="DSY121" s="2" t="s">
        <v>215</v>
      </c>
      <c r="DSZ121" s="2" t="s">
        <v>215</v>
      </c>
      <c r="DTA121" s="2" t="s">
        <v>215</v>
      </c>
      <c r="DTB121" s="2" t="s">
        <v>215</v>
      </c>
      <c r="DTC121" s="2" t="s">
        <v>215</v>
      </c>
      <c r="DTD121" s="2" t="s">
        <v>215</v>
      </c>
      <c r="DTE121" s="2" t="s">
        <v>215</v>
      </c>
      <c r="DTF121" s="2" t="s">
        <v>215</v>
      </c>
      <c r="DTG121" s="2" t="s">
        <v>215</v>
      </c>
      <c r="DTH121" s="2" t="s">
        <v>215</v>
      </c>
      <c r="DTI121" s="2" t="s">
        <v>215</v>
      </c>
      <c r="DTJ121" s="2" t="s">
        <v>215</v>
      </c>
      <c r="DTK121" s="2" t="s">
        <v>215</v>
      </c>
      <c r="DTL121" s="2" t="s">
        <v>215</v>
      </c>
      <c r="DTM121" s="2" t="s">
        <v>215</v>
      </c>
      <c r="DTN121" s="2" t="s">
        <v>215</v>
      </c>
      <c r="DTO121" s="2" t="s">
        <v>215</v>
      </c>
      <c r="DTP121" s="2" t="s">
        <v>215</v>
      </c>
      <c r="DTQ121" s="2" t="s">
        <v>215</v>
      </c>
      <c r="DTR121" s="2" t="s">
        <v>215</v>
      </c>
      <c r="DTS121" s="2" t="s">
        <v>215</v>
      </c>
      <c r="DTT121" s="2" t="s">
        <v>215</v>
      </c>
      <c r="DTU121" s="2" t="s">
        <v>215</v>
      </c>
      <c r="DTV121" s="2" t="s">
        <v>215</v>
      </c>
      <c r="DTW121" s="2" t="s">
        <v>215</v>
      </c>
      <c r="DTX121" s="2" t="s">
        <v>215</v>
      </c>
      <c r="DTY121" s="2" t="s">
        <v>215</v>
      </c>
      <c r="DTZ121" s="2" t="s">
        <v>215</v>
      </c>
      <c r="DUA121" s="2" t="s">
        <v>215</v>
      </c>
      <c r="DUB121" s="2" t="s">
        <v>215</v>
      </c>
      <c r="DUC121" s="2" t="s">
        <v>215</v>
      </c>
      <c r="DUD121" s="2" t="s">
        <v>215</v>
      </c>
      <c r="DUE121" s="2" t="s">
        <v>215</v>
      </c>
      <c r="DUF121" s="2" t="s">
        <v>215</v>
      </c>
      <c r="DUG121" s="2" t="s">
        <v>215</v>
      </c>
      <c r="DUH121" s="2" t="s">
        <v>215</v>
      </c>
      <c r="DUI121" s="2" t="s">
        <v>215</v>
      </c>
      <c r="DUJ121" s="2" t="s">
        <v>215</v>
      </c>
      <c r="DUK121" s="2" t="s">
        <v>215</v>
      </c>
      <c r="DUL121" s="2" t="s">
        <v>215</v>
      </c>
      <c r="DUM121" s="2" t="s">
        <v>215</v>
      </c>
      <c r="DUN121" s="2" t="s">
        <v>215</v>
      </c>
      <c r="DUO121" s="2" t="s">
        <v>215</v>
      </c>
      <c r="DUP121" s="2" t="s">
        <v>215</v>
      </c>
      <c r="DUQ121" s="2" t="s">
        <v>215</v>
      </c>
      <c r="DUR121" s="2" t="s">
        <v>215</v>
      </c>
      <c r="DUS121" s="2" t="s">
        <v>215</v>
      </c>
      <c r="DUT121" s="2" t="s">
        <v>215</v>
      </c>
      <c r="DUU121" s="2" t="s">
        <v>215</v>
      </c>
      <c r="DUV121" s="2" t="s">
        <v>215</v>
      </c>
      <c r="DUW121" s="2" t="s">
        <v>215</v>
      </c>
      <c r="DUX121" s="2" t="s">
        <v>215</v>
      </c>
      <c r="DUY121" s="2" t="s">
        <v>215</v>
      </c>
      <c r="DUZ121" s="2" t="s">
        <v>215</v>
      </c>
      <c r="DVA121" s="2" t="s">
        <v>215</v>
      </c>
      <c r="DVB121" s="2" t="s">
        <v>215</v>
      </c>
      <c r="DVC121" s="2" t="s">
        <v>215</v>
      </c>
      <c r="DVD121" s="2" t="s">
        <v>215</v>
      </c>
      <c r="DVE121" s="2" t="s">
        <v>215</v>
      </c>
      <c r="DVF121" s="2" t="s">
        <v>215</v>
      </c>
      <c r="DVG121" s="2" t="s">
        <v>215</v>
      </c>
      <c r="DVH121" s="2" t="s">
        <v>215</v>
      </c>
      <c r="DVI121" s="2" t="s">
        <v>215</v>
      </c>
      <c r="DVJ121" s="2" t="s">
        <v>215</v>
      </c>
      <c r="DVK121" s="2" t="s">
        <v>215</v>
      </c>
      <c r="DVL121" s="2" t="s">
        <v>215</v>
      </c>
      <c r="DVM121" s="2" t="s">
        <v>215</v>
      </c>
      <c r="DVN121" s="2" t="s">
        <v>215</v>
      </c>
      <c r="DVO121" s="2" t="s">
        <v>215</v>
      </c>
      <c r="DVP121" s="2" t="s">
        <v>215</v>
      </c>
      <c r="DVQ121" s="2" t="s">
        <v>215</v>
      </c>
      <c r="DVR121" s="2" t="s">
        <v>215</v>
      </c>
      <c r="DVS121" s="2" t="s">
        <v>215</v>
      </c>
      <c r="DVT121" s="2" t="s">
        <v>215</v>
      </c>
      <c r="DVU121" s="2" t="s">
        <v>215</v>
      </c>
      <c r="DVV121" s="2" t="s">
        <v>215</v>
      </c>
      <c r="DVW121" s="2" t="s">
        <v>215</v>
      </c>
      <c r="DVX121" s="2" t="s">
        <v>215</v>
      </c>
      <c r="DVY121" s="2" t="s">
        <v>215</v>
      </c>
      <c r="DVZ121" s="2" t="s">
        <v>215</v>
      </c>
      <c r="DWA121" s="2" t="s">
        <v>215</v>
      </c>
      <c r="DWB121" s="2" t="s">
        <v>215</v>
      </c>
      <c r="DWC121" s="2" t="s">
        <v>215</v>
      </c>
      <c r="DWD121" s="2" t="s">
        <v>215</v>
      </c>
      <c r="DWE121" s="2" t="s">
        <v>215</v>
      </c>
      <c r="DWF121" s="2" t="s">
        <v>215</v>
      </c>
      <c r="DWG121" s="2" t="s">
        <v>215</v>
      </c>
      <c r="DWH121" s="2" t="s">
        <v>215</v>
      </c>
      <c r="DWI121" s="2" t="s">
        <v>215</v>
      </c>
      <c r="DWJ121" s="2" t="s">
        <v>215</v>
      </c>
      <c r="DWK121" s="2" t="s">
        <v>215</v>
      </c>
      <c r="DWL121" s="2" t="s">
        <v>215</v>
      </c>
      <c r="DWM121" s="2" t="s">
        <v>215</v>
      </c>
      <c r="DWN121" s="2" t="s">
        <v>215</v>
      </c>
      <c r="DWO121" s="2" t="s">
        <v>215</v>
      </c>
      <c r="DWP121" s="2" t="s">
        <v>215</v>
      </c>
      <c r="DWQ121" s="2" t="s">
        <v>215</v>
      </c>
      <c r="DWR121" s="2" t="s">
        <v>215</v>
      </c>
      <c r="DWS121" s="2" t="s">
        <v>215</v>
      </c>
      <c r="DWT121" s="2" t="s">
        <v>215</v>
      </c>
      <c r="DWU121" s="2" t="s">
        <v>215</v>
      </c>
      <c r="DWV121" s="2" t="s">
        <v>215</v>
      </c>
      <c r="DWW121" s="2" t="s">
        <v>215</v>
      </c>
      <c r="DWX121" s="2" t="s">
        <v>215</v>
      </c>
      <c r="DWY121" s="2" t="s">
        <v>215</v>
      </c>
      <c r="DWZ121" s="2" t="s">
        <v>215</v>
      </c>
      <c r="DXA121" s="2" t="s">
        <v>215</v>
      </c>
      <c r="DXB121" s="2" t="s">
        <v>215</v>
      </c>
      <c r="DXC121" s="2" t="s">
        <v>215</v>
      </c>
      <c r="DXD121" s="2" t="s">
        <v>215</v>
      </c>
      <c r="DXE121" s="2" t="s">
        <v>215</v>
      </c>
      <c r="DXF121" s="2" t="s">
        <v>215</v>
      </c>
      <c r="DXG121" s="2" t="s">
        <v>215</v>
      </c>
      <c r="DXH121" s="2" t="s">
        <v>215</v>
      </c>
      <c r="DXI121" s="2" t="s">
        <v>215</v>
      </c>
      <c r="DXJ121" s="2" t="s">
        <v>215</v>
      </c>
      <c r="DXK121" s="2" t="s">
        <v>215</v>
      </c>
      <c r="DXL121" s="2" t="s">
        <v>215</v>
      </c>
      <c r="DXM121" s="2" t="s">
        <v>215</v>
      </c>
      <c r="DXN121" s="2" t="s">
        <v>215</v>
      </c>
      <c r="DXO121" s="2" t="s">
        <v>215</v>
      </c>
      <c r="DXP121" s="2" t="s">
        <v>215</v>
      </c>
      <c r="DXQ121" s="2" t="s">
        <v>215</v>
      </c>
      <c r="DXR121" s="2" t="s">
        <v>215</v>
      </c>
      <c r="DXS121" s="2" t="s">
        <v>215</v>
      </c>
      <c r="DXT121" s="2" t="s">
        <v>215</v>
      </c>
      <c r="DXU121" s="2" t="s">
        <v>215</v>
      </c>
      <c r="DXV121" s="2" t="s">
        <v>215</v>
      </c>
      <c r="DXW121" s="2" t="s">
        <v>215</v>
      </c>
      <c r="DXX121" s="2" t="s">
        <v>215</v>
      </c>
      <c r="DXY121" s="2" t="s">
        <v>215</v>
      </c>
      <c r="DXZ121" s="2" t="s">
        <v>215</v>
      </c>
      <c r="DYA121" s="2" t="s">
        <v>215</v>
      </c>
      <c r="DYB121" s="2" t="s">
        <v>215</v>
      </c>
      <c r="DYC121" s="2" t="s">
        <v>215</v>
      </c>
      <c r="DYD121" s="2" t="s">
        <v>215</v>
      </c>
      <c r="DYE121" s="2" t="s">
        <v>215</v>
      </c>
      <c r="DYF121" s="2" t="s">
        <v>215</v>
      </c>
      <c r="DYG121" s="2" t="s">
        <v>215</v>
      </c>
      <c r="DYH121" s="2" t="s">
        <v>215</v>
      </c>
      <c r="DYI121" s="2" t="s">
        <v>215</v>
      </c>
      <c r="DYJ121" s="2" t="s">
        <v>215</v>
      </c>
      <c r="DYK121" s="2" t="s">
        <v>215</v>
      </c>
      <c r="DYL121" s="2" t="s">
        <v>215</v>
      </c>
      <c r="DYM121" s="2" t="s">
        <v>215</v>
      </c>
      <c r="DYN121" s="2" t="s">
        <v>215</v>
      </c>
      <c r="DYO121" s="2" t="s">
        <v>215</v>
      </c>
      <c r="DYP121" s="2" t="s">
        <v>215</v>
      </c>
      <c r="DYQ121" s="2" t="s">
        <v>215</v>
      </c>
      <c r="DYR121" s="2" t="s">
        <v>215</v>
      </c>
      <c r="DYS121" s="2" t="s">
        <v>215</v>
      </c>
      <c r="DYT121" s="2" t="s">
        <v>215</v>
      </c>
      <c r="DYU121" s="2" t="s">
        <v>215</v>
      </c>
      <c r="DYV121" s="2" t="s">
        <v>215</v>
      </c>
      <c r="DYW121" s="2" t="s">
        <v>215</v>
      </c>
      <c r="DYX121" s="2" t="s">
        <v>215</v>
      </c>
      <c r="DYY121" s="2" t="s">
        <v>215</v>
      </c>
      <c r="DYZ121" s="2" t="s">
        <v>215</v>
      </c>
      <c r="DZA121" s="2" t="s">
        <v>215</v>
      </c>
      <c r="DZB121" s="2" t="s">
        <v>215</v>
      </c>
      <c r="DZC121" s="2" t="s">
        <v>215</v>
      </c>
      <c r="DZD121" s="2" t="s">
        <v>215</v>
      </c>
      <c r="DZE121" s="2" t="s">
        <v>215</v>
      </c>
      <c r="DZF121" s="2" t="s">
        <v>215</v>
      </c>
      <c r="DZG121" s="2" t="s">
        <v>215</v>
      </c>
      <c r="DZH121" s="2" t="s">
        <v>215</v>
      </c>
      <c r="DZI121" s="2" t="s">
        <v>215</v>
      </c>
      <c r="DZJ121" s="2" t="s">
        <v>215</v>
      </c>
      <c r="DZK121" s="2" t="s">
        <v>215</v>
      </c>
      <c r="DZL121" s="2" t="s">
        <v>215</v>
      </c>
      <c r="DZM121" s="2" t="s">
        <v>215</v>
      </c>
      <c r="DZN121" s="2" t="s">
        <v>215</v>
      </c>
      <c r="DZO121" s="2" t="s">
        <v>215</v>
      </c>
      <c r="DZP121" s="2" t="s">
        <v>215</v>
      </c>
      <c r="DZQ121" s="2" t="s">
        <v>215</v>
      </c>
      <c r="DZR121" s="2" t="s">
        <v>215</v>
      </c>
      <c r="DZS121" s="2" t="s">
        <v>215</v>
      </c>
      <c r="DZT121" s="2" t="s">
        <v>215</v>
      </c>
      <c r="DZU121" s="2" t="s">
        <v>215</v>
      </c>
      <c r="DZV121" s="2" t="s">
        <v>215</v>
      </c>
      <c r="DZW121" s="2" t="s">
        <v>215</v>
      </c>
      <c r="DZX121" s="2" t="s">
        <v>215</v>
      </c>
      <c r="DZY121" s="2" t="s">
        <v>215</v>
      </c>
      <c r="DZZ121" s="2" t="s">
        <v>215</v>
      </c>
      <c r="EAA121" s="2" t="s">
        <v>215</v>
      </c>
      <c r="EAB121" s="2" t="s">
        <v>215</v>
      </c>
      <c r="EAC121" s="2" t="s">
        <v>215</v>
      </c>
      <c r="EAD121" s="2" t="s">
        <v>215</v>
      </c>
      <c r="EAE121" s="2" t="s">
        <v>215</v>
      </c>
      <c r="EAF121" s="2" t="s">
        <v>215</v>
      </c>
      <c r="EAG121" s="2" t="s">
        <v>215</v>
      </c>
      <c r="EAH121" s="2" t="s">
        <v>215</v>
      </c>
      <c r="EAI121" s="2" t="s">
        <v>215</v>
      </c>
      <c r="EAJ121" s="2" t="s">
        <v>215</v>
      </c>
      <c r="EAK121" s="2" t="s">
        <v>215</v>
      </c>
      <c r="EAL121" s="2" t="s">
        <v>215</v>
      </c>
      <c r="EAM121" s="2" t="s">
        <v>215</v>
      </c>
      <c r="EAN121" s="2" t="s">
        <v>215</v>
      </c>
      <c r="EAO121" s="2" t="s">
        <v>215</v>
      </c>
      <c r="EAP121" s="2" t="s">
        <v>215</v>
      </c>
      <c r="EAQ121" s="2" t="s">
        <v>215</v>
      </c>
      <c r="EAR121" s="2" t="s">
        <v>215</v>
      </c>
      <c r="EAS121" s="2" t="s">
        <v>215</v>
      </c>
      <c r="EAT121" s="2" t="s">
        <v>215</v>
      </c>
      <c r="EAU121" s="2" t="s">
        <v>215</v>
      </c>
      <c r="EAV121" s="2" t="s">
        <v>215</v>
      </c>
      <c r="EAW121" s="2" t="s">
        <v>215</v>
      </c>
      <c r="EAX121" s="2" t="s">
        <v>215</v>
      </c>
      <c r="EAY121" s="2" t="s">
        <v>215</v>
      </c>
      <c r="EAZ121" s="2" t="s">
        <v>215</v>
      </c>
      <c r="EBA121" s="2" t="s">
        <v>215</v>
      </c>
      <c r="EBB121" s="2" t="s">
        <v>215</v>
      </c>
      <c r="EBC121" s="2" t="s">
        <v>215</v>
      </c>
      <c r="EBD121" s="2" t="s">
        <v>215</v>
      </c>
      <c r="EBE121" s="2" t="s">
        <v>215</v>
      </c>
      <c r="EBF121" s="2" t="s">
        <v>215</v>
      </c>
      <c r="EBG121" s="2" t="s">
        <v>215</v>
      </c>
      <c r="EBH121" s="2" t="s">
        <v>215</v>
      </c>
      <c r="EBI121" s="2" t="s">
        <v>215</v>
      </c>
      <c r="EBJ121" s="2" t="s">
        <v>215</v>
      </c>
      <c r="EBK121" s="2" t="s">
        <v>215</v>
      </c>
      <c r="EBL121" s="2" t="s">
        <v>215</v>
      </c>
      <c r="EBM121" s="2" t="s">
        <v>215</v>
      </c>
      <c r="EBN121" s="2" t="s">
        <v>215</v>
      </c>
      <c r="EBO121" s="2" t="s">
        <v>215</v>
      </c>
      <c r="EBP121" s="2" t="s">
        <v>215</v>
      </c>
      <c r="EBQ121" s="2" t="s">
        <v>215</v>
      </c>
      <c r="EBR121" s="2" t="s">
        <v>215</v>
      </c>
      <c r="EBS121" s="2" t="s">
        <v>215</v>
      </c>
      <c r="EBT121" s="2" t="s">
        <v>215</v>
      </c>
      <c r="EBU121" s="2" t="s">
        <v>215</v>
      </c>
      <c r="EBV121" s="2" t="s">
        <v>215</v>
      </c>
      <c r="EBW121" s="2" t="s">
        <v>215</v>
      </c>
      <c r="EBX121" s="2" t="s">
        <v>215</v>
      </c>
      <c r="EBY121" s="2" t="s">
        <v>215</v>
      </c>
      <c r="EBZ121" s="2" t="s">
        <v>215</v>
      </c>
      <c r="ECA121" s="2" t="s">
        <v>215</v>
      </c>
      <c r="ECB121" s="2" t="s">
        <v>215</v>
      </c>
      <c r="ECC121" s="2" t="s">
        <v>215</v>
      </c>
      <c r="ECD121" s="2" t="s">
        <v>215</v>
      </c>
      <c r="ECE121" s="2" t="s">
        <v>215</v>
      </c>
      <c r="ECF121" s="2" t="s">
        <v>215</v>
      </c>
      <c r="ECG121" s="2" t="s">
        <v>215</v>
      </c>
      <c r="ECH121" s="2" t="s">
        <v>215</v>
      </c>
      <c r="ECI121" s="2" t="s">
        <v>215</v>
      </c>
      <c r="ECJ121" s="2" t="s">
        <v>215</v>
      </c>
      <c r="ECK121" s="2" t="s">
        <v>215</v>
      </c>
      <c r="ECL121" s="2" t="s">
        <v>215</v>
      </c>
      <c r="ECM121" s="2" t="s">
        <v>215</v>
      </c>
      <c r="ECN121" s="2" t="s">
        <v>215</v>
      </c>
      <c r="ECO121" s="2" t="s">
        <v>215</v>
      </c>
      <c r="ECP121" s="2" t="s">
        <v>215</v>
      </c>
      <c r="ECQ121" s="2" t="s">
        <v>215</v>
      </c>
      <c r="ECR121" s="2" t="s">
        <v>215</v>
      </c>
      <c r="ECS121" s="2" t="s">
        <v>215</v>
      </c>
      <c r="ECT121" s="2" t="s">
        <v>215</v>
      </c>
      <c r="ECU121" s="2" t="s">
        <v>215</v>
      </c>
      <c r="ECV121" s="2" t="s">
        <v>215</v>
      </c>
      <c r="ECW121" s="2" t="s">
        <v>215</v>
      </c>
      <c r="ECX121" s="2" t="s">
        <v>215</v>
      </c>
      <c r="ECY121" s="2" t="s">
        <v>215</v>
      </c>
      <c r="ECZ121" s="2" t="s">
        <v>215</v>
      </c>
      <c r="EDA121" s="2" t="s">
        <v>215</v>
      </c>
      <c r="EDB121" s="2" t="s">
        <v>215</v>
      </c>
      <c r="EDC121" s="2" t="s">
        <v>215</v>
      </c>
      <c r="EDD121" s="2" t="s">
        <v>215</v>
      </c>
      <c r="EDE121" s="2" t="s">
        <v>215</v>
      </c>
      <c r="EDF121" s="2" t="s">
        <v>215</v>
      </c>
      <c r="EDG121" s="2" t="s">
        <v>215</v>
      </c>
      <c r="EDH121" s="2" t="s">
        <v>215</v>
      </c>
      <c r="EDI121" s="2" t="s">
        <v>215</v>
      </c>
      <c r="EDJ121" s="2" t="s">
        <v>215</v>
      </c>
      <c r="EDK121" s="2" t="s">
        <v>215</v>
      </c>
      <c r="EDL121" s="2" t="s">
        <v>215</v>
      </c>
      <c r="EDM121" s="2" t="s">
        <v>215</v>
      </c>
      <c r="EDN121" s="2" t="s">
        <v>215</v>
      </c>
      <c r="EDO121" s="2" t="s">
        <v>215</v>
      </c>
      <c r="EDP121" s="2" t="s">
        <v>215</v>
      </c>
      <c r="EDQ121" s="2" t="s">
        <v>215</v>
      </c>
      <c r="EDR121" s="2" t="s">
        <v>215</v>
      </c>
      <c r="EDS121" s="2" t="s">
        <v>215</v>
      </c>
      <c r="EDT121" s="2" t="s">
        <v>215</v>
      </c>
      <c r="EDU121" s="2" t="s">
        <v>215</v>
      </c>
      <c r="EDV121" s="2" t="s">
        <v>215</v>
      </c>
      <c r="EDW121" s="2" t="s">
        <v>215</v>
      </c>
      <c r="EDX121" s="2" t="s">
        <v>215</v>
      </c>
      <c r="EDY121" s="2" t="s">
        <v>215</v>
      </c>
      <c r="EDZ121" s="2" t="s">
        <v>215</v>
      </c>
      <c r="EEA121" s="2" t="s">
        <v>215</v>
      </c>
      <c r="EEB121" s="2" t="s">
        <v>215</v>
      </c>
      <c r="EEC121" s="2" t="s">
        <v>215</v>
      </c>
      <c r="EED121" s="2" t="s">
        <v>215</v>
      </c>
      <c r="EEE121" s="2" t="s">
        <v>215</v>
      </c>
      <c r="EEF121" s="2" t="s">
        <v>215</v>
      </c>
      <c r="EEG121" s="2" t="s">
        <v>215</v>
      </c>
      <c r="EEH121" s="2" t="s">
        <v>215</v>
      </c>
      <c r="EEI121" s="2" t="s">
        <v>215</v>
      </c>
      <c r="EEJ121" s="2" t="s">
        <v>215</v>
      </c>
      <c r="EEK121" s="2" t="s">
        <v>215</v>
      </c>
      <c r="EEL121" s="2" t="s">
        <v>215</v>
      </c>
      <c r="EEM121" s="2" t="s">
        <v>215</v>
      </c>
      <c r="EEN121" s="2" t="s">
        <v>215</v>
      </c>
      <c r="EEO121" s="2" t="s">
        <v>215</v>
      </c>
      <c r="EEP121" s="2" t="s">
        <v>215</v>
      </c>
      <c r="EEQ121" s="2" t="s">
        <v>215</v>
      </c>
      <c r="EER121" s="2" t="s">
        <v>215</v>
      </c>
      <c r="EES121" s="2" t="s">
        <v>215</v>
      </c>
      <c r="EET121" s="2" t="s">
        <v>215</v>
      </c>
      <c r="EEU121" s="2" t="s">
        <v>215</v>
      </c>
      <c r="EEV121" s="2" t="s">
        <v>215</v>
      </c>
      <c r="EEW121" s="2" t="s">
        <v>215</v>
      </c>
      <c r="EEX121" s="2" t="s">
        <v>215</v>
      </c>
      <c r="EEY121" s="2" t="s">
        <v>215</v>
      </c>
      <c r="EEZ121" s="2" t="s">
        <v>215</v>
      </c>
      <c r="EFA121" s="2" t="s">
        <v>215</v>
      </c>
      <c r="EFB121" s="2" t="s">
        <v>215</v>
      </c>
      <c r="EFC121" s="2" t="s">
        <v>215</v>
      </c>
      <c r="EFD121" s="2" t="s">
        <v>215</v>
      </c>
      <c r="EFE121" s="2" t="s">
        <v>215</v>
      </c>
      <c r="EFF121" s="2" t="s">
        <v>215</v>
      </c>
      <c r="EFG121" s="2" t="s">
        <v>215</v>
      </c>
      <c r="EFH121" s="2" t="s">
        <v>215</v>
      </c>
      <c r="EFI121" s="2" t="s">
        <v>215</v>
      </c>
      <c r="EFJ121" s="2" t="s">
        <v>215</v>
      </c>
      <c r="EFK121" s="2" t="s">
        <v>215</v>
      </c>
      <c r="EFL121" s="2" t="s">
        <v>215</v>
      </c>
      <c r="EFM121" s="2" t="s">
        <v>215</v>
      </c>
      <c r="EFN121" s="2" t="s">
        <v>215</v>
      </c>
      <c r="EFO121" s="2" t="s">
        <v>215</v>
      </c>
      <c r="EFP121" s="2" t="s">
        <v>215</v>
      </c>
      <c r="EFQ121" s="2" t="s">
        <v>215</v>
      </c>
      <c r="EFR121" s="2" t="s">
        <v>215</v>
      </c>
      <c r="EFS121" s="2" t="s">
        <v>215</v>
      </c>
      <c r="EFT121" s="2" t="s">
        <v>215</v>
      </c>
      <c r="EFU121" s="2" t="s">
        <v>215</v>
      </c>
      <c r="EFV121" s="2" t="s">
        <v>215</v>
      </c>
      <c r="EFW121" s="2" t="s">
        <v>215</v>
      </c>
      <c r="EFX121" s="2" t="s">
        <v>215</v>
      </c>
      <c r="EFY121" s="2" t="s">
        <v>215</v>
      </c>
      <c r="EFZ121" s="2" t="s">
        <v>215</v>
      </c>
      <c r="EGA121" s="2" t="s">
        <v>215</v>
      </c>
      <c r="EGB121" s="2" t="s">
        <v>215</v>
      </c>
      <c r="EGC121" s="2" t="s">
        <v>215</v>
      </c>
      <c r="EGD121" s="2" t="s">
        <v>215</v>
      </c>
      <c r="EGE121" s="2" t="s">
        <v>215</v>
      </c>
      <c r="EGF121" s="2" t="s">
        <v>215</v>
      </c>
      <c r="EGG121" s="2" t="s">
        <v>215</v>
      </c>
      <c r="EGH121" s="2" t="s">
        <v>215</v>
      </c>
      <c r="EGI121" s="2" t="s">
        <v>215</v>
      </c>
      <c r="EGJ121" s="2" t="s">
        <v>215</v>
      </c>
      <c r="EGK121" s="2" t="s">
        <v>215</v>
      </c>
      <c r="EGL121" s="2" t="s">
        <v>215</v>
      </c>
      <c r="EGM121" s="2" t="s">
        <v>215</v>
      </c>
      <c r="EGN121" s="2" t="s">
        <v>215</v>
      </c>
      <c r="EGO121" s="2" t="s">
        <v>215</v>
      </c>
      <c r="EGP121" s="2" t="s">
        <v>215</v>
      </c>
      <c r="EGQ121" s="2" t="s">
        <v>215</v>
      </c>
      <c r="EGR121" s="2" t="s">
        <v>215</v>
      </c>
      <c r="EGS121" s="2" t="s">
        <v>215</v>
      </c>
      <c r="EGT121" s="2" t="s">
        <v>215</v>
      </c>
      <c r="EGU121" s="2" t="s">
        <v>215</v>
      </c>
      <c r="EGV121" s="2" t="s">
        <v>215</v>
      </c>
      <c r="EGW121" s="2" t="s">
        <v>215</v>
      </c>
      <c r="EGX121" s="2" t="s">
        <v>215</v>
      </c>
      <c r="EGY121" s="2" t="s">
        <v>215</v>
      </c>
      <c r="EGZ121" s="2" t="s">
        <v>215</v>
      </c>
      <c r="EHA121" s="2" t="s">
        <v>215</v>
      </c>
      <c r="EHB121" s="2" t="s">
        <v>215</v>
      </c>
      <c r="EHC121" s="2" t="s">
        <v>215</v>
      </c>
      <c r="EHD121" s="2" t="s">
        <v>215</v>
      </c>
      <c r="EHE121" s="2" t="s">
        <v>215</v>
      </c>
      <c r="EHF121" s="2" t="s">
        <v>215</v>
      </c>
      <c r="EHG121" s="2" t="s">
        <v>215</v>
      </c>
      <c r="EHH121" s="2" t="s">
        <v>215</v>
      </c>
      <c r="EHI121" s="2" t="s">
        <v>215</v>
      </c>
      <c r="EHJ121" s="2" t="s">
        <v>215</v>
      </c>
      <c r="EHK121" s="2" t="s">
        <v>215</v>
      </c>
      <c r="EHL121" s="2" t="s">
        <v>215</v>
      </c>
      <c r="EHM121" s="2" t="s">
        <v>215</v>
      </c>
      <c r="EHN121" s="2" t="s">
        <v>215</v>
      </c>
      <c r="EHO121" s="2" t="s">
        <v>215</v>
      </c>
      <c r="EHP121" s="2" t="s">
        <v>215</v>
      </c>
      <c r="EHQ121" s="2" t="s">
        <v>215</v>
      </c>
      <c r="EHR121" s="2" t="s">
        <v>215</v>
      </c>
      <c r="EHS121" s="2" t="s">
        <v>215</v>
      </c>
      <c r="EHT121" s="2" t="s">
        <v>215</v>
      </c>
      <c r="EHU121" s="2" t="s">
        <v>215</v>
      </c>
      <c r="EHV121" s="2" t="s">
        <v>215</v>
      </c>
      <c r="EHW121" s="2" t="s">
        <v>215</v>
      </c>
      <c r="EHX121" s="2" t="s">
        <v>215</v>
      </c>
      <c r="EHY121" s="2" t="s">
        <v>215</v>
      </c>
      <c r="EHZ121" s="2" t="s">
        <v>215</v>
      </c>
      <c r="EIA121" s="2" t="s">
        <v>215</v>
      </c>
      <c r="EIB121" s="2" t="s">
        <v>215</v>
      </c>
      <c r="EIC121" s="2" t="s">
        <v>215</v>
      </c>
      <c r="EID121" s="2" t="s">
        <v>215</v>
      </c>
      <c r="EIE121" s="2" t="s">
        <v>215</v>
      </c>
      <c r="EIF121" s="2" t="s">
        <v>215</v>
      </c>
      <c r="EIG121" s="2" t="s">
        <v>215</v>
      </c>
      <c r="EIH121" s="2" t="s">
        <v>215</v>
      </c>
      <c r="EII121" s="2" t="s">
        <v>215</v>
      </c>
      <c r="EIJ121" s="2" t="s">
        <v>215</v>
      </c>
      <c r="EIK121" s="2" t="s">
        <v>215</v>
      </c>
      <c r="EIL121" s="2" t="s">
        <v>215</v>
      </c>
      <c r="EIM121" s="2" t="s">
        <v>215</v>
      </c>
      <c r="EIN121" s="2" t="s">
        <v>215</v>
      </c>
      <c r="EIO121" s="2" t="s">
        <v>215</v>
      </c>
      <c r="EIP121" s="2" t="s">
        <v>215</v>
      </c>
      <c r="EIQ121" s="2" t="s">
        <v>215</v>
      </c>
      <c r="EIR121" s="2" t="s">
        <v>215</v>
      </c>
      <c r="EIS121" s="2" t="s">
        <v>215</v>
      </c>
      <c r="EIT121" s="2" t="s">
        <v>215</v>
      </c>
      <c r="EIU121" s="2" t="s">
        <v>215</v>
      </c>
      <c r="EIV121" s="2" t="s">
        <v>215</v>
      </c>
      <c r="EIW121" s="2" t="s">
        <v>215</v>
      </c>
      <c r="EIX121" s="2" t="s">
        <v>215</v>
      </c>
      <c r="EIY121" s="2" t="s">
        <v>215</v>
      </c>
      <c r="EIZ121" s="2" t="s">
        <v>215</v>
      </c>
      <c r="EJA121" s="2" t="s">
        <v>215</v>
      </c>
      <c r="EJB121" s="2" t="s">
        <v>215</v>
      </c>
      <c r="EJC121" s="2" t="s">
        <v>215</v>
      </c>
      <c r="EJD121" s="2" t="s">
        <v>215</v>
      </c>
      <c r="EJE121" s="2" t="s">
        <v>215</v>
      </c>
      <c r="EJF121" s="2" t="s">
        <v>215</v>
      </c>
      <c r="EJG121" s="2" t="s">
        <v>215</v>
      </c>
      <c r="EJH121" s="2" t="s">
        <v>215</v>
      </c>
      <c r="EJI121" s="2" t="s">
        <v>215</v>
      </c>
      <c r="EJJ121" s="2" t="s">
        <v>215</v>
      </c>
      <c r="EJK121" s="2" t="s">
        <v>215</v>
      </c>
      <c r="EJL121" s="2" t="s">
        <v>215</v>
      </c>
      <c r="EJM121" s="2" t="s">
        <v>215</v>
      </c>
      <c r="EJN121" s="2" t="s">
        <v>215</v>
      </c>
      <c r="EJO121" s="2" t="s">
        <v>215</v>
      </c>
      <c r="EJP121" s="2" t="s">
        <v>215</v>
      </c>
      <c r="EJQ121" s="2" t="s">
        <v>215</v>
      </c>
      <c r="EJR121" s="2" t="s">
        <v>215</v>
      </c>
      <c r="EJS121" s="2" t="s">
        <v>215</v>
      </c>
      <c r="EJT121" s="2" t="s">
        <v>215</v>
      </c>
      <c r="EJU121" s="2" t="s">
        <v>215</v>
      </c>
      <c r="EJV121" s="2" t="s">
        <v>215</v>
      </c>
      <c r="EJW121" s="2" t="s">
        <v>215</v>
      </c>
      <c r="EJX121" s="2" t="s">
        <v>215</v>
      </c>
      <c r="EJY121" s="2" t="s">
        <v>215</v>
      </c>
      <c r="EJZ121" s="2" t="s">
        <v>215</v>
      </c>
      <c r="EKA121" s="2" t="s">
        <v>215</v>
      </c>
      <c r="EKB121" s="2" t="s">
        <v>215</v>
      </c>
      <c r="EKC121" s="2" t="s">
        <v>215</v>
      </c>
      <c r="EKD121" s="2" t="s">
        <v>215</v>
      </c>
      <c r="EKE121" s="2" t="s">
        <v>215</v>
      </c>
      <c r="EKF121" s="2" t="s">
        <v>215</v>
      </c>
      <c r="EKG121" s="2" t="s">
        <v>215</v>
      </c>
      <c r="EKH121" s="2" t="s">
        <v>215</v>
      </c>
      <c r="EKI121" s="2" t="s">
        <v>215</v>
      </c>
      <c r="EKJ121" s="2" t="s">
        <v>215</v>
      </c>
      <c r="EKK121" s="2" t="s">
        <v>215</v>
      </c>
      <c r="EKL121" s="2" t="s">
        <v>215</v>
      </c>
      <c r="EKM121" s="2" t="s">
        <v>215</v>
      </c>
      <c r="EKN121" s="2" t="s">
        <v>215</v>
      </c>
      <c r="EKO121" s="2" t="s">
        <v>215</v>
      </c>
      <c r="EKP121" s="2" t="s">
        <v>215</v>
      </c>
      <c r="EKQ121" s="2" t="s">
        <v>215</v>
      </c>
      <c r="EKR121" s="2" t="s">
        <v>215</v>
      </c>
      <c r="EKS121" s="2" t="s">
        <v>215</v>
      </c>
      <c r="EKT121" s="2" t="s">
        <v>215</v>
      </c>
      <c r="EKU121" s="2" t="s">
        <v>215</v>
      </c>
      <c r="EKV121" s="2" t="s">
        <v>215</v>
      </c>
      <c r="EKW121" s="2" t="s">
        <v>215</v>
      </c>
      <c r="EKX121" s="2" t="s">
        <v>215</v>
      </c>
      <c r="EKY121" s="2" t="s">
        <v>215</v>
      </c>
      <c r="EKZ121" s="2" t="s">
        <v>215</v>
      </c>
      <c r="ELA121" s="2" t="s">
        <v>215</v>
      </c>
      <c r="ELB121" s="2" t="s">
        <v>215</v>
      </c>
      <c r="ELC121" s="2" t="s">
        <v>215</v>
      </c>
      <c r="ELD121" s="2" t="s">
        <v>215</v>
      </c>
      <c r="ELE121" s="2" t="s">
        <v>215</v>
      </c>
      <c r="ELF121" s="2" t="s">
        <v>215</v>
      </c>
      <c r="ELG121" s="2" t="s">
        <v>215</v>
      </c>
      <c r="ELH121" s="2" t="s">
        <v>215</v>
      </c>
      <c r="ELI121" s="2" t="s">
        <v>215</v>
      </c>
      <c r="ELJ121" s="2" t="s">
        <v>215</v>
      </c>
      <c r="ELK121" s="2" t="s">
        <v>215</v>
      </c>
      <c r="ELL121" s="2" t="s">
        <v>215</v>
      </c>
      <c r="ELM121" s="2" t="s">
        <v>215</v>
      </c>
      <c r="ELN121" s="2" t="s">
        <v>215</v>
      </c>
      <c r="ELO121" s="2" t="s">
        <v>215</v>
      </c>
      <c r="ELP121" s="2" t="s">
        <v>215</v>
      </c>
      <c r="ELQ121" s="2" t="s">
        <v>215</v>
      </c>
      <c r="ELR121" s="2" t="s">
        <v>215</v>
      </c>
      <c r="ELS121" s="2" t="s">
        <v>215</v>
      </c>
      <c r="ELT121" s="2" t="s">
        <v>215</v>
      </c>
      <c r="ELU121" s="2" t="s">
        <v>215</v>
      </c>
      <c r="ELV121" s="2" t="s">
        <v>215</v>
      </c>
      <c r="ELW121" s="2" t="s">
        <v>215</v>
      </c>
      <c r="ELX121" s="2" t="s">
        <v>215</v>
      </c>
      <c r="ELY121" s="2" t="s">
        <v>215</v>
      </c>
      <c r="ELZ121" s="2" t="s">
        <v>215</v>
      </c>
      <c r="EMA121" s="2" t="s">
        <v>215</v>
      </c>
      <c r="EMB121" s="2" t="s">
        <v>215</v>
      </c>
      <c r="EMC121" s="2" t="s">
        <v>215</v>
      </c>
      <c r="EMD121" s="2" t="s">
        <v>215</v>
      </c>
      <c r="EME121" s="2" t="s">
        <v>215</v>
      </c>
      <c r="EMF121" s="2" t="s">
        <v>215</v>
      </c>
      <c r="EMG121" s="2" t="s">
        <v>215</v>
      </c>
      <c r="EMH121" s="2" t="s">
        <v>215</v>
      </c>
      <c r="EMI121" s="2" t="s">
        <v>215</v>
      </c>
      <c r="EMJ121" s="2" t="s">
        <v>215</v>
      </c>
      <c r="EMK121" s="2" t="s">
        <v>215</v>
      </c>
      <c r="EML121" s="2" t="s">
        <v>215</v>
      </c>
      <c r="EMM121" s="2" t="s">
        <v>215</v>
      </c>
      <c r="EMN121" s="2" t="s">
        <v>215</v>
      </c>
      <c r="EMO121" s="2" t="s">
        <v>215</v>
      </c>
      <c r="EMP121" s="2" t="s">
        <v>215</v>
      </c>
      <c r="EMQ121" s="2" t="s">
        <v>215</v>
      </c>
      <c r="EMR121" s="2" t="s">
        <v>215</v>
      </c>
      <c r="EMS121" s="2" t="s">
        <v>215</v>
      </c>
      <c r="EMT121" s="2" t="s">
        <v>215</v>
      </c>
      <c r="EMU121" s="2" t="s">
        <v>215</v>
      </c>
      <c r="EMV121" s="2" t="s">
        <v>215</v>
      </c>
      <c r="EMW121" s="2" t="s">
        <v>215</v>
      </c>
      <c r="EMX121" s="2" t="s">
        <v>215</v>
      </c>
      <c r="EMY121" s="2" t="s">
        <v>215</v>
      </c>
      <c r="EMZ121" s="2" t="s">
        <v>215</v>
      </c>
      <c r="ENA121" s="2" t="s">
        <v>215</v>
      </c>
      <c r="ENB121" s="2" t="s">
        <v>215</v>
      </c>
      <c r="ENC121" s="2" t="s">
        <v>215</v>
      </c>
      <c r="END121" s="2" t="s">
        <v>215</v>
      </c>
      <c r="ENE121" s="2" t="s">
        <v>215</v>
      </c>
      <c r="ENF121" s="2" t="s">
        <v>215</v>
      </c>
      <c r="ENG121" s="2" t="s">
        <v>215</v>
      </c>
      <c r="ENH121" s="2" t="s">
        <v>215</v>
      </c>
      <c r="ENI121" s="2" t="s">
        <v>215</v>
      </c>
      <c r="ENJ121" s="2" t="s">
        <v>215</v>
      </c>
      <c r="ENK121" s="2" t="s">
        <v>215</v>
      </c>
      <c r="ENL121" s="2" t="s">
        <v>215</v>
      </c>
      <c r="ENM121" s="2" t="s">
        <v>215</v>
      </c>
      <c r="ENN121" s="2" t="s">
        <v>215</v>
      </c>
      <c r="ENO121" s="2" t="s">
        <v>215</v>
      </c>
      <c r="ENP121" s="2" t="s">
        <v>215</v>
      </c>
      <c r="ENQ121" s="2" t="s">
        <v>215</v>
      </c>
      <c r="ENR121" s="2" t="s">
        <v>215</v>
      </c>
      <c r="ENS121" s="2" t="s">
        <v>215</v>
      </c>
      <c r="ENT121" s="2" t="s">
        <v>215</v>
      </c>
      <c r="ENU121" s="2" t="s">
        <v>215</v>
      </c>
      <c r="ENV121" s="2" t="s">
        <v>215</v>
      </c>
      <c r="ENW121" s="2" t="s">
        <v>215</v>
      </c>
      <c r="ENX121" s="2" t="s">
        <v>215</v>
      </c>
      <c r="ENY121" s="2" t="s">
        <v>215</v>
      </c>
      <c r="ENZ121" s="2" t="s">
        <v>215</v>
      </c>
      <c r="EOA121" s="2" t="s">
        <v>215</v>
      </c>
      <c r="EOB121" s="2" t="s">
        <v>215</v>
      </c>
      <c r="EOC121" s="2" t="s">
        <v>215</v>
      </c>
      <c r="EOD121" s="2" t="s">
        <v>215</v>
      </c>
      <c r="EOE121" s="2" t="s">
        <v>215</v>
      </c>
      <c r="EOF121" s="2" t="s">
        <v>215</v>
      </c>
      <c r="EOG121" s="2" t="s">
        <v>215</v>
      </c>
      <c r="EOH121" s="2" t="s">
        <v>215</v>
      </c>
      <c r="EOI121" s="2" t="s">
        <v>215</v>
      </c>
      <c r="EOJ121" s="2" t="s">
        <v>215</v>
      </c>
      <c r="EOK121" s="2" t="s">
        <v>215</v>
      </c>
      <c r="EOL121" s="2" t="s">
        <v>215</v>
      </c>
      <c r="EOM121" s="2" t="s">
        <v>215</v>
      </c>
      <c r="EON121" s="2" t="s">
        <v>215</v>
      </c>
      <c r="EOO121" s="2" t="s">
        <v>215</v>
      </c>
      <c r="EOP121" s="2" t="s">
        <v>215</v>
      </c>
      <c r="EOQ121" s="2" t="s">
        <v>215</v>
      </c>
      <c r="EOR121" s="2" t="s">
        <v>215</v>
      </c>
      <c r="EOS121" s="2" t="s">
        <v>215</v>
      </c>
      <c r="EOT121" s="2" t="s">
        <v>215</v>
      </c>
      <c r="EOU121" s="2" t="s">
        <v>215</v>
      </c>
      <c r="EOV121" s="2" t="s">
        <v>215</v>
      </c>
      <c r="EOW121" s="2" t="s">
        <v>215</v>
      </c>
      <c r="EOX121" s="2" t="s">
        <v>215</v>
      </c>
      <c r="EOY121" s="2" t="s">
        <v>215</v>
      </c>
      <c r="EOZ121" s="2" t="s">
        <v>215</v>
      </c>
      <c r="EPA121" s="2" t="s">
        <v>215</v>
      </c>
      <c r="EPB121" s="2" t="s">
        <v>215</v>
      </c>
      <c r="EPC121" s="2" t="s">
        <v>215</v>
      </c>
      <c r="EPD121" s="2" t="s">
        <v>215</v>
      </c>
      <c r="EPE121" s="2" t="s">
        <v>215</v>
      </c>
      <c r="EPF121" s="2" t="s">
        <v>215</v>
      </c>
      <c r="EPG121" s="2" t="s">
        <v>215</v>
      </c>
      <c r="EPH121" s="2" t="s">
        <v>215</v>
      </c>
      <c r="EPI121" s="2" t="s">
        <v>215</v>
      </c>
      <c r="EPJ121" s="2" t="s">
        <v>215</v>
      </c>
      <c r="EPK121" s="2" t="s">
        <v>215</v>
      </c>
      <c r="EPL121" s="2" t="s">
        <v>215</v>
      </c>
      <c r="EPM121" s="2" t="s">
        <v>215</v>
      </c>
      <c r="EPN121" s="2" t="s">
        <v>215</v>
      </c>
      <c r="EPO121" s="2" t="s">
        <v>215</v>
      </c>
      <c r="EPP121" s="2" t="s">
        <v>215</v>
      </c>
      <c r="EPQ121" s="2" t="s">
        <v>215</v>
      </c>
      <c r="EPR121" s="2" t="s">
        <v>215</v>
      </c>
      <c r="EPS121" s="2" t="s">
        <v>215</v>
      </c>
      <c r="EPT121" s="2" t="s">
        <v>215</v>
      </c>
      <c r="EPU121" s="2" t="s">
        <v>215</v>
      </c>
      <c r="EPV121" s="2" t="s">
        <v>215</v>
      </c>
      <c r="EPW121" s="2" t="s">
        <v>215</v>
      </c>
      <c r="EPX121" s="2" t="s">
        <v>215</v>
      </c>
      <c r="EPY121" s="2" t="s">
        <v>215</v>
      </c>
      <c r="EPZ121" s="2" t="s">
        <v>215</v>
      </c>
      <c r="EQA121" s="2" t="s">
        <v>215</v>
      </c>
      <c r="EQB121" s="2" t="s">
        <v>215</v>
      </c>
      <c r="EQC121" s="2" t="s">
        <v>215</v>
      </c>
      <c r="EQD121" s="2" t="s">
        <v>215</v>
      </c>
      <c r="EQE121" s="2" t="s">
        <v>215</v>
      </c>
      <c r="EQF121" s="2" t="s">
        <v>215</v>
      </c>
      <c r="EQG121" s="2" t="s">
        <v>215</v>
      </c>
      <c r="EQH121" s="2" t="s">
        <v>215</v>
      </c>
      <c r="EQI121" s="2" t="s">
        <v>215</v>
      </c>
      <c r="EQJ121" s="2" t="s">
        <v>215</v>
      </c>
      <c r="EQK121" s="2" t="s">
        <v>215</v>
      </c>
      <c r="EQL121" s="2" t="s">
        <v>215</v>
      </c>
      <c r="EQM121" s="2" t="s">
        <v>215</v>
      </c>
      <c r="EQN121" s="2" t="s">
        <v>215</v>
      </c>
      <c r="EQO121" s="2" t="s">
        <v>215</v>
      </c>
      <c r="EQP121" s="2" t="s">
        <v>215</v>
      </c>
      <c r="EQQ121" s="2" t="s">
        <v>215</v>
      </c>
      <c r="EQR121" s="2" t="s">
        <v>215</v>
      </c>
      <c r="EQS121" s="2" t="s">
        <v>215</v>
      </c>
      <c r="EQT121" s="2" t="s">
        <v>215</v>
      </c>
      <c r="EQU121" s="2" t="s">
        <v>215</v>
      </c>
      <c r="EQV121" s="2" t="s">
        <v>215</v>
      </c>
      <c r="EQW121" s="2" t="s">
        <v>215</v>
      </c>
      <c r="EQX121" s="2" t="s">
        <v>215</v>
      </c>
      <c r="EQY121" s="2" t="s">
        <v>215</v>
      </c>
      <c r="EQZ121" s="2" t="s">
        <v>215</v>
      </c>
      <c r="ERA121" s="2" t="s">
        <v>215</v>
      </c>
      <c r="ERB121" s="2" t="s">
        <v>215</v>
      </c>
      <c r="ERC121" s="2" t="s">
        <v>215</v>
      </c>
      <c r="ERD121" s="2" t="s">
        <v>215</v>
      </c>
      <c r="ERE121" s="2" t="s">
        <v>215</v>
      </c>
      <c r="ERF121" s="2" t="s">
        <v>215</v>
      </c>
      <c r="ERG121" s="2" t="s">
        <v>215</v>
      </c>
      <c r="ERH121" s="2" t="s">
        <v>215</v>
      </c>
      <c r="ERI121" s="2" t="s">
        <v>215</v>
      </c>
      <c r="ERJ121" s="2" t="s">
        <v>215</v>
      </c>
      <c r="ERK121" s="2" t="s">
        <v>215</v>
      </c>
      <c r="ERL121" s="2" t="s">
        <v>215</v>
      </c>
      <c r="ERM121" s="2" t="s">
        <v>215</v>
      </c>
      <c r="ERN121" s="2" t="s">
        <v>215</v>
      </c>
      <c r="ERO121" s="2" t="s">
        <v>215</v>
      </c>
      <c r="ERP121" s="2" t="s">
        <v>215</v>
      </c>
      <c r="ERQ121" s="2" t="s">
        <v>215</v>
      </c>
      <c r="ERR121" s="2" t="s">
        <v>215</v>
      </c>
      <c r="ERS121" s="2" t="s">
        <v>215</v>
      </c>
      <c r="ERT121" s="2" t="s">
        <v>215</v>
      </c>
      <c r="ERU121" s="2" t="s">
        <v>215</v>
      </c>
      <c r="ERV121" s="2" t="s">
        <v>215</v>
      </c>
      <c r="ERW121" s="2" t="s">
        <v>215</v>
      </c>
      <c r="ERX121" s="2" t="s">
        <v>215</v>
      </c>
      <c r="ERY121" s="2" t="s">
        <v>215</v>
      </c>
      <c r="ERZ121" s="2" t="s">
        <v>215</v>
      </c>
      <c r="ESA121" s="2" t="s">
        <v>215</v>
      </c>
      <c r="ESB121" s="2" t="s">
        <v>215</v>
      </c>
      <c r="ESC121" s="2" t="s">
        <v>215</v>
      </c>
      <c r="ESD121" s="2" t="s">
        <v>215</v>
      </c>
      <c r="ESE121" s="2" t="s">
        <v>215</v>
      </c>
      <c r="ESF121" s="2" t="s">
        <v>215</v>
      </c>
      <c r="ESG121" s="2" t="s">
        <v>215</v>
      </c>
      <c r="ESH121" s="2" t="s">
        <v>215</v>
      </c>
      <c r="ESI121" s="2" t="s">
        <v>215</v>
      </c>
      <c r="ESJ121" s="2" t="s">
        <v>215</v>
      </c>
      <c r="ESK121" s="2" t="s">
        <v>215</v>
      </c>
      <c r="ESL121" s="2" t="s">
        <v>215</v>
      </c>
      <c r="ESM121" s="2" t="s">
        <v>215</v>
      </c>
      <c r="ESN121" s="2" t="s">
        <v>215</v>
      </c>
      <c r="ESO121" s="2" t="s">
        <v>215</v>
      </c>
      <c r="ESP121" s="2" t="s">
        <v>215</v>
      </c>
      <c r="ESQ121" s="2" t="s">
        <v>215</v>
      </c>
      <c r="ESR121" s="2" t="s">
        <v>215</v>
      </c>
      <c r="ESS121" s="2" t="s">
        <v>215</v>
      </c>
      <c r="EST121" s="2" t="s">
        <v>215</v>
      </c>
      <c r="ESU121" s="2" t="s">
        <v>215</v>
      </c>
      <c r="ESV121" s="2" t="s">
        <v>215</v>
      </c>
      <c r="ESW121" s="2" t="s">
        <v>215</v>
      </c>
      <c r="ESX121" s="2" t="s">
        <v>215</v>
      </c>
      <c r="ESY121" s="2" t="s">
        <v>215</v>
      </c>
      <c r="ESZ121" s="2" t="s">
        <v>215</v>
      </c>
      <c r="ETA121" s="2" t="s">
        <v>215</v>
      </c>
      <c r="ETB121" s="2" t="s">
        <v>215</v>
      </c>
      <c r="ETC121" s="2" t="s">
        <v>215</v>
      </c>
      <c r="ETD121" s="2" t="s">
        <v>215</v>
      </c>
      <c r="ETE121" s="2" t="s">
        <v>215</v>
      </c>
      <c r="ETF121" s="2" t="s">
        <v>215</v>
      </c>
      <c r="ETG121" s="2" t="s">
        <v>215</v>
      </c>
      <c r="ETH121" s="2" t="s">
        <v>215</v>
      </c>
      <c r="ETI121" s="2" t="s">
        <v>215</v>
      </c>
      <c r="ETJ121" s="2" t="s">
        <v>215</v>
      </c>
      <c r="ETK121" s="2" t="s">
        <v>215</v>
      </c>
      <c r="ETL121" s="2" t="s">
        <v>215</v>
      </c>
      <c r="ETM121" s="2" t="s">
        <v>215</v>
      </c>
      <c r="ETN121" s="2" t="s">
        <v>215</v>
      </c>
      <c r="ETO121" s="2" t="s">
        <v>215</v>
      </c>
      <c r="ETP121" s="2" t="s">
        <v>215</v>
      </c>
      <c r="ETQ121" s="2" t="s">
        <v>215</v>
      </c>
      <c r="ETR121" s="2" t="s">
        <v>215</v>
      </c>
      <c r="ETS121" s="2" t="s">
        <v>215</v>
      </c>
      <c r="ETT121" s="2" t="s">
        <v>215</v>
      </c>
      <c r="ETU121" s="2" t="s">
        <v>215</v>
      </c>
      <c r="ETV121" s="2" t="s">
        <v>215</v>
      </c>
      <c r="ETW121" s="2" t="s">
        <v>215</v>
      </c>
      <c r="ETX121" s="2" t="s">
        <v>215</v>
      </c>
      <c r="ETY121" s="2" t="s">
        <v>215</v>
      </c>
      <c r="ETZ121" s="2" t="s">
        <v>215</v>
      </c>
      <c r="EUA121" s="2" t="s">
        <v>215</v>
      </c>
      <c r="EUB121" s="2" t="s">
        <v>215</v>
      </c>
      <c r="EUC121" s="2" t="s">
        <v>215</v>
      </c>
      <c r="EUD121" s="2" t="s">
        <v>215</v>
      </c>
      <c r="EUE121" s="2" t="s">
        <v>215</v>
      </c>
      <c r="EUF121" s="2" t="s">
        <v>215</v>
      </c>
      <c r="EUG121" s="2" t="s">
        <v>215</v>
      </c>
      <c r="EUH121" s="2" t="s">
        <v>215</v>
      </c>
      <c r="EUI121" s="2" t="s">
        <v>215</v>
      </c>
      <c r="EUJ121" s="2" t="s">
        <v>215</v>
      </c>
      <c r="EUK121" s="2" t="s">
        <v>215</v>
      </c>
      <c r="EUL121" s="2" t="s">
        <v>215</v>
      </c>
      <c r="EUM121" s="2" t="s">
        <v>215</v>
      </c>
      <c r="EUN121" s="2" t="s">
        <v>215</v>
      </c>
      <c r="EUO121" s="2" t="s">
        <v>215</v>
      </c>
      <c r="EUP121" s="2" t="s">
        <v>215</v>
      </c>
      <c r="EUQ121" s="2" t="s">
        <v>215</v>
      </c>
      <c r="EUR121" s="2" t="s">
        <v>215</v>
      </c>
      <c r="EUS121" s="2" t="s">
        <v>215</v>
      </c>
      <c r="EUT121" s="2" t="s">
        <v>215</v>
      </c>
      <c r="EUU121" s="2" t="s">
        <v>215</v>
      </c>
      <c r="EUV121" s="2" t="s">
        <v>215</v>
      </c>
      <c r="EUW121" s="2" t="s">
        <v>215</v>
      </c>
      <c r="EUX121" s="2" t="s">
        <v>215</v>
      </c>
      <c r="EUY121" s="2" t="s">
        <v>215</v>
      </c>
      <c r="EUZ121" s="2" t="s">
        <v>215</v>
      </c>
      <c r="EVA121" s="2" t="s">
        <v>215</v>
      </c>
      <c r="EVB121" s="2" t="s">
        <v>215</v>
      </c>
      <c r="EVC121" s="2" t="s">
        <v>215</v>
      </c>
      <c r="EVD121" s="2" t="s">
        <v>215</v>
      </c>
      <c r="EVE121" s="2" t="s">
        <v>215</v>
      </c>
      <c r="EVF121" s="2" t="s">
        <v>215</v>
      </c>
      <c r="EVG121" s="2" t="s">
        <v>215</v>
      </c>
      <c r="EVH121" s="2" t="s">
        <v>215</v>
      </c>
      <c r="EVI121" s="2" t="s">
        <v>215</v>
      </c>
      <c r="EVJ121" s="2" t="s">
        <v>215</v>
      </c>
      <c r="EVK121" s="2" t="s">
        <v>215</v>
      </c>
      <c r="EVL121" s="2" t="s">
        <v>215</v>
      </c>
      <c r="EVM121" s="2" t="s">
        <v>215</v>
      </c>
      <c r="EVN121" s="2" t="s">
        <v>215</v>
      </c>
      <c r="EVO121" s="2" t="s">
        <v>215</v>
      </c>
      <c r="EVP121" s="2" t="s">
        <v>215</v>
      </c>
      <c r="EVQ121" s="2" t="s">
        <v>215</v>
      </c>
      <c r="EVR121" s="2" t="s">
        <v>215</v>
      </c>
      <c r="EVS121" s="2" t="s">
        <v>215</v>
      </c>
      <c r="EVT121" s="2" t="s">
        <v>215</v>
      </c>
      <c r="EVU121" s="2" t="s">
        <v>215</v>
      </c>
      <c r="EVV121" s="2" t="s">
        <v>215</v>
      </c>
      <c r="EVW121" s="2" t="s">
        <v>215</v>
      </c>
      <c r="EVX121" s="2" t="s">
        <v>215</v>
      </c>
      <c r="EVY121" s="2" t="s">
        <v>215</v>
      </c>
      <c r="EVZ121" s="2" t="s">
        <v>215</v>
      </c>
      <c r="EWA121" s="2" t="s">
        <v>215</v>
      </c>
      <c r="EWB121" s="2" t="s">
        <v>215</v>
      </c>
      <c r="EWC121" s="2" t="s">
        <v>215</v>
      </c>
      <c r="EWD121" s="2" t="s">
        <v>215</v>
      </c>
      <c r="EWE121" s="2" t="s">
        <v>215</v>
      </c>
      <c r="EWF121" s="2" t="s">
        <v>215</v>
      </c>
      <c r="EWG121" s="2" t="s">
        <v>215</v>
      </c>
      <c r="EWH121" s="2" t="s">
        <v>215</v>
      </c>
      <c r="EWI121" s="2" t="s">
        <v>215</v>
      </c>
      <c r="EWJ121" s="2" t="s">
        <v>215</v>
      </c>
      <c r="EWK121" s="2" t="s">
        <v>215</v>
      </c>
      <c r="EWL121" s="2" t="s">
        <v>215</v>
      </c>
      <c r="EWM121" s="2" t="s">
        <v>215</v>
      </c>
      <c r="EWN121" s="2" t="s">
        <v>215</v>
      </c>
      <c r="EWO121" s="2" t="s">
        <v>215</v>
      </c>
      <c r="EWP121" s="2" t="s">
        <v>215</v>
      </c>
      <c r="EWQ121" s="2" t="s">
        <v>215</v>
      </c>
      <c r="EWR121" s="2" t="s">
        <v>215</v>
      </c>
      <c r="EWS121" s="2" t="s">
        <v>215</v>
      </c>
      <c r="EWT121" s="2" t="s">
        <v>215</v>
      </c>
      <c r="EWU121" s="2" t="s">
        <v>215</v>
      </c>
      <c r="EWV121" s="2" t="s">
        <v>215</v>
      </c>
      <c r="EWW121" s="2" t="s">
        <v>215</v>
      </c>
      <c r="EWX121" s="2" t="s">
        <v>215</v>
      </c>
      <c r="EWY121" s="2" t="s">
        <v>215</v>
      </c>
      <c r="EWZ121" s="2" t="s">
        <v>215</v>
      </c>
      <c r="EXA121" s="2" t="s">
        <v>215</v>
      </c>
      <c r="EXB121" s="2" t="s">
        <v>215</v>
      </c>
      <c r="EXC121" s="2" t="s">
        <v>215</v>
      </c>
      <c r="EXD121" s="2" t="s">
        <v>215</v>
      </c>
      <c r="EXE121" s="2" t="s">
        <v>215</v>
      </c>
      <c r="EXF121" s="2" t="s">
        <v>215</v>
      </c>
      <c r="EXG121" s="2" t="s">
        <v>215</v>
      </c>
      <c r="EXH121" s="2" t="s">
        <v>215</v>
      </c>
      <c r="EXI121" s="2" t="s">
        <v>215</v>
      </c>
      <c r="EXJ121" s="2" t="s">
        <v>215</v>
      </c>
      <c r="EXK121" s="2" t="s">
        <v>215</v>
      </c>
      <c r="EXL121" s="2" t="s">
        <v>215</v>
      </c>
      <c r="EXM121" s="2" t="s">
        <v>215</v>
      </c>
      <c r="EXN121" s="2" t="s">
        <v>215</v>
      </c>
      <c r="EXO121" s="2" t="s">
        <v>215</v>
      </c>
      <c r="EXP121" s="2" t="s">
        <v>215</v>
      </c>
      <c r="EXQ121" s="2" t="s">
        <v>215</v>
      </c>
      <c r="EXR121" s="2" t="s">
        <v>215</v>
      </c>
      <c r="EXS121" s="2" t="s">
        <v>215</v>
      </c>
      <c r="EXT121" s="2" t="s">
        <v>215</v>
      </c>
      <c r="EXU121" s="2" t="s">
        <v>215</v>
      </c>
      <c r="EXV121" s="2" t="s">
        <v>215</v>
      </c>
      <c r="EXW121" s="2" t="s">
        <v>215</v>
      </c>
      <c r="EXX121" s="2" t="s">
        <v>215</v>
      </c>
      <c r="EXY121" s="2" t="s">
        <v>215</v>
      </c>
      <c r="EXZ121" s="2" t="s">
        <v>215</v>
      </c>
      <c r="EYA121" s="2" t="s">
        <v>215</v>
      </c>
      <c r="EYB121" s="2" t="s">
        <v>215</v>
      </c>
      <c r="EYC121" s="2" t="s">
        <v>215</v>
      </c>
      <c r="EYD121" s="2" t="s">
        <v>215</v>
      </c>
      <c r="EYE121" s="2" t="s">
        <v>215</v>
      </c>
      <c r="EYF121" s="2" t="s">
        <v>215</v>
      </c>
      <c r="EYG121" s="2" t="s">
        <v>215</v>
      </c>
      <c r="EYH121" s="2" t="s">
        <v>215</v>
      </c>
      <c r="EYI121" s="2" t="s">
        <v>215</v>
      </c>
      <c r="EYJ121" s="2" t="s">
        <v>215</v>
      </c>
      <c r="EYK121" s="2" t="s">
        <v>215</v>
      </c>
      <c r="EYL121" s="2" t="s">
        <v>215</v>
      </c>
      <c r="EYM121" s="2" t="s">
        <v>215</v>
      </c>
      <c r="EYN121" s="2" t="s">
        <v>215</v>
      </c>
      <c r="EYO121" s="2" t="s">
        <v>215</v>
      </c>
      <c r="EYP121" s="2" t="s">
        <v>215</v>
      </c>
      <c r="EYQ121" s="2" t="s">
        <v>215</v>
      </c>
      <c r="EYR121" s="2" t="s">
        <v>215</v>
      </c>
      <c r="EYS121" s="2" t="s">
        <v>215</v>
      </c>
      <c r="EYT121" s="2" t="s">
        <v>215</v>
      </c>
      <c r="EYU121" s="2" t="s">
        <v>215</v>
      </c>
      <c r="EYV121" s="2" t="s">
        <v>215</v>
      </c>
      <c r="EYW121" s="2" t="s">
        <v>215</v>
      </c>
      <c r="EYX121" s="2" t="s">
        <v>215</v>
      </c>
      <c r="EYY121" s="2" t="s">
        <v>215</v>
      </c>
      <c r="EYZ121" s="2" t="s">
        <v>215</v>
      </c>
      <c r="EZA121" s="2" t="s">
        <v>215</v>
      </c>
      <c r="EZB121" s="2" t="s">
        <v>215</v>
      </c>
      <c r="EZC121" s="2" t="s">
        <v>215</v>
      </c>
      <c r="EZD121" s="2" t="s">
        <v>215</v>
      </c>
      <c r="EZE121" s="2" t="s">
        <v>215</v>
      </c>
      <c r="EZF121" s="2" t="s">
        <v>215</v>
      </c>
      <c r="EZG121" s="2" t="s">
        <v>215</v>
      </c>
      <c r="EZH121" s="2" t="s">
        <v>215</v>
      </c>
      <c r="EZI121" s="2" t="s">
        <v>215</v>
      </c>
      <c r="EZJ121" s="2" t="s">
        <v>215</v>
      </c>
      <c r="EZK121" s="2" t="s">
        <v>215</v>
      </c>
      <c r="EZL121" s="2" t="s">
        <v>215</v>
      </c>
      <c r="EZM121" s="2" t="s">
        <v>215</v>
      </c>
      <c r="EZN121" s="2" t="s">
        <v>215</v>
      </c>
      <c r="EZO121" s="2" t="s">
        <v>215</v>
      </c>
      <c r="EZP121" s="2" t="s">
        <v>215</v>
      </c>
      <c r="EZQ121" s="2" t="s">
        <v>215</v>
      </c>
      <c r="EZR121" s="2" t="s">
        <v>215</v>
      </c>
      <c r="EZS121" s="2" t="s">
        <v>215</v>
      </c>
      <c r="EZT121" s="2" t="s">
        <v>215</v>
      </c>
      <c r="EZU121" s="2" t="s">
        <v>215</v>
      </c>
      <c r="EZV121" s="2" t="s">
        <v>215</v>
      </c>
      <c r="EZW121" s="2" t="s">
        <v>215</v>
      </c>
      <c r="EZX121" s="2" t="s">
        <v>215</v>
      </c>
      <c r="EZY121" s="2" t="s">
        <v>215</v>
      </c>
      <c r="EZZ121" s="2" t="s">
        <v>215</v>
      </c>
      <c r="FAA121" s="2" t="s">
        <v>215</v>
      </c>
      <c r="FAB121" s="2" t="s">
        <v>215</v>
      </c>
      <c r="FAC121" s="2" t="s">
        <v>215</v>
      </c>
      <c r="FAD121" s="2" t="s">
        <v>215</v>
      </c>
      <c r="FAE121" s="2" t="s">
        <v>215</v>
      </c>
      <c r="FAF121" s="2" t="s">
        <v>215</v>
      </c>
      <c r="FAG121" s="2" t="s">
        <v>215</v>
      </c>
      <c r="FAH121" s="2" t="s">
        <v>215</v>
      </c>
      <c r="FAI121" s="2" t="s">
        <v>215</v>
      </c>
      <c r="FAJ121" s="2" t="s">
        <v>215</v>
      </c>
      <c r="FAK121" s="2" t="s">
        <v>215</v>
      </c>
      <c r="FAL121" s="2" t="s">
        <v>215</v>
      </c>
      <c r="FAM121" s="2" t="s">
        <v>215</v>
      </c>
      <c r="FAN121" s="2" t="s">
        <v>215</v>
      </c>
      <c r="FAO121" s="2" t="s">
        <v>215</v>
      </c>
      <c r="FAP121" s="2" t="s">
        <v>215</v>
      </c>
      <c r="FAQ121" s="2" t="s">
        <v>215</v>
      </c>
      <c r="FAR121" s="2" t="s">
        <v>215</v>
      </c>
      <c r="FAS121" s="2" t="s">
        <v>215</v>
      </c>
      <c r="FAT121" s="2" t="s">
        <v>215</v>
      </c>
      <c r="FAU121" s="2" t="s">
        <v>215</v>
      </c>
      <c r="FAV121" s="2" t="s">
        <v>215</v>
      </c>
      <c r="FAW121" s="2" t="s">
        <v>215</v>
      </c>
      <c r="FAX121" s="2" t="s">
        <v>215</v>
      </c>
      <c r="FAY121" s="2" t="s">
        <v>215</v>
      </c>
      <c r="FAZ121" s="2" t="s">
        <v>215</v>
      </c>
      <c r="FBA121" s="2" t="s">
        <v>215</v>
      </c>
      <c r="FBB121" s="2" t="s">
        <v>215</v>
      </c>
      <c r="FBC121" s="2" t="s">
        <v>215</v>
      </c>
      <c r="FBD121" s="2" t="s">
        <v>215</v>
      </c>
      <c r="FBE121" s="2" t="s">
        <v>215</v>
      </c>
      <c r="FBF121" s="2" t="s">
        <v>215</v>
      </c>
      <c r="FBG121" s="2" t="s">
        <v>215</v>
      </c>
      <c r="FBH121" s="2" t="s">
        <v>215</v>
      </c>
      <c r="FBI121" s="2" t="s">
        <v>215</v>
      </c>
      <c r="FBJ121" s="2" t="s">
        <v>215</v>
      </c>
      <c r="FBK121" s="2" t="s">
        <v>215</v>
      </c>
      <c r="FBL121" s="2" t="s">
        <v>215</v>
      </c>
      <c r="FBM121" s="2" t="s">
        <v>215</v>
      </c>
      <c r="FBN121" s="2" t="s">
        <v>215</v>
      </c>
      <c r="FBO121" s="2" t="s">
        <v>215</v>
      </c>
      <c r="FBP121" s="2" t="s">
        <v>215</v>
      </c>
      <c r="FBQ121" s="2" t="s">
        <v>215</v>
      </c>
      <c r="FBR121" s="2" t="s">
        <v>215</v>
      </c>
      <c r="FBS121" s="2" t="s">
        <v>215</v>
      </c>
      <c r="FBT121" s="2" t="s">
        <v>215</v>
      </c>
      <c r="FBU121" s="2" t="s">
        <v>215</v>
      </c>
      <c r="FBV121" s="2" t="s">
        <v>215</v>
      </c>
      <c r="FBW121" s="2" t="s">
        <v>215</v>
      </c>
      <c r="FBX121" s="2" t="s">
        <v>215</v>
      </c>
      <c r="FBY121" s="2" t="s">
        <v>215</v>
      </c>
      <c r="FBZ121" s="2" t="s">
        <v>215</v>
      </c>
      <c r="FCA121" s="2" t="s">
        <v>215</v>
      </c>
      <c r="FCB121" s="2" t="s">
        <v>215</v>
      </c>
      <c r="FCC121" s="2" t="s">
        <v>215</v>
      </c>
      <c r="FCD121" s="2" t="s">
        <v>215</v>
      </c>
      <c r="FCE121" s="2" t="s">
        <v>215</v>
      </c>
      <c r="FCF121" s="2" t="s">
        <v>215</v>
      </c>
      <c r="FCG121" s="2" t="s">
        <v>215</v>
      </c>
      <c r="FCH121" s="2" t="s">
        <v>215</v>
      </c>
      <c r="FCI121" s="2" t="s">
        <v>215</v>
      </c>
      <c r="FCJ121" s="2" t="s">
        <v>215</v>
      </c>
      <c r="FCK121" s="2" t="s">
        <v>215</v>
      </c>
      <c r="FCL121" s="2" t="s">
        <v>215</v>
      </c>
      <c r="FCM121" s="2" t="s">
        <v>215</v>
      </c>
      <c r="FCN121" s="2" t="s">
        <v>215</v>
      </c>
      <c r="FCO121" s="2" t="s">
        <v>215</v>
      </c>
      <c r="FCP121" s="2" t="s">
        <v>215</v>
      </c>
      <c r="FCQ121" s="2" t="s">
        <v>215</v>
      </c>
      <c r="FCR121" s="2" t="s">
        <v>215</v>
      </c>
      <c r="FCS121" s="2" t="s">
        <v>215</v>
      </c>
      <c r="FCT121" s="2" t="s">
        <v>215</v>
      </c>
      <c r="FCU121" s="2" t="s">
        <v>215</v>
      </c>
      <c r="FCV121" s="2" t="s">
        <v>215</v>
      </c>
      <c r="FCW121" s="2" t="s">
        <v>215</v>
      </c>
      <c r="FCX121" s="2" t="s">
        <v>215</v>
      </c>
      <c r="FCY121" s="2" t="s">
        <v>215</v>
      </c>
      <c r="FCZ121" s="2" t="s">
        <v>215</v>
      </c>
      <c r="FDA121" s="2" t="s">
        <v>215</v>
      </c>
      <c r="FDB121" s="2" t="s">
        <v>215</v>
      </c>
      <c r="FDC121" s="2" t="s">
        <v>215</v>
      </c>
      <c r="FDD121" s="2" t="s">
        <v>215</v>
      </c>
      <c r="FDE121" s="2" t="s">
        <v>215</v>
      </c>
      <c r="FDF121" s="2" t="s">
        <v>215</v>
      </c>
      <c r="FDG121" s="2" t="s">
        <v>215</v>
      </c>
      <c r="FDH121" s="2" t="s">
        <v>215</v>
      </c>
      <c r="FDI121" s="2" t="s">
        <v>215</v>
      </c>
      <c r="FDJ121" s="2" t="s">
        <v>215</v>
      </c>
      <c r="FDK121" s="2" t="s">
        <v>215</v>
      </c>
      <c r="FDL121" s="2" t="s">
        <v>215</v>
      </c>
      <c r="FDM121" s="2" t="s">
        <v>215</v>
      </c>
      <c r="FDN121" s="2" t="s">
        <v>215</v>
      </c>
      <c r="FDO121" s="2" t="s">
        <v>215</v>
      </c>
      <c r="FDP121" s="2" t="s">
        <v>215</v>
      </c>
      <c r="FDQ121" s="2" t="s">
        <v>215</v>
      </c>
      <c r="FDR121" s="2" t="s">
        <v>215</v>
      </c>
      <c r="FDS121" s="2" t="s">
        <v>215</v>
      </c>
      <c r="FDT121" s="2" t="s">
        <v>215</v>
      </c>
      <c r="FDU121" s="2" t="s">
        <v>215</v>
      </c>
      <c r="FDV121" s="2" t="s">
        <v>215</v>
      </c>
      <c r="FDW121" s="2" t="s">
        <v>215</v>
      </c>
      <c r="FDX121" s="2" t="s">
        <v>215</v>
      </c>
      <c r="FDY121" s="2" t="s">
        <v>215</v>
      </c>
      <c r="FDZ121" s="2" t="s">
        <v>215</v>
      </c>
      <c r="FEA121" s="2" t="s">
        <v>215</v>
      </c>
      <c r="FEB121" s="2" t="s">
        <v>215</v>
      </c>
      <c r="FEC121" s="2" t="s">
        <v>215</v>
      </c>
      <c r="FED121" s="2" t="s">
        <v>215</v>
      </c>
      <c r="FEE121" s="2" t="s">
        <v>215</v>
      </c>
      <c r="FEF121" s="2" t="s">
        <v>215</v>
      </c>
      <c r="FEG121" s="2" t="s">
        <v>215</v>
      </c>
      <c r="FEH121" s="2" t="s">
        <v>215</v>
      </c>
      <c r="FEI121" s="2" t="s">
        <v>215</v>
      </c>
      <c r="FEJ121" s="2" t="s">
        <v>215</v>
      </c>
      <c r="FEK121" s="2" t="s">
        <v>215</v>
      </c>
      <c r="FEL121" s="2" t="s">
        <v>215</v>
      </c>
      <c r="FEM121" s="2" t="s">
        <v>215</v>
      </c>
      <c r="FEN121" s="2" t="s">
        <v>215</v>
      </c>
      <c r="FEO121" s="2" t="s">
        <v>215</v>
      </c>
      <c r="FEP121" s="2" t="s">
        <v>215</v>
      </c>
      <c r="FEQ121" s="2" t="s">
        <v>215</v>
      </c>
      <c r="FER121" s="2" t="s">
        <v>215</v>
      </c>
      <c r="FES121" s="2" t="s">
        <v>215</v>
      </c>
      <c r="FET121" s="2" t="s">
        <v>215</v>
      </c>
      <c r="FEU121" s="2" t="s">
        <v>215</v>
      </c>
      <c r="FEV121" s="2" t="s">
        <v>215</v>
      </c>
      <c r="FEW121" s="2" t="s">
        <v>215</v>
      </c>
      <c r="FEX121" s="2" t="s">
        <v>215</v>
      </c>
      <c r="FEY121" s="2" t="s">
        <v>215</v>
      </c>
      <c r="FEZ121" s="2" t="s">
        <v>215</v>
      </c>
      <c r="FFA121" s="2" t="s">
        <v>215</v>
      </c>
      <c r="FFB121" s="2" t="s">
        <v>215</v>
      </c>
      <c r="FFC121" s="2" t="s">
        <v>215</v>
      </c>
      <c r="FFD121" s="2" t="s">
        <v>215</v>
      </c>
      <c r="FFE121" s="2" t="s">
        <v>215</v>
      </c>
      <c r="FFF121" s="2" t="s">
        <v>215</v>
      </c>
      <c r="FFG121" s="2" t="s">
        <v>215</v>
      </c>
      <c r="FFH121" s="2" t="s">
        <v>215</v>
      </c>
      <c r="FFI121" s="2" t="s">
        <v>215</v>
      </c>
      <c r="FFJ121" s="2" t="s">
        <v>215</v>
      </c>
      <c r="FFK121" s="2" t="s">
        <v>215</v>
      </c>
      <c r="FFL121" s="2" t="s">
        <v>215</v>
      </c>
      <c r="FFM121" s="2" t="s">
        <v>215</v>
      </c>
      <c r="FFN121" s="2" t="s">
        <v>215</v>
      </c>
      <c r="FFO121" s="2" t="s">
        <v>215</v>
      </c>
      <c r="FFP121" s="2" t="s">
        <v>215</v>
      </c>
      <c r="FFQ121" s="2" t="s">
        <v>215</v>
      </c>
      <c r="FFR121" s="2" t="s">
        <v>215</v>
      </c>
      <c r="FFS121" s="2" t="s">
        <v>215</v>
      </c>
      <c r="FFT121" s="2" t="s">
        <v>215</v>
      </c>
      <c r="FFU121" s="2" t="s">
        <v>215</v>
      </c>
      <c r="FFV121" s="2" t="s">
        <v>215</v>
      </c>
      <c r="FFW121" s="2" t="s">
        <v>215</v>
      </c>
      <c r="FFX121" s="2" t="s">
        <v>215</v>
      </c>
      <c r="FFY121" s="2" t="s">
        <v>215</v>
      </c>
      <c r="FFZ121" s="2" t="s">
        <v>215</v>
      </c>
      <c r="FGA121" s="2" t="s">
        <v>215</v>
      </c>
      <c r="FGB121" s="2" t="s">
        <v>215</v>
      </c>
      <c r="FGC121" s="2" t="s">
        <v>215</v>
      </c>
      <c r="FGD121" s="2" t="s">
        <v>215</v>
      </c>
      <c r="FGE121" s="2" t="s">
        <v>215</v>
      </c>
      <c r="FGF121" s="2" t="s">
        <v>215</v>
      </c>
      <c r="FGG121" s="2" t="s">
        <v>215</v>
      </c>
      <c r="FGH121" s="2" t="s">
        <v>215</v>
      </c>
      <c r="FGI121" s="2" t="s">
        <v>215</v>
      </c>
      <c r="FGJ121" s="2" t="s">
        <v>215</v>
      </c>
      <c r="FGK121" s="2" t="s">
        <v>215</v>
      </c>
      <c r="FGL121" s="2" t="s">
        <v>215</v>
      </c>
      <c r="FGM121" s="2" t="s">
        <v>215</v>
      </c>
      <c r="FGN121" s="2" t="s">
        <v>215</v>
      </c>
      <c r="FGO121" s="2" t="s">
        <v>215</v>
      </c>
      <c r="FGP121" s="2" t="s">
        <v>215</v>
      </c>
      <c r="FGQ121" s="2" t="s">
        <v>215</v>
      </c>
      <c r="FGR121" s="2" t="s">
        <v>215</v>
      </c>
      <c r="FGS121" s="2" t="s">
        <v>215</v>
      </c>
      <c r="FGT121" s="2" t="s">
        <v>215</v>
      </c>
      <c r="FGU121" s="2" t="s">
        <v>215</v>
      </c>
      <c r="FGV121" s="2" t="s">
        <v>215</v>
      </c>
      <c r="FGW121" s="2" t="s">
        <v>215</v>
      </c>
      <c r="FGX121" s="2" t="s">
        <v>215</v>
      </c>
      <c r="FGY121" s="2" t="s">
        <v>215</v>
      </c>
      <c r="FGZ121" s="2" t="s">
        <v>215</v>
      </c>
      <c r="FHA121" s="2" t="s">
        <v>215</v>
      </c>
      <c r="FHB121" s="2" t="s">
        <v>215</v>
      </c>
      <c r="FHC121" s="2" t="s">
        <v>215</v>
      </c>
      <c r="FHD121" s="2" t="s">
        <v>215</v>
      </c>
      <c r="FHE121" s="2" t="s">
        <v>215</v>
      </c>
      <c r="FHF121" s="2" t="s">
        <v>215</v>
      </c>
      <c r="FHG121" s="2" t="s">
        <v>215</v>
      </c>
      <c r="FHH121" s="2" t="s">
        <v>215</v>
      </c>
      <c r="FHI121" s="2" t="s">
        <v>215</v>
      </c>
      <c r="FHJ121" s="2" t="s">
        <v>215</v>
      </c>
      <c r="FHK121" s="2" t="s">
        <v>215</v>
      </c>
      <c r="FHL121" s="2" t="s">
        <v>215</v>
      </c>
      <c r="FHM121" s="2" t="s">
        <v>215</v>
      </c>
      <c r="FHN121" s="2" t="s">
        <v>215</v>
      </c>
      <c r="FHO121" s="2" t="s">
        <v>215</v>
      </c>
      <c r="FHP121" s="2" t="s">
        <v>215</v>
      </c>
      <c r="FHQ121" s="2" t="s">
        <v>215</v>
      </c>
      <c r="FHR121" s="2" t="s">
        <v>215</v>
      </c>
      <c r="FHS121" s="2" t="s">
        <v>215</v>
      </c>
      <c r="FHT121" s="2" t="s">
        <v>215</v>
      </c>
      <c r="FHU121" s="2" t="s">
        <v>215</v>
      </c>
      <c r="FHV121" s="2" t="s">
        <v>215</v>
      </c>
      <c r="FHW121" s="2" t="s">
        <v>215</v>
      </c>
      <c r="FHX121" s="2" t="s">
        <v>215</v>
      </c>
      <c r="FHY121" s="2" t="s">
        <v>215</v>
      </c>
      <c r="FHZ121" s="2" t="s">
        <v>215</v>
      </c>
      <c r="FIA121" s="2" t="s">
        <v>215</v>
      </c>
      <c r="FIB121" s="2" t="s">
        <v>215</v>
      </c>
      <c r="FIC121" s="2" t="s">
        <v>215</v>
      </c>
      <c r="FID121" s="2" t="s">
        <v>215</v>
      </c>
      <c r="FIE121" s="2" t="s">
        <v>215</v>
      </c>
      <c r="FIF121" s="2" t="s">
        <v>215</v>
      </c>
      <c r="FIG121" s="2" t="s">
        <v>215</v>
      </c>
      <c r="FIH121" s="2" t="s">
        <v>215</v>
      </c>
      <c r="FII121" s="2" t="s">
        <v>215</v>
      </c>
      <c r="FIJ121" s="2" t="s">
        <v>215</v>
      </c>
      <c r="FIK121" s="2" t="s">
        <v>215</v>
      </c>
      <c r="FIL121" s="2" t="s">
        <v>215</v>
      </c>
      <c r="FIM121" s="2" t="s">
        <v>215</v>
      </c>
      <c r="FIN121" s="2" t="s">
        <v>215</v>
      </c>
      <c r="FIO121" s="2" t="s">
        <v>215</v>
      </c>
      <c r="FIP121" s="2" t="s">
        <v>215</v>
      </c>
      <c r="FIQ121" s="2" t="s">
        <v>215</v>
      </c>
      <c r="FIR121" s="2" t="s">
        <v>215</v>
      </c>
      <c r="FIS121" s="2" t="s">
        <v>215</v>
      </c>
      <c r="FIT121" s="2" t="s">
        <v>215</v>
      </c>
      <c r="FIU121" s="2" t="s">
        <v>215</v>
      </c>
      <c r="FIV121" s="2" t="s">
        <v>215</v>
      </c>
      <c r="FIW121" s="2" t="s">
        <v>215</v>
      </c>
      <c r="FIX121" s="2" t="s">
        <v>215</v>
      </c>
      <c r="FIY121" s="2" t="s">
        <v>215</v>
      </c>
      <c r="FIZ121" s="2" t="s">
        <v>215</v>
      </c>
      <c r="FJA121" s="2" t="s">
        <v>215</v>
      </c>
      <c r="FJB121" s="2" t="s">
        <v>215</v>
      </c>
      <c r="FJC121" s="2" t="s">
        <v>215</v>
      </c>
      <c r="FJD121" s="2" t="s">
        <v>215</v>
      </c>
      <c r="FJE121" s="2" t="s">
        <v>215</v>
      </c>
      <c r="FJF121" s="2" t="s">
        <v>215</v>
      </c>
      <c r="FJG121" s="2" t="s">
        <v>215</v>
      </c>
      <c r="FJH121" s="2" t="s">
        <v>215</v>
      </c>
      <c r="FJI121" s="2" t="s">
        <v>215</v>
      </c>
      <c r="FJJ121" s="2" t="s">
        <v>215</v>
      </c>
      <c r="FJK121" s="2" t="s">
        <v>215</v>
      </c>
      <c r="FJL121" s="2" t="s">
        <v>215</v>
      </c>
      <c r="FJM121" s="2" t="s">
        <v>215</v>
      </c>
      <c r="FJN121" s="2" t="s">
        <v>215</v>
      </c>
      <c r="FJO121" s="2" t="s">
        <v>215</v>
      </c>
      <c r="FJP121" s="2" t="s">
        <v>215</v>
      </c>
      <c r="FJQ121" s="2" t="s">
        <v>215</v>
      </c>
      <c r="FJR121" s="2" t="s">
        <v>215</v>
      </c>
      <c r="FJS121" s="2" t="s">
        <v>215</v>
      </c>
      <c r="FJT121" s="2" t="s">
        <v>215</v>
      </c>
      <c r="FJU121" s="2" t="s">
        <v>215</v>
      </c>
      <c r="FJV121" s="2" t="s">
        <v>215</v>
      </c>
      <c r="FJW121" s="2" t="s">
        <v>215</v>
      </c>
      <c r="FJX121" s="2" t="s">
        <v>215</v>
      </c>
      <c r="FJY121" s="2" t="s">
        <v>215</v>
      </c>
      <c r="FJZ121" s="2" t="s">
        <v>215</v>
      </c>
      <c r="FKA121" s="2" t="s">
        <v>215</v>
      </c>
      <c r="FKB121" s="2" t="s">
        <v>215</v>
      </c>
      <c r="FKC121" s="2" t="s">
        <v>215</v>
      </c>
      <c r="FKD121" s="2" t="s">
        <v>215</v>
      </c>
      <c r="FKE121" s="2" t="s">
        <v>215</v>
      </c>
      <c r="FKF121" s="2" t="s">
        <v>215</v>
      </c>
      <c r="FKG121" s="2" t="s">
        <v>215</v>
      </c>
      <c r="FKH121" s="2" t="s">
        <v>215</v>
      </c>
      <c r="FKI121" s="2" t="s">
        <v>215</v>
      </c>
      <c r="FKJ121" s="2" t="s">
        <v>215</v>
      </c>
      <c r="FKK121" s="2" t="s">
        <v>215</v>
      </c>
      <c r="FKL121" s="2" t="s">
        <v>215</v>
      </c>
      <c r="FKM121" s="2" t="s">
        <v>215</v>
      </c>
      <c r="FKN121" s="2" t="s">
        <v>215</v>
      </c>
      <c r="FKO121" s="2" t="s">
        <v>215</v>
      </c>
      <c r="FKP121" s="2" t="s">
        <v>215</v>
      </c>
      <c r="FKQ121" s="2" t="s">
        <v>215</v>
      </c>
      <c r="FKR121" s="2" t="s">
        <v>215</v>
      </c>
      <c r="FKS121" s="2" t="s">
        <v>215</v>
      </c>
      <c r="FKT121" s="2" t="s">
        <v>215</v>
      </c>
      <c r="FKU121" s="2" t="s">
        <v>215</v>
      </c>
      <c r="FKV121" s="2" t="s">
        <v>215</v>
      </c>
      <c r="FKW121" s="2" t="s">
        <v>215</v>
      </c>
      <c r="FKX121" s="2" t="s">
        <v>215</v>
      </c>
      <c r="FKY121" s="2" t="s">
        <v>215</v>
      </c>
      <c r="FKZ121" s="2" t="s">
        <v>215</v>
      </c>
      <c r="FLA121" s="2" t="s">
        <v>215</v>
      </c>
      <c r="FLB121" s="2" t="s">
        <v>215</v>
      </c>
      <c r="FLC121" s="2" t="s">
        <v>215</v>
      </c>
      <c r="FLD121" s="2" t="s">
        <v>215</v>
      </c>
      <c r="FLE121" s="2" t="s">
        <v>215</v>
      </c>
      <c r="FLF121" s="2" t="s">
        <v>215</v>
      </c>
      <c r="FLG121" s="2" t="s">
        <v>215</v>
      </c>
      <c r="FLH121" s="2" t="s">
        <v>215</v>
      </c>
      <c r="FLI121" s="2" t="s">
        <v>215</v>
      </c>
      <c r="FLJ121" s="2" t="s">
        <v>215</v>
      </c>
      <c r="FLK121" s="2" t="s">
        <v>215</v>
      </c>
      <c r="FLL121" s="2" t="s">
        <v>215</v>
      </c>
      <c r="FLM121" s="2" t="s">
        <v>215</v>
      </c>
      <c r="FLN121" s="2" t="s">
        <v>215</v>
      </c>
      <c r="FLO121" s="2" t="s">
        <v>215</v>
      </c>
      <c r="FLP121" s="2" t="s">
        <v>215</v>
      </c>
      <c r="FLQ121" s="2" t="s">
        <v>215</v>
      </c>
      <c r="FLR121" s="2" t="s">
        <v>215</v>
      </c>
      <c r="FLS121" s="2" t="s">
        <v>215</v>
      </c>
      <c r="FLT121" s="2" t="s">
        <v>215</v>
      </c>
      <c r="FLU121" s="2" t="s">
        <v>215</v>
      </c>
      <c r="FLV121" s="2" t="s">
        <v>215</v>
      </c>
      <c r="FLW121" s="2" t="s">
        <v>215</v>
      </c>
      <c r="FLX121" s="2" t="s">
        <v>215</v>
      </c>
      <c r="FLY121" s="2" t="s">
        <v>215</v>
      </c>
      <c r="FLZ121" s="2" t="s">
        <v>215</v>
      </c>
      <c r="FMA121" s="2" t="s">
        <v>215</v>
      </c>
      <c r="FMB121" s="2" t="s">
        <v>215</v>
      </c>
      <c r="FMC121" s="2" t="s">
        <v>215</v>
      </c>
      <c r="FMD121" s="2" t="s">
        <v>215</v>
      </c>
      <c r="FME121" s="2" t="s">
        <v>215</v>
      </c>
      <c r="FMF121" s="2" t="s">
        <v>215</v>
      </c>
      <c r="FMG121" s="2" t="s">
        <v>215</v>
      </c>
      <c r="FMH121" s="2" t="s">
        <v>215</v>
      </c>
      <c r="FMI121" s="2" t="s">
        <v>215</v>
      </c>
      <c r="FMJ121" s="2" t="s">
        <v>215</v>
      </c>
      <c r="FMK121" s="2" t="s">
        <v>215</v>
      </c>
      <c r="FML121" s="2" t="s">
        <v>215</v>
      </c>
      <c r="FMM121" s="2" t="s">
        <v>215</v>
      </c>
      <c r="FMN121" s="2" t="s">
        <v>215</v>
      </c>
      <c r="FMO121" s="2" t="s">
        <v>215</v>
      </c>
      <c r="FMP121" s="2" t="s">
        <v>215</v>
      </c>
      <c r="FMQ121" s="2" t="s">
        <v>215</v>
      </c>
      <c r="FMR121" s="2" t="s">
        <v>215</v>
      </c>
      <c r="FMS121" s="2" t="s">
        <v>215</v>
      </c>
      <c r="FMT121" s="2" t="s">
        <v>215</v>
      </c>
      <c r="FMU121" s="2" t="s">
        <v>215</v>
      </c>
      <c r="FMV121" s="2" t="s">
        <v>215</v>
      </c>
      <c r="FMW121" s="2" t="s">
        <v>215</v>
      </c>
      <c r="FMX121" s="2" t="s">
        <v>215</v>
      </c>
      <c r="FMY121" s="2" t="s">
        <v>215</v>
      </c>
      <c r="FMZ121" s="2" t="s">
        <v>215</v>
      </c>
      <c r="FNA121" s="2" t="s">
        <v>215</v>
      </c>
      <c r="FNB121" s="2" t="s">
        <v>215</v>
      </c>
      <c r="FNC121" s="2" t="s">
        <v>215</v>
      </c>
      <c r="FND121" s="2" t="s">
        <v>215</v>
      </c>
      <c r="FNE121" s="2" t="s">
        <v>215</v>
      </c>
      <c r="FNF121" s="2" t="s">
        <v>215</v>
      </c>
      <c r="FNG121" s="2" t="s">
        <v>215</v>
      </c>
      <c r="FNH121" s="2" t="s">
        <v>215</v>
      </c>
      <c r="FNI121" s="2" t="s">
        <v>215</v>
      </c>
      <c r="FNJ121" s="2" t="s">
        <v>215</v>
      </c>
      <c r="FNK121" s="2" t="s">
        <v>215</v>
      </c>
      <c r="FNL121" s="2" t="s">
        <v>215</v>
      </c>
      <c r="FNM121" s="2" t="s">
        <v>215</v>
      </c>
      <c r="FNN121" s="2" t="s">
        <v>215</v>
      </c>
      <c r="FNO121" s="2" t="s">
        <v>215</v>
      </c>
      <c r="FNP121" s="2" t="s">
        <v>215</v>
      </c>
      <c r="FNQ121" s="2" t="s">
        <v>215</v>
      </c>
      <c r="FNR121" s="2" t="s">
        <v>215</v>
      </c>
      <c r="FNS121" s="2" t="s">
        <v>215</v>
      </c>
      <c r="FNT121" s="2" t="s">
        <v>215</v>
      </c>
      <c r="FNU121" s="2" t="s">
        <v>215</v>
      </c>
      <c r="FNV121" s="2" t="s">
        <v>215</v>
      </c>
      <c r="FNW121" s="2" t="s">
        <v>215</v>
      </c>
      <c r="FNX121" s="2" t="s">
        <v>215</v>
      </c>
      <c r="FNY121" s="2" t="s">
        <v>215</v>
      </c>
      <c r="FNZ121" s="2" t="s">
        <v>215</v>
      </c>
      <c r="FOA121" s="2" t="s">
        <v>215</v>
      </c>
      <c r="FOB121" s="2" t="s">
        <v>215</v>
      </c>
      <c r="FOC121" s="2" t="s">
        <v>215</v>
      </c>
      <c r="FOD121" s="2" t="s">
        <v>215</v>
      </c>
      <c r="FOE121" s="2" t="s">
        <v>215</v>
      </c>
      <c r="FOF121" s="2" t="s">
        <v>215</v>
      </c>
      <c r="FOG121" s="2" t="s">
        <v>215</v>
      </c>
      <c r="FOH121" s="2" t="s">
        <v>215</v>
      </c>
      <c r="FOI121" s="2" t="s">
        <v>215</v>
      </c>
      <c r="FOJ121" s="2" t="s">
        <v>215</v>
      </c>
      <c r="FOK121" s="2" t="s">
        <v>215</v>
      </c>
      <c r="FOL121" s="2" t="s">
        <v>215</v>
      </c>
      <c r="FOM121" s="2" t="s">
        <v>215</v>
      </c>
      <c r="FON121" s="2" t="s">
        <v>215</v>
      </c>
      <c r="FOO121" s="2" t="s">
        <v>215</v>
      </c>
      <c r="FOP121" s="2" t="s">
        <v>215</v>
      </c>
      <c r="FOQ121" s="2" t="s">
        <v>215</v>
      </c>
      <c r="FOR121" s="2" t="s">
        <v>215</v>
      </c>
      <c r="FOS121" s="2" t="s">
        <v>215</v>
      </c>
      <c r="FOT121" s="2" t="s">
        <v>215</v>
      </c>
      <c r="FOU121" s="2" t="s">
        <v>215</v>
      </c>
      <c r="FOV121" s="2" t="s">
        <v>215</v>
      </c>
      <c r="FOW121" s="2" t="s">
        <v>215</v>
      </c>
      <c r="FOX121" s="2" t="s">
        <v>215</v>
      </c>
      <c r="FOY121" s="2" t="s">
        <v>215</v>
      </c>
      <c r="FOZ121" s="2" t="s">
        <v>215</v>
      </c>
      <c r="FPA121" s="2" t="s">
        <v>215</v>
      </c>
      <c r="FPB121" s="2" t="s">
        <v>215</v>
      </c>
      <c r="FPC121" s="2" t="s">
        <v>215</v>
      </c>
      <c r="FPD121" s="2" t="s">
        <v>215</v>
      </c>
      <c r="FPE121" s="2" t="s">
        <v>215</v>
      </c>
      <c r="FPF121" s="2" t="s">
        <v>215</v>
      </c>
      <c r="FPG121" s="2" t="s">
        <v>215</v>
      </c>
      <c r="FPH121" s="2" t="s">
        <v>215</v>
      </c>
      <c r="FPI121" s="2" t="s">
        <v>215</v>
      </c>
      <c r="FPJ121" s="2" t="s">
        <v>215</v>
      </c>
      <c r="FPK121" s="2" t="s">
        <v>215</v>
      </c>
      <c r="FPL121" s="2" t="s">
        <v>215</v>
      </c>
      <c r="FPM121" s="2" t="s">
        <v>215</v>
      </c>
      <c r="FPN121" s="2" t="s">
        <v>215</v>
      </c>
      <c r="FPO121" s="2" t="s">
        <v>215</v>
      </c>
      <c r="FPP121" s="2" t="s">
        <v>215</v>
      </c>
      <c r="FPQ121" s="2" t="s">
        <v>215</v>
      </c>
      <c r="FPR121" s="2" t="s">
        <v>215</v>
      </c>
      <c r="FPS121" s="2" t="s">
        <v>215</v>
      </c>
      <c r="FPT121" s="2" t="s">
        <v>215</v>
      </c>
      <c r="FPU121" s="2" t="s">
        <v>215</v>
      </c>
      <c r="FPV121" s="2" t="s">
        <v>215</v>
      </c>
      <c r="FPW121" s="2" t="s">
        <v>215</v>
      </c>
      <c r="FPX121" s="2" t="s">
        <v>215</v>
      </c>
      <c r="FPY121" s="2" t="s">
        <v>215</v>
      </c>
      <c r="FPZ121" s="2" t="s">
        <v>215</v>
      </c>
      <c r="FQA121" s="2" t="s">
        <v>215</v>
      </c>
      <c r="FQB121" s="2" t="s">
        <v>215</v>
      </c>
      <c r="FQC121" s="2" t="s">
        <v>215</v>
      </c>
      <c r="FQD121" s="2" t="s">
        <v>215</v>
      </c>
      <c r="FQE121" s="2" t="s">
        <v>215</v>
      </c>
      <c r="FQF121" s="2" t="s">
        <v>215</v>
      </c>
      <c r="FQG121" s="2" t="s">
        <v>215</v>
      </c>
      <c r="FQH121" s="2" t="s">
        <v>215</v>
      </c>
      <c r="FQI121" s="2" t="s">
        <v>215</v>
      </c>
      <c r="FQJ121" s="2" t="s">
        <v>215</v>
      </c>
      <c r="FQK121" s="2" t="s">
        <v>215</v>
      </c>
      <c r="FQL121" s="2" t="s">
        <v>215</v>
      </c>
      <c r="FQM121" s="2" t="s">
        <v>215</v>
      </c>
      <c r="FQN121" s="2" t="s">
        <v>215</v>
      </c>
      <c r="FQO121" s="2" t="s">
        <v>215</v>
      </c>
      <c r="FQP121" s="2" t="s">
        <v>215</v>
      </c>
      <c r="FQQ121" s="2" t="s">
        <v>215</v>
      </c>
      <c r="FQR121" s="2" t="s">
        <v>215</v>
      </c>
      <c r="FQS121" s="2" t="s">
        <v>215</v>
      </c>
      <c r="FQT121" s="2" t="s">
        <v>215</v>
      </c>
      <c r="FQU121" s="2" t="s">
        <v>215</v>
      </c>
      <c r="FQV121" s="2" t="s">
        <v>215</v>
      </c>
      <c r="FQW121" s="2" t="s">
        <v>215</v>
      </c>
      <c r="FQX121" s="2" t="s">
        <v>215</v>
      </c>
      <c r="FQY121" s="2" t="s">
        <v>215</v>
      </c>
      <c r="FQZ121" s="2" t="s">
        <v>215</v>
      </c>
      <c r="FRA121" s="2" t="s">
        <v>215</v>
      </c>
      <c r="FRB121" s="2" t="s">
        <v>215</v>
      </c>
      <c r="FRC121" s="2" t="s">
        <v>215</v>
      </c>
      <c r="FRD121" s="2" t="s">
        <v>215</v>
      </c>
      <c r="FRE121" s="2" t="s">
        <v>215</v>
      </c>
      <c r="FRF121" s="2" t="s">
        <v>215</v>
      </c>
      <c r="FRG121" s="2" t="s">
        <v>215</v>
      </c>
      <c r="FRH121" s="2" t="s">
        <v>215</v>
      </c>
      <c r="FRI121" s="2" t="s">
        <v>215</v>
      </c>
      <c r="FRJ121" s="2" t="s">
        <v>215</v>
      </c>
      <c r="FRK121" s="2" t="s">
        <v>215</v>
      </c>
      <c r="FRL121" s="2" t="s">
        <v>215</v>
      </c>
      <c r="FRM121" s="2" t="s">
        <v>215</v>
      </c>
      <c r="FRN121" s="2" t="s">
        <v>215</v>
      </c>
      <c r="FRO121" s="2" t="s">
        <v>215</v>
      </c>
      <c r="FRP121" s="2" t="s">
        <v>215</v>
      </c>
      <c r="FRQ121" s="2" t="s">
        <v>215</v>
      </c>
      <c r="FRR121" s="2" t="s">
        <v>215</v>
      </c>
      <c r="FRS121" s="2" t="s">
        <v>215</v>
      </c>
      <c r="FRT121" s="2" t="s">
        <v>215</v>
      </c>
      <c r="FRU121" s="2" t="s">
        <v>215</v>
      </c>
      <c r="FRV121" s="2" t="s">
        <v>215</v>
      </c>
      <c r="FRW121" s="2" t="s">
        <v>215</v>
      </c>
      <c r="FRX121" s="2" t="s">
        <v>215</v>
      </c>
      <c r="FRY121" s="2" t="s">
        <v>215</v>
      </c>
      <c r="FRZ121" s="2" t="s">
        <v>215</v>
      </c>
      <c r="FSA121" s="2" t="s">
        <v>215</v>
      </c>
      <c r="FSB121" s="2" t="s">
        <v>215</v>
      </c>
      <c r="FSC121" s="2" t="s">
        <v>215</v>
      </c>
      <c r="FSD121" s="2" t="s">
        <v>215</v>
      </c>
      <c r="FSE121" s="2" t="s">
        <v>215</v>
      </c>
      <c r="FSF121" s="2" t="s">
        <v>215</v>
      </c>
      <c r="FSG121" s="2" t="s">
        <v>215</v>
      </c>
      <c r="FSH121" s="2" t="s">
        <v>215</v>
      </c>
      <c r="FSI121" s="2" t="s">
        <v>215</v>
      </c>
      <c r="FSJ121" s="2" t="s">
        <v>215</v>
      </c>
      <c r="FSK121" s="2" t="s">
        <v>215</v>
      </c>
      <c r="FSL121" s="2" t="s">
        <v>215</v>
      </c>
      <c r="FSM121" s="2" t="s">
        <v>215</v>
      </c>
      <c r="FSN121" s="2" t="s">
        <v>215</v>
      </c>
      <c r="FSO121" s="2" t="s">
        <v>215</v>
      </c>
      <c r="FSP121" s="2" t="s">
        <v>215</v>
      </c>
      <c r="FSQ121" s="2" t="s">
        <v>215</v>
      </c>
      <c r="FSR121" s="2" t="s">
        <v>215</v>
      </c>
      <c r="FSS121" s="2" t="s">
        <v>215</v>
      </c>
      <c r="FST121" s="2" t="s">
        <v>215</v>
      </c>
      <c r="FSU121" s="2" t="s">
        <v>215</v>
      </c>
      <c r="FSV121" s="2" t="s">
        <v>215</v>
      </c>
      <c r="FSW121" s="2" t="s">
        <v>215</v>
      </c>
      <c r="FSX121" s="2" t="s">
        <v>215</v>
      </c>
      <c r="FSY121" s="2" t="s">
        <v>215</v>
      </c>
      <c r="FSZ121" s="2" t="s">
        <v>215</v>
      </c>
      <c r="FTA121" s="2" t="s">
        <v>215</v>
      </c>
      <c r="FTB121" s="2" t="s">
        <v>215</v>
      </c>
      <c r="FTC121" s="2" t="s">
        <v>215</v>
      </c>
      <c r="FTD121" s="2" t="s">
        <v>215</v>
      </c>
      <c r="FTE121" s="2" t="s">
        <v>215</v>
      </c>
      <c r="FTF121" s="2" t="s">
        <v>215</v>
      </c>
      <c r="FTG121" s="2" t="s">
        <v>215</v>
      </c>
      <c r="FTH121" s="2" t="s">
        <v>215</v>
      </c>
      <c r="FTI121" s="2" t="s">
        <v>215</v>
      </c>
      <c r="FTJ121" s="2" t="s">
        <v>215</v>
      </c>
      <c r="FTK121" s="2" t="s">
        <v>215</v>
      </c>
      <c r="FTL121" s="2" t="s">
        <v>215</v>
      </c>
      <c r="FTM121" s="2" t="s">
        <v>215</v>
      </c>
      <c r="FTN121" s="2" t="s">
        <v>215</v>
      </c>
      <c r="FTO121" s="2" t="s">
        <v>215</v>
      </c>
      <c r="FTP121" s="2" t="s">
        <v>215</v>
      </c>
      <c r="FTQ121" s="2" t="s">
        <v>215</v>
      </c>
      <c r="FTR121" s="2" t="s">
        <v>215</v>
      </c>
      <c r="FTS121" s="2" t="s">
        <v>215</v>
      </c>
      <c r="FTT121" s="2" t="s">
        <v>215</v>
      </c>
      <c r="FTU121" s="2" t="s">
        <v>215</v>
      </c>
      <c r="FTV121" s="2" t="s">
        <v>215</v>
      </c>
      <c r="FTW121" s="2" t="s">
        <v>215</v>
      </c>
      <c r="FTX121" s="2" t="s">
        <v>215</v>
      </c>
      <c r="FTY121" s="2" t="s">
        <v>215</v>
      </c>
      <c r="FTZ121" s="2" t="s">
        <v>215</v>
      </c>
      <c r="FUA121" s="2" t="s">
        <v>215</v>
      </c>
      <c r="FUB121" s="2" t="s">
        <v>215</v>
      </c>
      <c r="FUC121" s="2" t="s">
        <v>215</v>
      </c>
      <c r="FUD121" s="2" t="s">
        <v>215</v>
      </c>
      <c r="FUE121" s="2" t="s">
        <v>215</v>
      </c>
      <c r="FUF121" s="2" t="s">
        <v>215</v>
      </c>
      <c r="FUG121" s="2" t="s">
        <v>215</v>
      </c>
      <c r="FUH121" s="2" t="s">
        <v>215</v>
      </c>
      <c r="FUI121" s="2" t="s">
        <v>215</v>
      </c>
      <c r="FUJ121" s="2" t="s">
        <v>215</v>
      </c>
      <c r="FUK121" s="2" t="s">
        <v>215</v>
      </c>
      <c r="FUL121" s="2" t="s">
        <v>215</v>
      </c>
      <c r="FUM121" s="2" t="s">
        <v>215</v>
      </c>
      <c r="FUN121" s="2" t="s">
        <v>215</v>
      </c>
      <c r="FUO121" s="2" t="s">
        <v>215</v>
      </c>
      <c r="FUP121" s="2" t="s">
        <v>215</v>
      </c>
      <c r="FUQ121" s="2" t="s">
        <v>215</v>
      </c>
      <c r="FUR121" s="2" t="s">
        <v>215</v>
      </c>
      <c r="FUS121" s="2" t="s">
        <v>215</v>
      </c>
      <c r="FUT121" s="2" t="s">
        <v>215</v>
      </c>
      <c r="FUU121" s="2" t="s">
        <v>215</v>
      </c>
      <c r="FUV121" s="2" t="s">
        <v>215</v>
      </c>
      <c r="FUW121" s="2" t="s">
        <v>215</v>
      </c>
      <c r="FUX121" s="2" t="s">
        <v>215</v>
      </c>
      <c r="FUY121" s="2" t="s">
        <v>215</v>
      </c>
      <c r="FUZ121" s="2" t="s">
        <v>215</v>
      </c>
      <c r="FVA121" s="2" t="s">
        <v>215</v>
      </c>
      <c r="FVB121" s="2" t="s">
        <v>215</v>
      </c>
      <c r="FVC121" s="2" t="s">
        <v>215</v>
      </c>
      <c r="FVD121" s="2" t="s">
        <v>215</v>
      </c>
      <c r="FVE121" s="2" t="s">
        <v>215</v>
      </c>
      <c r="FVF121" s="2" t="s">
        <v>215</v>
      </c>
      <c r="FVG121" s="2" t="s">
        <v>215</v>
      </c>
      <c r="FVH121" s="2" t="s">
        <v>215</v>
      </c>
      <c r="FVI121" s="2" t="s">
        <v>215</v>
      </c>
      <c r="FVJ121" s="2" t="s">
        <v>215</v>
      </c>
      <c r="FVK121" s="2" t="s">
        <v>215</v>
      </c>
      <c r="FVL121" s="2" t="s">
        <v>215</v>
      </c>
      <c r="FVM121" s="2" t="s">
        <v>215</v>
      </c>
      <c r="FVN121" s="2" t="s">
        <v>215</v>
      </c>
      <c r="FVO121" s="2" t="s">
        <v>215</v>
      </c>
      <c r="FVP121" s="2" t="s">
        <v>215</v>
      </c>
      <c r="FVQ121" s="2" t="s">
        <v>215</v>
      </c>
      <c r="FVR121" s="2" t="s">
        <v>215</v>
      </c>
      <c r="FVS121" s="2" t="s">
        <v>215</v>
      </c>
      <c r="FVT121" s="2" t="s">
        <v>215</v>
      </c>
      <c r="FVU121" s="2" t="s">
        <v>215</v>
      </c>
      <c r="FVV121" s="2" t="s">
        <v>215</v>
      </c>
      <c r="FVW121" s="2" t="s">
        <v>215</v>
      </c>
      <c r="FVX121" s="2" t="s">
        <v>215</v>
      </c>
      <c r="FVY121" s="2" t="s">
        <v>215</v>
      </c>
      <c r="FVZ121" s="2" t="s">
        <v>215</v>
      </c>
      <c r="FWA121" s="2" t="s">
        <v>215</v>
      </c>
      <c r="FWB121" s="2" t="s">
        <v>215</v>
      </c>
      <c r="FWC121" s="2" t="s">
        <v>215</v>
      </c>
      <c r="FWD121" s="2" t="s">
        <v>215</v>
      </c>
      <c r="FWE121" s="2" t="s">
        <v>215</v>
      </c>
      <c r="FWF121" s="2" t="s">
        <v>215</v>
      </c>
      <c r="FWG121" s="2" t="s">
        <v>215</v>
      </c>
      <c r="FWH121" s="2" t="s">
        <v>215</v>
      </c>
      <c r="FWI121" s="2" t="s">
        <v>215</v>
      </c>
      <c r="FWJ121" s="2" t="s">
        <v>215</v>
      </c>
      <c r="FWK121" s="2" t="s">
        <v>215</v>
      </c>
      <c r="FWL121" s="2" t="s">
        <v>215</v>
      </c>
      <c r="FWM121" s="2" t="s">
        <v>215</v>
      </c>
      <c r="FWN121" s="2" t="s">
        <v>215</v>
      </c>
      <c r="FWO121" s="2" t="s">
        <v>215</v>
      </c>
      <c r="FWP121" s="2" t="s">
        <v>215</v>
      </c>
      <c r="FWQ121" s="2" t="s">
        <v>215</v>
      </c>
      <c r="FWR121" s="2" t="s">
        <v>215</v>
      </c>
      <c r="FWS121" s="2" t="s">
        <v>215</v>
      </c>
      <c r="FWT121" s="2" t="s">
        <v>215</v>
      </c>
      <c r="FWU121" s="2" t="s">
        <v>215</v>
      </c>
      <c r="FWV121" s="2" t="s">
        <v>215</v>
      </c>
      <c r="FWW121" s="2" t="s">
        <v>215</v>
      </c>
      <c r="FWX121" s="2" t="s">
        <v>215</v>
      </c>
      <c r="FWY121" s="2" t="s">
        <v>215</v>
      </c>
      <c r="FWZ121" s="2" t="s">
        <v>215</v>
      </c>
      <c r="FXA121" s="2" t="s">
        <v>215</v>
      </c>
      <c r="FXB121" s="2" t="s">
        <v>215</v>
      </c>
      <c r="FXC121" s="2" t="s">
        <v>215</v>
      </c>
      <c r="FXD121" s="2" t="s">
        <v>215</v>
      </c>
      <c r="FXE121" s="2" t="s">
        <v>215</v>
      </c>
      <c r="FXF121" s="2" t="s">
        <v>215</v>
      </c>
      <c r="FXG121" s="2" t="s">
        <v>215</v>
      </c>
      <c r="FXH121" s="2" t="s">
        <v>215</v>
      </c>
      <c r="FXI121" s="2" t="s">
        <v>215</v>
      </c>
      <c r="FXJ121" s="2" t="s">
        <v>215</v>
      </c>
      <c r="FXK121" s="2" t="s">
        <v>215</v>
      </c>
      <c r="FXL121" s="2" t="s">
        <v>215</v>
      </c>
      <c r="FXM121" s="2" t="s">
        <v>215</v>
      </c>
      <c r="FXN121" s="2" t="s">
        <v>215</v>
      </c>
      <c r="FXO121" s="2" t="s">
        <v>215</v>
      </c>
      <c r="FXP121" s="2" t="s">
        <v>215</v>
      </c>
      <c r="FXQ121" s="2" t="s">
        <v>215</v>
      </c>
      <c r="FXR121" s="2" t="s">
        <v>215</v>
      </c>
      <c r="FXS121" s="2" t="s">
        <v>215</v>
      </c>
      <c r="FXT121" s="2" t="s">
        <v>215</v>
      </c>
      <c r="FXU121" s="2" t="s">
        <v>215</v>
      </c>
      <c r="FXV121" s="2" t="s">
        <v>215</v>
      </c>
      <c r="FXW121" s="2" t="s">
        <v>215</v>
      </c>
      <c r="FXX121" s="2" t="s">
        <v>215</v>
      </c>
      <c r="FXY121" s="2" t="s">
        <v>215</v>
      </c>
      <c r="FXZ121" s="2" t="s">
        <v>215</v>
      </c>
      <c r="FYA121" s="2" t="s">
        <v>215</v>
      </c>
      <c r="FYB121" s="2" t="s">
        <v>215</v>
      </c>
      <c r="FYC121" s="2" t="s">
        <v>215</v>
      </c>
      <c r="FYD121" s="2" t="s">
        <v>215</v>
      </c>
      <c r="FYE121" s="2" t="s">
        <v>215</v>
      </c>
      <c r="FYF121" s="2" t="s">
        <v>215</v>
      </c>
      <c r="FYG121" s="2" t="s">
        <v>215</v>
      </c>
      <c r="FYH121" s="2" t="s">
        <v>215</v>
      </c>
      <c r="FYI121" s="2" t="s">
        <v>215</v>
      </c>
      <c r="FYJ121" s="2" t="s">
        <v>215</v>
      </c>
      <c r="FYK121" s="2" t="s">
        <v>215</v>
      </c>
      <c r="FYL121" s="2" t="s">
        <v>215</v>
      </c>
      <c r="FYM121" s="2" t="s">
        <v>215</v>
      </c>
      <c r="FYN121" s="2" t="s">
        <v>215</v>
      </c>
      <c r="FYO121" s="2" t="s">
        <v>215</v>
      </c>
      <c r="FYP121" s="2" t="s">
        <v>215</v>
      </c>
      <c r="FYQ121" s="2" t="s">
        <v>215</v>
      </c>
      <c r="FYR121" s="2" t="s">
        <v>215</v>
      </c>
      <c r="FYS121" s="2" t="s">
        <v>215</v>
      </c>
      <c r="FYT121" s="2" t="s">
        <v>215</v>
      </c>
      <c r="FYU121" s="2" t="s">
        <v>215</v>
      </c>
      <c r="FYV121" s="2" t="s">
        <v>215</v>
      </c>
      <c r="FYW121" s="2" t="s">
        <v>215</v>
      </c>
      <c r="FYX121" s="2" t="s">
        <v>215</v>
      </c>
      <c r="FYY121" s="2" t="s">
        <v>215</v>
      </c>
      <c r="FYZ121" s="2" t="s">
        <v>215</v>
      </c>
      <c r="FZA121" s="2" t="s">
        <v>215</v>
      </c>
      <c r="FZB121" s="2" t="s">
        <v>215</v>
      </c>
      <c r="FZC121" s="2" t="s">
        <v>215</v>
      </c>
      <c r="FZD121" s="2" t="s">
        <v>215</v>
      </c>
      <c r="FZE121" s="2" t="s">
        <v>215</v>
      </c>
      <c r="FZF121" s="2" t="s">
        <v>215</v>
      </c>
      <c r="FZG121" s="2" t="s">
        <v>215</v>
      </c>
      <c r="FZH121" s="2" t="s">
        <v>215</v>
      </c>
      <c r="FZI121" s="2" t="s">
        <v>215</v>
      </c>
      <c r="FZJ121" s="2" t="s">
        <v>215</v>
      </c>
      <c r="FZK121" s="2" t="s">
        <v>215</v>
      </c>
      <c r="FZL121" s="2" t="s">
        <v>215</v>
      </c>
      <c r="FZM121" s="2" t="s">
        <v>215</v>
      </c>
      <c r="FZN121" s="2" t="s">
        <v>215</v>
      </c>
      <c r="FZO121" s="2" t="s">
        <v>215</v>
      </c>
      <c r="FZP121" s="2" t="s">
        <v>215</v>
      </c>
      <c r="FZQ121" s="2" t="s">
        <v>215</v>
      </c>
      <c r="FZR121" s="2" t="s">
        <v>215</v>
      </c>
      <c r="FZS121" s="2" t="s">
        <v>215</v>
      </c>
      <c r="FZT121" s="2" t="s">
        <v>215</v>
      </c>
      <c r="FZU121" s="2" t="s">
        <v>215</v>
      </c>
      <c r="FZV121" s="2" t="s">
        <v>215</v>
      </c>
      <c r="FZW121" s="2" t="s">
        <v>215</v>
      </c>
      <c r="FZX121" s="2" t="s">
        <v>215</v>
      </c>
      <c r="FZY121" s="2" t="s">
        <v>215</v>
      </c>
      <c r="FZZ121" s="2" t="s">
        <v>215</v>
      </c>
      <c r="GAA121" s="2" t="s">
        <v>215</v>
      </c>
      <c r="GAB121" s="2" t="s">
        <v>215</v>
      </c>
      <c r="GAC121" s="2" t="s">
        <v>215</v>
      </c>
      <c r="GAD121" s="2" t="s">
        <v>215</v>
      </c>
      <c r="GAE121" s="2" t="s">
        <v>215</v>
      </c>
      <c r="GAF121" s="2" t="s">
        <v>215</v>
      </c>
      <c r="GAG121" s="2" t="s">
        <v>215</v>
      </c>
      <c r="GAH121" s="2" t="s">
        <v>215</v>
      </c>
      <c r="GAI121" s="2" t="s">
        <v>215</v>
      </c>
      <c r="GAJ121" s="2" t="s">
        <v>215</v>
      </c>
      <c r="GAK121" s="2" t="s">
        <v>215</v>
      </c>
      <c r="GAL121" s="2" t="s">
        <v>215</v>
      </c>
      <c r="GAM121" s="2" t="s">
        <v>215</v>
      </c>
      <c r="GAN121" s="2" t="s">
        <v>215</v>
      </c>
      <c r="GAO121" s="2" t="s">
        <v>215</v>
      </c>
      <c r="GAP121" s="2" t="s">
        <v>215</v>
      </c>
      <c r="GAQ121" s="2" t="s">
        <v>215</v>
      </c>
      <c r="GAR121" s="2" t="s">
        <v>215</v>
      </c>
      <c r="GAS121" s="2" t="s">
        <v>215</v>
      </c>
      <c r="GAT121" s="2" t="s">
        <v>215</v>
      </c>
      <c r="GAU121" s="2" t="s">
        <v>215</v>
      </c>
      <c r="GAV121" s="2" t="s">
        <v>215</v>
      </c>
      <c r="GAW121" s="2" t="s">
        <v>215</v>
      </c>
      <c r="GAX121" s="2" t="s">
        <v>215</v>
      </c>
      <c r="GAY121" s="2" t="s">
        <v>215</v>
      </c>
      <c r="GAZ121" s="2" t="s">
        <v>215</v>
      </c>
      <c r="GBA121" s="2" t="s">
        <v>215</v>
      </c>
      <c r="GBB121" s="2" t="s">
        <v>215</v>
      </c>
      <c r="GBC121" s="2" t="s">
        <v>215</v>
      </c>
      <c r="GBD121" s="2" t="s">
        <v>215</v>
      </c>
      <c r="GBE121" s="2" t="s">
        <v>215</v>
      </c>
      <c r="GBF121" s="2" t="s">
        <v>215</v>
      </c>
      <c r="GBG121" s="2" t="s">
        <v>215</v>
      </c>
      <c r="GBH121" s="2" t="s">
        <v>215</v>
      </c>
      <c r="GBI121" s="2" t="s">
        <v>215</v>
      </c>
      <c r="GBJ121" s="2" t="s">
        <v>215</v>
      </c>
      <c r="GBK121" s="2" t="s">
        <v>215</v>
      </c>
      <c r="GBL121" s="2" t="s">
        <v>215</v>
      </c>
      <c r="GBM121" s="2" t="s">
        <v>215</v>
      </c>
      <c r="GBN121" s="2" t="s">
        <v>215</v>
      </c>
      <c r="GBO121" s="2" t="s">
        <v>215</v>
      </c>
      <c r="GBP121" s="2" t="s">
        <v>215</v>
      </c>
      <c r="GBQ121" s="2" t="s">
        <v>215</v>
      </c>
      <c r="GBR121" s="2" t="s">
        <v>215</v>
      </c>
      <c r="GBS121" s="2" t="s">
        <v>215</v>
      </c>
      <c r="GBT121" s="2" t="s">
        <v>215</v>
      </c>
      <c r="GBU121" s="2" t="s">
        <v>215</v>
      </c>
      <c r="GBV121" s="2" t="s">
        <v>215</v>
      </c>
      <c r="GBW121" s="2" t="s">
        <v>215</v>
      </c>
      <c r="GBX121" s="2" t="s">
        <v>215</v>
      </c>
      <c r="GBY121" s="2" t="s">
        <v>215</v>
      </c>
      <c r="GBZ121" s="2" t="s">
        <v>215</v>
      </c>
      <c r="GCA121" s="2" t="s">
        <v>215</v>
      </c>
      <c r="GCB121" s="2" t="s">
        <v>215</v>
      </c>
      <c r="GCC121" s="2" t="s">
        <v>215</v>
      </c>
      <c r="GCD121" s="2" t="s">
        <v>215</v>
      </c>
      <c r="GCE121" s="2" t="s">
        <v>215</v>
      </c>
      <c r="GCF121" s="2" t="s">
        <v>215</v>
      </c>
      <c r="GCG121" s="2" t="s">
        <v>215</v>
      </c>
      <c r="GCH121" s="2" t="s">
        <v>215</v>
      </c>
      <c r="GCI121" s="2" t="s">
        <v>215</v>
      </c>
      <c r="GCJ121" s="2" t="s">
        <v>215</v>
      </c>
      <c r="GCK121" s="2" t="s">
        <v>215</v>
      </c>
      <c r="GCL121" s="2" t="s">
        <v>215</v>
      </c>
      <c r="GCM121" s="2" t="s">
        <v>215</v>
      </c>
      <c r="GCN121" s="2" t="s">
        <v>215</v>
      </c>
      <c r="GCO121" s="2" t="s">
        <v>215</v>
      </c>
      <c r="GCP121" s="2" t="s">
        <v>215</v>
      </c>
      <c r="GCQ121" s="2" t="s">
        <v>215</v>
      </c>
      <c r="GCR121" s="2" t="s">
        <v>215</v>
      </c>
      <c r="GCS121" s="2" t="s">
        <v>215</v>
      </c>
      <c r="GCT121" s="2" t="s">
        <v>215</v>
      </c>
      <c r="GCU121" s="2" t="s">
        <v>215</v>
      </c>
      <c r="GCV121" s="2" t="s">
        <v>215</v>
      </c>
      <c r="GCW121" s="2" t="s">
        <v>215</v>
      </c>
      <c r="GCX121" s="2" t="s">
        <v>215</v>
      </c>
      <c r="GCY121" s="2" t="s">
        <v>215</v>
      </c>
      <c r="GCZ121" s="2" t="s">
        <v>215</v>
      </c>
      <c r="GDA121" s="2" t="s">
        <v>215</v>
      </c>
      <c r="GDB121" s="2" t="s">
        <v>215</v>
      </c>
      <c r="GDC121" s="2" t="s">
        <v>215</v>
      </c>
      <c r="GDD121" s="2" t="s">
        <v>215</v>
      </c>
      <c r="GDE121" s="2" t="s">
        <v>215</v>
      </c>
      <c r="GDF121" s="2" t="s">
        <v>215</v>
      </c>
      <c r="GDG121" s="2" t="s">
        <v>215</v>
      </c>
      <c r="GDH121" s="2" t="s">
        <v>215</v>
      </c>
      <c r="GDI121" s="2" t="s">
        <v>215</v>
      </c>
      <c r="GDJ121" s="2" t="s">
        <v>215</v>
      </c>
      <c r="GDK121" s="2" t="s">
        <v>215</v>
      </c>
      <c r="GDL121" s="2" t="s">
        <v>215</v>
      </c>
      <c r="GDM121" s="2" t="s">
        <v>215</v>
      </c>
      <c r="GDN121" s="2" t="s">
        <v>215</v>
      </c>
      <c r="GDO121" s="2" t="s">
        <v>215</v>
      </c>
      <c r="GDP121" s="2" t="s">
        <v>215</v>
      </c>
      <c r="GDQ121" s="2" t="s">
        <v>215</v>
      </c>
      <c r="GDR121" s="2" t="s">
        <v>215</v>
      </c>
      <c r="GDS121" s="2" t="s">
        <v>215</v>
      </c>
      <c r="GDT121" s="2" t="s">
        <v>215</v>
      </c>
      <c r="GDU121" s="2" t="s">
        <v>215</v>
      </c>
      <c r="GDV121" s="2" t="s">
        <v>215</v>
      </c>
      <c r="GDW121" s="2" t="s">
        <v>215</v>
      </c>
      <c r="GDX121" s="2" t="s">
        <v>215</v>
      </c>
      <c r="GDY121" s="2" t="s">
        <v>215</v>
      </c>
      <c r="GDZ121" s="2" t="s">
        <v>215</v>
      </c>
      <c r="GEA121" s="2" t="s">
        <v>215</v>
      </c>
      <c r="GEB121" s="2" t="s">
        <v>215</v>
      </c>
      <c r="GEC121" s="2" t="s">
        <v>215</v>
      </c>
      <c r="GED121" s="2" t="s">
        <v>215</v>
      </c>
      <c r="GEE121" s="2" t="s">
        <v>215</v>
      </c>
      <c r="GEF121" s="2" t="s">
        <v>215</v>
      </c>
      <c r="GEG121" s="2" t="s">
        <v>215</v>
      </c>
      <c r="GEH121" s="2" t="s">
        <v>215</v>
      </c>
      <c r="GEI121" s="2" t="s">
        <v>215</v>
      </c>
      <c r="GEJ121" s="2" t="s">
        <v>215</v>
      </c>
      <c r="GEK121" s="2" t="s">
        <v>215</v>
      </c>
      <c r="GEL121" s="2" t="s">
        <v>215</v>
      </c>
      <c r="GEM121" s="2" t="s">
        <v>215</v>
      </c>
      <c r="GEN121" s="2" t="s">
        <v>215</v>
      </c>
      <c r="GEO121" s="2" t="s">
        <v>215</v>
      </c>
      <c r="GEP121" s="2" t="s">
        <v>215</v>
      </c>
      <c r="GEQ121" s="2" t="s">
        <v>215</v>
      </c>
      <c r="GER121" s="2" t="s">
        <v>215</v>
      </c>
      <c r="GES121" s="2" t="s">
        <v>215</v>
      </c>
      <c r="GET121" s="2" t="s">
        <v>215</v>
      </c>
      <c r="GEU121" s="2" t="s">
        <v>215</v>
      </c>
      <c r="GEV121" s="2" t="s">
        <v>215</v>
      </c>
      <c r="GEW121" s="2" t="s">
        <v>215</v>
      </c>
      <c r="GEX121" s="2" t="s">
        <v>215</v>
      </c>
      <c r="GEY121" s="2" t="s">
        <v>215</v>
      </c>
      <c r="GEZ121" s="2" t="s">
        <v>215</v>
      </c>
      <c r="GFA121" s="2" t="s">
        <v>215</v>
      </c>
      <c r="GFB121" s="2" t="s">
        <v>215</v>
      </c>
      <c r="GFC121" s="2" t="s">
        <v>215</v>
      </c>
      <c r="GFD121" s="2" t="s">
        <v>215</v>
      </c>
      <c r="GFE121" s="2" t="s">
        <v>215</v>
      </c>
      <c r="GFF121" s="2" t="s">
        <v>215</v>
      </c>
      <c r="GFG121" s="2" t="s">
        <v>215</v>
      </c>
      <c r="GFH121" s="2" t="s">
        <v>215</v>
      </c>
      <c r="GFI121" s="2" t="s">
        <v>215</v>
      </c>
      <c r="GFJ121" s="2" t="s">
        <v>215</v>
      </c>
      <c r="GFK121" s="2" t="s">
        <v>215</v>
      </c>
      <c r="GFL121" s="2" t="s">
        <v>215</v>
      </c>
      <c r="GFM121" s="2" t="s">
        <v>215</v>
      </c>
      <c r="GFN121" s="2" t="s">
        <v>215</v>
      </c>
      <c r="GFO121" s="2" t="s">
        <v>215</v>
      </c>
      <c r="GFP121" s="2" t="s">
        <v>215</v>
      </c>
      <c r="GFQ121" s="2" t="s">
        <v>215</v>
      </c>
      <c r="GFR121" s="2" t="s">
        <v>215</v>
      </c>
      <c r="GFS121" s="2" t="s">
        <v>215</v>
      </c>
      <c r="GFT121" s="2" t="s">
        <v>215</v>
      </c>
      <c r="GFU121" s="2" t="s">
        <v>215</v>
      </c>
      <c r="GFV121" s="2" t="s">
        <v>215</v>
      </c>
      <c r="GFW121" s="2" t="s">
        <v>215</v>
      </c>
      <c r="GFX121" s="2" t="s">
        <v>215</v>
      </c>
      <c r="GFY121" s="2" t="s">
        <v>215</v>
      </c>
      <c r="GFZ121" s="2" t="s">
        <v>215</v>
      </c>
      <c r="GGA121" s="2" t="s">
        <v>215</v>
      </c>
      <c r="GGB121" s="2" t="s">
        <v>215</v>
      </c>
      <c r="GGC121" s="2" t="s">
        <v>215</v>
      </c>
      <c r="GGD121" s="2" t="s">
        <v>215</v>
      </c>
      <c r="GGE121" s="2" t="s">
        <v>215</v>
      </c>
      <c r="GGF121" s="2" t="s">
        <v>215</v>
      </c>
      <c r="GGG121" s="2" t="s">
        <v>215</v>
      </c>
      <c r="GGH121" s="2" t="s">
        <v>215</v>
      </c>
      <c r="GGI121" s="2" t="s">
        <v>215</v>
      </c>
      <c r="GGJ121" s="2" t="s">
        <v>215</v>
      </c>
      <c r="GGK121" s="2" t="s">
        <v>215</v>
      </c>
      <c r="GGL121" s="2" t="s">
        <v>215</v>
      </c>
      <c r="GGM121" s="2" t="s">
        <v>215</v>
      </c>
      <c r="GGN121" s="2" t="s">
        <v>215</v>
      </c>
      <c r="GGO121" s="2" t="s">
        <v>215</v>
      </c>
      <c r="GGP121" s="2" t="s">
        <v>215</v>
      </c>
      <c r="GGQ121" s="2" t="s">
        <v>215</v>
      </c>
      <c r="GGR121" s="2" t="s">
        <v>215</v>
      </c>
      <c r="GGS121" s="2" t="s">
        <v>215</v>
      </c>
      <c r="GGT121" s="2" t="s">
        <v>215</v>
      </c>
      <c r="GGU121" s="2" t="s">
        <v>215</v>
      </c>
      <c r="GGV121" s="2" t="s">
        <v>215</v>
      </c>
      <c r="GGW121" s="2" t="s">
        <v>215</v>
      </c>
      <c r="GGX121" s="2" t="s">
        <v>215</v>
      </c>
      <c r="GGY121" s="2" t="s">
        <v>215</v>
      </c>
      <c r="GGZ121" s="2" t="s">
        <v>215</v>
      </c>
      <c r="GHA121" s="2" t="s">
        <v>215</v>
      </c>
      <c r="GHB121" s="2" t="s">
        <v>215</v>
      </c>
      <c r="GHC121" s="2" t="s">
        <v>215</v>
      </c>
      <c r="GHD121" s="2" t="s">
        <v>215</v>
      </c>
      <c r="GHE121" s="2" t="s">
        <v>215</v>
      </c>
      <c r="GHF121" s="2" t="s">
        <v>215</v>
      </c>
      <c r="GHG121" s="2" t="s">
        <v>215</v>
      </c>
      <c r="GHH121" s="2" t="s">
        <v>215</v>
      </c>
      <c r="GHI121" s="2" t="s">
        <v>215</v>
      </c>
      <c r="GHJ121" s="2" t="s">
        <v>215</v>
      </c>
      <c r="GHK121" s="2" t="s">
        <v>215</v>
      </c>
      <c r="GHL121" s="2" t="s">
        <v>215</v>
      </c>
      <c r="GHM121" s="2" t="s">
        <v>215</v>
      </c>
      <c r="GHN121" s="2" t="s">
        <v>215</v>
      </c>
      <c r="GHO121" s="2" t="s">
        <v>215</v>
      </c>
      <c r="GHP121" s="2" t="s">
        <v>215</v>
      </c>
      <c r="GHQ121" s="2" t="s">
        <v>215</v>
      </c>
      <c r="GHR121" s="2" t="s">
        <v>215</v>
      </c>
      <c r="GHS121" s="2" t="s">
        <v>215</v>
      </c>
      <c r="GHT121" s="2" t="s">
        <v>215</v>
      </c>
      <c r="GHU121" s="2" t="s">
        <v>215</v>
      </c>
      <c r="GHV121" s="2" t="s">
        <v>215</v>
      </c>
      <c r="GHW121" s="2" t="s">
        <v>215</v>
      </c>
      <c r="GHX121" s="2" t="s">
        <v>215</v>
      </c>
      <c r="GHY121" s="2" t="s">
        <v>215</v>
      </c>
      <c r="GHZ121" s="2" t="s">
        <v>215</v>
      </c>
      <c r="GIA121" s="2" t="s">
        <v>215</v>
      </c>
      <c r="GIB121" s="2" t="s">
        <v>215</v>
      </c>
      <c r="GIC121" s="2" t="s">
        <v>215</v>
      </c>
      <c r="GID121" s="2" t="s">
        <v>215</v>
      </c>
      <c r="GIE121" s="2" t="s">
        <v>215</v>
      </c>
      <c r="GIF121" s="2" t="s">
        <v>215</v>
      </c>
      <c r="GIG121" s="2" t="s">
        <v>215</v>
      </c>
      <c r="GIH121" s="2" t="s">
        <v>215</v>
      </c>
      <c r="GII121" s="2" t="s">
        <v>215</v>
      </c>
      <c r="GIJ121" s="2" t="s">
        <v>215</v>
      </c>
      <c r="GIK121" s="2" t="s">
        <v>215</v>
      </c>
      <c r="GIL121" s="2" t="s">
        <v>215</v>
      </c>
      <c r="GIM121" s="2" t="s">
        <v>215</v>
      </c>
      <c r="GIN121" s="2" t="s">
        <v>215</v>
      </c>
      <c r="GIO121" s="2" t="s">
        <v>215</v>
      </c>
      <c r="GIP121" s="2" t="s">
        <v>215</v>
      </c>
      <c r="GIQ121" s="2" t="s">
        <v>215</v>
      </c>
      <c r="GIR121" s="2" t="s">
        <v>215</v>
      </c>
      <c r="GIS121" s="2" t="s">
        <v>215</v>
      </c>
      <c r="GIT121" s="2" t="s">
        <v>215</v>
      </c>
      <c r="GIU121" s="2" t="s">
        <v>215</v>
      </c>
      <c r="GIV121" s="2" t="s">
        <v>215</v>
      </c>
      <c r="GIW121" s="2" t="s">
        <v>215</v>
      </c>
      <c r="GIX121" s="2" t="s">
        <v>215</v>
      </c>
      <c r="GIY121" s="2" t="s">
        <v>215</v>
      </c>
      <c r="GIZ121" s="2" t="s">
        <v>215</v>
      </c>
      <c r="GJA121" s="2" t="s">
        <v>215</v>
      </c>
      <c r="GJB121" s="2" t="s">
        <v>215</v>
      </c>
      <c r="GJC121" s="2" t="s">
        <v>215</v>
      </c>
      <c r="GJD121" s="2" t="s">
        <v>215</v>
      </c>
      <c r="GJE121" s="2" t="s">
        <v>215</v>
      </c>
      <c r="GJF121" s="2" t="s">
        <v>215</v>
      </c>
      <c r="GJG121" s="2" t="s">
        <v>215</v>
      </c>
      <c r="GJH121" s="2" t="s">
        <v>215</v>
      </c>
      <c r="GJI121" s="2" t="s">
        <v>215</v>
      </c>
      <c r="GJJ121" s="2" t="s">
        <v>215</v>
      </c>
      <c r="GJK121" s="2" t="s">
        <v>215</v>
      </c>
      <c r="GJL121" s="2" t="s">
        <v>215</v>
      </c>
      <c r="GJM121" s="2" t="s">
        <v>215</v>
      </c>
      <c r="GJN121" s="2" t="s">
        <v>215</v>
      </c>
      <c r="GJO121" s="2" t="s">
        <v>215</v>
      </c>
      <c r="GJP121" s="2" t="s">
        <v>215</v>
      </c>
      <c r="GJQ121" s="2" t="s">
        <v>215</v>
      </c>
      <c r="GJR121" s="2" t="s">
        <v>215</v>
      </c>
      <c r="GJS121" s="2" t="s">
        <v>215</v>
      </c>
      <c r="GJT121" s="2" t="s">
        <v>215</v>
      </c>
      <c r="GJU121" s="2" t="s">
        <v>215</v>
      </c>
      <c r="GJV121" s="2" t="s">
        <v>215</v>
      </c>
      <c r="GJW121" s="2" t="s">
        <v>215</v>
      </c>
      <c r="GJX121" s="2" t="s">
        <v>215</v>
      </c>
      <c r="GJY121" s="2" t="s">
        <v>215</v>
      </c>
      <c r="GJZ121" s="2" t="s">
        <v>215</v>
      </c>
      <c r="GKA121" s="2" t="s">
        <v>215</v>
      </c>
      <c r="GKB121" s="2" t="s">
        <v>215</v>
      </c>
      <c r="GKC121" s="2" t="s">
        <v>215</v>
      </c>
      <c r="GKD121" s="2" t="s">
        <v>215</v>
      </c>
      <c r="GKE121" s="2" t="s">
        <v>215</v>
      </c>
      <c r="GKF121" s="2" t="s">
        <v>215</v>
      </c>
      <c r="GKG121" s="2" t="s">
        <v>215</v>
      </c>
      <c r="GKH121" s="2" t="s">
        <v>215</v>
      </c>
      <c r="GKI121" s="2" t="s">
        <v>215</v>
      </c>
      <c r="GKJ121" s="2" t="s">
        <v>215</v>
      </c>
      <c r="GKK121" s="2" t="s">
        <v>215</v>
      </c>
      <c r="GKL121" s="2" t="s">
        <v>215</v>
      </c>
      <c r="GKM121" s="2" t="s">
        <v>215</v>
      </c>
      <c r="GKN121" s="2" t="s">
        <v>215</v>
      </c>
      <c r="GKO121" s="2" t="s">
        <v>215</v>
      </c>
      <c r="GKP121" s="2" t="s">
        <v>215</v>
      </c>
      <c r="GKQ121" s="2" t="s">
        <v>215</v>
      </c>
      <c r="GKR121" s="2" t="s">
        <v>215</v>
      </c>
      <c r="GKS121" s="2" t="s">
        <v>215</v>
      </c>
      <c r="GKT121" s="2" t="s">
        <v>215</v>
      </c>
      <c r="GKU121" s="2" t="s">
        <v>215</v>
      </c>
      <c r="GKV121" s="2" t="s">
        <v>215</v>
      </c>
      <c r="GKW121" s="2" t="s">
        <v>215</v>
      </c>
      <c r="GKX121" s="2" t="s">
        <v>215</v>
      </c>
      <c r="GKY121" s="2" t="s">
        <v>215</v>
      </c>
      <c r="GKZ121" s="2" t="s">
        <v>215</v>
      </c>
      <c r="GLA121" s="2" t="s">
        <v>215</v>
      </c>
      <c r="GLB121" s="2" t="s">
        <v>215</v>
      </c>
      <c r="GLC121" s="2" t="s">
        <v>215</v>
      </c>
      <c r="GLD121" s="2" t="s">
        <v>215</v>
      </c>
      <c r="GLE121" s="2" t="s">
        <v>215</v>
      </c>
      <c r="GLF121" s="2" t="s">
        <v>215</v>
      </c>
      <c r="GLG121" s="2" t="s">
        <v>215</v>
      </c>
      <c r="GLH121" s="2" t="s">
        <v>215</v>
      </c>
      <c r="GLI121" s="2" t="s">
        <v>215</v>
      </c>
      <c r="GLJ121" s="2" t="s">
        <v>215</v>
      </c>
      <c r="GLK121" s="2" t="s">
        <v>215</v>
      </c>
      <c r="GLL121" s="2" t="s">
        <v>215</v>
      </c>
      <c r="GLM121" s="2" t="s">
        <v>215</v>
      </c>
      <c r="GLN121" s="2" t="s">
        <v>215</v>
      </c>
      <c r="GLO121" s="2" t="s">
        <v>215</v>
      </c>
      <c r="GLP121" s="2" t="s">
        <v>215</v>
      </c>
      <c r="GLQ121" s="2" t="s">
        <v>215</v>
      </c>
      <c r="GLR121" s="2" t="s">
        <v>215</v>
      </c>
      <c r="GLS121" s="2" t="s">
        <v>215</v>
      </c>
      <c r="GLT121" s="2" t="s">
        <v>215</v>
      </c>
      <c r="GLU121" s="2" t="s">
        <v>215</v>
      </c>
      <c r="GLV121" s="2" t="s">
        <v>215</v>
      </c>
      <c r="GLW121" s="2" t="s">
        <v>215</v>
      </c>
      <c r="GLX121" s="2" t="s">
        <v>215</v>
      </c>
      <c r="GLY121" s="2" t="s">
        <v>215</v>
      </c>
      <c r="GLZ121" s="2" t="s">
        <v>215</v>
      </c>
      <c r="GMA121" s="2" t="s">
        <v>215</v>
      </c>
      <c r="GMB121" s="2" t="s">
        <v>215</v>
      </c>
      <c r="GMC121" s="2" t="s">
        <v>215</v>
      </c>
      <c r="GMD121" s="2" t="s">
        <v>215</v>
      </c>
      <c r="GME121" s="2" t="s">
        <v>215</v>
      </c>
      <c r="GMF121" s="2" t="s">
        <v>215</v>
      </c>
      <c r="GMG121" s="2" t="s">
        <v>215</v>
      </c>
      <c r="GMH121" s="2" t="s">
        <v>215</v>
      </c>
      <c r="GMI121" s="2" t="s">
        <v>215</v>
      </c>
      <c r="GMJ121" s="2" t="s">
        <v>215</v>
      </c>
      <c r="GMK121" s="2" t="s">
        <v>215</v>
      </c>
      <c r="GML121" s="2" t="s">
        <v>215</v>
      </c>
      <c r="GMM121" s="2" t="s">
        <v>215</v>
      </c>
      <c r="GMN121" s="2" t="s">
        <v>215</v>
      </c>
      <c r="GMO121" s="2" t="s">
        <v>215</v>
      </c>
      <c r="GMP121" s="2" t="s">
        <v>215</v>
      </c>
      <c r="GMQ121" s="2" t="s">
        <v>215</v>
      </c>
      <c r="GMR121" s="2" t="s">
        <v>215</v>
      </c>
      <c r="GMS121" s="2" t="s">
        <v>215</v>
      </c>
      <c r="GMT121" s="2" t="s">
        <v>215</v>
      </c>
      <c r="GMU121" s="2" t="s">
        <v>215</v>
      </c>
      <c r="GMV121" s="2" t="s">
        <v>215</v>
      </c>
      <c r="GMW121" s="2" t="s">
        <v>215</v>
      </c>
      <c r="GMX121" s="2" t="s">
        <v>215</v>
      </c>
      <c r="GMY121" s="2" t="s">
        <v>215</v>
      </c>
      <c r="GMZ121" s="2" t="s">
        <v>215</v>
      </c>
      <c r="GNA121" s="2" t="s">
        <v>215</v>
      </c>
      <c r="GNB121" s="2" t="s">
        <v>215</v>
      </c>
      <c r="GNC121" s="2" t="s">
        <v>215</v>
      </c>
      <c r="GND121" s="2" t="s">
        <v>215</v>
      </c>
      <c r="GNE121" s="2" t="s">
        <v>215</v>
      </c>
      <c r="GNF121" s="2" t="s">
        <v>215</v>
      </c>
      <c r="GNG121" s="2" t="s">
        <v>215</v>
      </c>
      <c r="GNH121" s="2" t="s">
        <v>215</v>
      </c>
      <c r="GNI121" s="2" t="s">
        <v>215</v>
      </c>
      <c r="GNJ121" s="2" t="s">
        <v>215</v>
      </c>
      <c r="GNK121" s="2" t="s">
        <v>215</v>
      </c>
      <c r="GNL121" s="2" t="s">
        <v>215</v>
      </c>
      <c r="GNM121" s="2" t="s">
        <v>215</v>
      </c>
      <c r="GNN121" s="2" t="s">
        <v>215</v>
      </c>
      <c r="GNO121" s="2" t="s">
        <v>215</v>
      </c>
      <c r="GNP121" s="2" t="s">
        <v>215</v>
      </c>
      <c r="GNQ121" s="2" t="s">
        <v>215</v>
      </c>
      <c r="GNR121" s="2" t="s">
        <v>215</v>
      </c>
      <c r="GNS121" s="2" t="s">
        <v>215</v>
      </c>
      <c r="GNT121" s="2" t="s">
        <v>215</v>
      </c>
      <c r="GNU121" s="2" t="s">
        <v>215</v>
      </c>
      <c r="GNV121" s="2" t="s">
        <v>215</v>
      </c>
      <c r="GNW121" s="2" t="s">
        <v>215</v>
      </c>
      <c r="GNX121" s="2" t="s">
        <v>215</v>
      </c>
      <c r="GNY121" s="2" t="s">
        <v>215</v>
      </c>
      <c r="GNZ121" s="2" t="s">
        <v>215</v>
      </c>
      <c r="GOA121" s="2" t="s">
        <v>215</v>
      </c>
      <c r="GOB121" s="2" t="s">
        <v>215</v>
      </c>
      <c r="GOC121" s="2" t="s">
        <v>215</v>
      </c>
      <c r="GOD121" s="2" t="s">
        <v>215</v>
      </c>
      <c r="GOE121" s="2" t="s">
        <v>215</v>
      </c>
      <c r="GOF121" s="2" t="s">
        <v>215</v>
      </c>
      <c r="GOG121" s="2" t="s">
        <v>215</v>
      </c>
      <c r="GOH121" s="2" t="s">
        <v>215</v>
      </c>
      <c r="GOI121" s="2" t="s">
        <v>215</v>
      </c>
      <c r="GOJ121" s="2" t="s">
        <v>215</v>
      </c>
      <c r="GOK121" s="2" t="s">
        <v>215</v>
      </c>
      <c r="GOL121" s="2" t="s">
        <v>215</v>
      </c>
      <c r="GOM121" s="2" t="s">
        <v>215</v>
      </c>
      <c r="GON121" s="2" t="s">
        <v>215</v>
      </c>
      <c r="GOO121" s="2" t="s">
        <v>215</v>
      </c>
      <c r="GOP121" s="2" t="s">
        <v>215</v>
      </c>
      <c r="GOQ121" s="2" t="s">
        <v>215</v>
      </c>
      <c r="GOR121" s="2" t="s">
        <v>215</v>
      </c>
      <c r="GOS121" s="2" t="s">
        <v>215</v>
      </c>
      <c r="GOT121" s="2" t="s">
        <v>215</v>
      </c>
      <c r="GOU121" s="2" t="s">
        <v>215</v>
      </c>
      <c r="GOV121" s="2" t="s">
        <v>215</v>
      </c>
      <c r="GOW121" s="2" t="s">
        <v>215</v>
      </c>
      <c r="GOX121" s="2" t="s">
        <v>215</v>
      </c>
      <c r="GOY121" s="2" t="s">
        <v>215</v>
      </c>
      <c r="GOZ121" s="2" t="s">
        <v>215</v>
      </c>
      <c r="GPA121" s="2" t="s">
        <v>215</v>
      </c>
      <c r="GPB121" s="2" t="s">
        <v>215</v>
      </c>
      <c r="GPC121" s="2" t="s">
        <v>215</v>
      </c>
      <c r="GPD121" s="2" t="s">
        <v>215</v>
      </c>
      <c r="GPE121" s="2" t="s">
        <v>215</v>
      </c>
      <c r="GPF121" s="2" t="s">
        <v>215</v>
      </c>
      <c r="GPG121" s="2" t="s">
        <v>215</v>
      </c>
      <c r="GPH121" s="2" t="s">
        <v>215</v>
      </c>
      <c r="GPI121" s="2" t="s">
        <v>215</v>
      </c>
      <c r="GPJ121" s="2" t="s">
        <v>215</v>
      </c>
      <c r="GPK121" s="2" t="s">
        <v>215</v>
      </c>
      <c r="GPL121" s="2" t="s">
        <v>215</v>
      </c>
      <c r="GPM121" s="2" t="s">
        <v>215</v>
      </c>
      <c r="GPN121" s="2" t="s">
        <v>215</v>
      </c>
      <c r="GPO121" s="2" t="s">
        <v>215</v>
      </c>
      <c r="GPP121" s="2" t="s">
        <v>215</v>
      </c>
      <c r="GPQ121" s="2" t="s">
        <v>215</v>
      </c>
      <c r="GPR121" s="2" t="s">
        <v>215</v>
      </c>
      <c r="GPS121" s="2" t="s">
        <v>215</v>
      </c>
      <c r="GPT121" s="2" t="s">
        <v>215</v>
      </c>
      <c r="GPU121" s="2" t="s">
        <v>215</v>
      </c>
      <c r="GPV121" s="2" t="s">
        <v>215</v>
      </c>
      <c r="GPW121" s="2" t="s">
        <v>215</v>
      </c>
      <c r="GPX121" s="2" t="s">
        <v>215</v>
      </c>
      <c r="GPY121" s="2" t="s">
        <v>215</v>
      </c>
      <c r="GPZ121" s="2" t="s">
        <v>215</v>
      </c>
      <c r="GQA121" s="2" t="s">
        <v>215</v>
      </c>
      <c r="GQB121" s="2" t="s">
        <v>215</v>
      </c>
      <c r="GQC121" s="2" t="s">
        <v>215</v>
      </c>
      <c r="GQD121" s="2" t="s">
        <v>215</v>
      </c>
      <c r="GQE121" s="2" t="s">
        <v>215</v>
      </c>
      <c r="GQF121" s="2" t="s">
        <v>215</v>
      </c>
      <c r="GQG121" s="2" t="s">
        <v>215</v>
      </c>
      <c r="GQH121" s="2" t="s">
        <v>215</v>
      </c>
      <c r="GQI121" s="2" t="s">
        <v>215</v>
      </c>
      <c r="GQJ121" s="2" t="s">
        <v>215</v>
      </c>
      <c r="GQK121" s="2" t="s">
        <v>215</v>
      </c>
      <c r="GQL121" s="2" t="s">
        <v>215</v>
      </c>
      <c r="GQM121" s="2" t="s">
        <v>215</v>
      </c>
      <c r="GQN121" s="2" t="s">
        <v>215</v>
      </c>
      <c r="GQO121" s="2" t="s">
        <v>215</v>
      </c>
      <c r="GQP121" s="2" t="s">
        <v>215</v>
      </c>
      <c r="GQQ121" s="2" t="s">
        <v>215</v>
      </c>
      <c r="GQR121" s="2" t="s">
        <v>215</v>
      </c>
      <c r="GQS121" s="2" t="s">
        <v>215</v>
      </c>
      <c r="GQT121" s="2" t="s">
        <v>215</v>
      </c>
      <c r="GQU121" s="2" t="s">
        <v>215</v>
      </c>
      <c r="GQV121" s="2" t="s">
        <v>215</v>
      </c>
      <c r="GQW121" s="2" t="s">
        <v>215</v>
      </c>
      <c r="GQX121" s="2" t="s">
        <v>215</v>
      </c>
      <c r="GQY121" s="2" t="s">
        <v>215</v>
      </c>
      <c r="GQZ121" s="2" t="s">
        <v>215</v>
      </c>
      <c r="GRA121" s="2" t="s">
        <v>215</v>
      </c>
      <c r="GRB121" s="2" t="s">
        <v>215</v>
      </c>
      <c r="GRC121" s="2" t="s">
        <v>215</v>
      </c>
      <c r="GRD121" s="2" t="s">
        <v>215</v>
      </c>
      <c r="GRE121" s="2" t="s">
        <v>215</v>
      </c>
      <c r="GRF121" s="2" t="s">
        <v>215</v>
      </c>
      <c r="GRG121" s="2" t="s">
        <v>215</v>
      </c>
      <c r="GRH121" s="2" t="s">
        <v>215</v>
      </c>
      <c r="GRI121" s="2" t="s">
        <v>215</v>
      </c>
      <c r="GRJ121" s="2" t="s">
        <v>215</v>
      </c>
      <c r="GRK121" s="2" t="s">
        <v>215</v>
      </c>
      <c r="GRL121" s="2" t="s">
        <v>215</v>
      </c>
      <c r="GRM121" s="2" t="s">
        <v>215</v>
      </c>
      <c r="GRN121" s="2" t="s">
        <v>215</v>
      </c>
      <c r="GRO121" s="2" t="s">
        <v>215</v>
      </c>
      <c r="GRP121" s="2" t="s">
        <v>215</v>
      </c>
      <c r="GRQ121" s="2" t="s">
        <v>215</v>
      </c>
      <c r="GRR121" s="2" t="s">
        <v>215</v>
      </c>
      <c r="GRS121" s="2" t="s">
        <v>215</v>
      </c>
      <c r="GRT121" s="2" t="s">
        <v>215</v>
      </c>
      <c r="GRU121" s="2" t="s">
        <v>215</v>
      </c>
      <c r="GRV121" s="2" t="s">
        <v>215</v>
      </c>
      <c r="GRW121" s="2" t="s">
        <v>215</v>
      </c>
      <c r="GRX121" s="2" t="s">
        <v>215</v>
      </c>
      <c r="GRY121" s="2" t="s">
        <v>215</v>
      </c>
      <c r="GRZ121" s="2" t="s">
        <v>215</v>
      </c>
      <c r="GSA121" s="2" t="s">
        <v>215</v>
      </c>
      <c r="GSB121" s="2" t="s">
        <v>215</v>
      </c>
      <c r="GSC121" s="2" t="s">
        <v>215</v>
      </c>
      <c r="GSD121" s="2" t="s">
        <v>215</v>
      </c>
      <c r="GSE121" s="2" t="s">
        <v>215</v>
      </c>
      <c r="GSF121" s="2" t="s">
        <v>215</v>
      </c>
      <c r="GSG121" s="2" t="s">
        <v>215</v>
      </c>
      <c r="GSH121" s="2" t="s">
        <v>215</v>
      </c>
      <c r="GSI121" s="2" t="s">
        <v>215</v>
      </c>
      <c r="GSJ121" s="2" t="s">
        <v>215</v>
      </c>
      <c r="GSK121" s="2" t="s">
        <v>215</v>
      </c>
      <c r="GSL121" s="2" t="s">
        <v>215</v>
      </c>
      <c r="GSM121" s="2" t="s">
        <v>215</v>
      </c>
      <c r="GSN121" s="2" t="s">
        <v>215</v>
      </c>
      <c r="GSO121" s="2" t="s">
        <v>215</v>
      </c>
      <c r="GSP121" s="2" t="s">
        <v>215</v>
      </c>
      <c r="GSQ121" s="2" t="s">
        <v>215</v>
      </c>
      <c r="GSR121" s="2" t="s">
        <v>215</v>
      </c>
      <c r="GSS121" s="2" t="s">
        <v>215</v>
      </c>
      <c r="GST121" s="2" t="s">
        <v>215</v>
      </c>
      <c r="GSU121" s="2" t="s">
        <v>215</v>
      </c>
      <c r="GSV121" s="2" t="s">
        <v>215</v>
      </c>
      <c r="GSW121" s="2" t="s">
        <v>215</v>
      </c>
      <c r="GSX121" s="2" t="s">
        <v>215</v>
      </c>
      <c r="GSY121" s="2" t="s">
        <v>215</v>
      </c>
      <c r="GSZ121" s="2" t="s">
        <v>215</v>
      </c>
      <c r="GTA121" s="2" t="s">
        <v>215</v>
      </c>
      <c r="GTB121" s="2" t="s">
        <v>215</v>
      </c>
      <c r="GTC121" s="2" t="s">
        <v>215</v>
      </c>
      <c r="GTD121" s="2" t="s">
        <v>215</v>
      </c>
      <c r="GTE121" s="2" t="s">
        <v>215</v>
      </c>
      <c r="GTF121" s="2" t="s">
        <v>215</v>
      </c>
      <c r="GTG121" s="2" t="s">
        <v>215</v>
      </c>
      <c r="GTH121" s="2" t="s">
        <v>215</v>
      </c>
      <c r="GTI121" s="2" t="s">
        <v>215</v>
      </c>
      <c r="GTJ121" s="2" t="s">
        <v>215</v>
      </c>
      <c r="GTK121" s="2" t="s">
        <v>215</v>
      </c>
      <c r="GTL121" s="2" t="s">
        <v>215</v>
      </c>
      <c r="GTM121" s="2" t="s">
        <v>215</v>
      </c>
      <c r="GTN121" s="2" t="s">
        <v>215</v>
      </c>
      <c r="GTO121" s="2" t="s">
        <v>215</v>
      </c>
      <c r="GTP121" s="2" t="s">
        <v>215</v>
      </c>
      <c r="GTQ121" s="2" t="s">
        <v>215</v>
      </c>
      <c r="GTR121" s="2" t="s">
        <v>215</v>
      </c>
      <c r="GTS121" s="2" t="s">
        <v>215</v>
      </c>
      <c r="GTT121" s="2" t="s">
        <v>215</v>
      </c>
      <c r="GTU121" s="2" t="s">
        <v>215</v>
      </c>
      <c r="GTV121" s="2" t="s">
        <v>215</v>
      </c>
      <c r="GTW121" s="2" t="s">
        <v>215</v>
      </c>
      <c r="GTX121" s="2" t="s">
        <v>215</v>
      </c>
      <c r="GTY121" s="2" t="s">
        <v>215</v>
      </c>
      <c r="GTZ121" s="2" t="s">
        <v>215</v>
      </c>
      <c r="GUA121" s="2" t="s">
        <v>215</v>
      </c>
      <c r="GUB121" s="2" t="s">
        <v>215</v>
      </c>
      <c r="GUC121" s="2" t="s">
        <v>215</v>
      </c>
      <c r="GUD121" s="2" t="s">
        <v>215</v>
      </c>
      <c r="GUE121" s="2" t="s">
        <v>215</v>
      </c>
      <c r="GUF121" s="2" t="s">
        <v>215</v>
      </c>
      <c r="GUG121" s="2" t="s">
        <v>215</v>
      </c>
      <c r="GUH121" s="2" t="s">
        <v>215</v>
      </c>
      <c r="GUI121" s="2" t="s">
        <v>215</v>
      </c>
      <c r="GUJ121" s="2" t="s">
        <v>215</v>
      </c>
      <c r="GUK121" s="2" t="s">
        <v>215</v>
      </c>
      <c r="GUL121" s="2" t="s">
        <v>215</v>
      </c>
      <c r="GUM121" s="2" t="s">
        <v>215</v>
      </c>
      <c r="GUN121" s="2" t="s">
        <v>215</v>
      </c>
      <c r="GUO121" s="2" t="s">
        <v>215</v>
      </c>
      <c r="GUP121" s="2" t="s">
        <v>215</v>
      </c>
      <c r="GUQ121" s="2" t="s">
        <v>215</v>
      </c>
      <c r="GUR121" s="2" t="s">
        <v>215</v>
      </c>
      <c r="GUS121" s="2" t="s">
        <v>215</v>
      </c>
      <c r="GUT121" s="2" t="s">
        <v>215</v>
      </c>
      <c r="GUU121" s="2" t="s">
        <v>215</v>
      </c>
      <c r="GUV121" s="2" t="s">
        <v>215</v>
      </c>
      <c r="GUW121" s="2" t="s">
        <v>215</v>
      </c>
      <c r="GUX121" s="2" t="s">
        <v>215</v>
      </c>
      <c r="GUY121" s="2" t="s">
        <v>215</v>
      </c>
      <c r="GUZ121" s="2" t="s">
        <v>215</v>
      </c>
      <c r="GVA121" s="2" t="s">
        <v>215</v>
      </c>
      <c r="GVB121" s="2" t="s">
        <v>215</v>
      </c>
      <c r="GVC121" s="2" t="s">
        <v>215</v>
      </c>
      <c r="GVD121" s="2" t="s">
        <v>215</v>
      </c>
      <c r="GVE121" s="2" t="s">
        <v>215</v>
      </c>
      <c r="GVF121" s="2" t="s">
        <v>215</v>
      </c>
      <c r="GVG121" s="2" t="s">
        <v>215</v>
      </c>
      <c r="GVH121" s="2" t="s">
        <v>215</v>
      </c>
      <c r="GVI121" s="2" t="s">
        <v>215</v>
      </c>
      <c r="GVJ121" s="2" t="s">
        <v>215</v>
      </c>
      <c r="GVK121" s="2" t="s">
        <v>215</v>
      </c>
      <c r="GVL121" s="2" t="s">
        <v>215</v>
      </c>
      <c r="GVM121" s="2" t="s">
        <v>215</v>
      </c>
      <c r="GVN121" s="2" t="s">
        <v>215</v>
      </c>
      <c r="GVO121" s="2" t="s">
        <v>215</v>
      </c>
      <c r="GVP121" s="2" t="s">
        <v>215</v>
      </c>
      <c r="GVQ121" s="2" t="s">
        <v>215</v>
      </c>
      <c r="GVR121" s="2" t="s">
        <v>215</v>
      </c>
      <c r="GVS121" s="2" t="s">
        <v>215</v>
      </c>
      <c r="GVT121" s="2" t="s">
        <v>215</v>
      </c>
      <c r="GVU121" s="2" t="s">
        <v>215</v>
      </c>
      <c r="GVV121" s="2" t="s">
        <v>215</v>
      </c>
      <c r="GVW121" s="2" t="s">
        <v>215</v>
      </c>
      <c r="GVX121" s="2" t="s">
        <v>215</v>
      </c>
      <c r="GVY121" s="2" t="s">
        <v>215</v>
      </c>
      <c r="GVZ121" s="2" t="s">
        <v>215</v>
      </c>
      <c r="GWA121" s="2" t="s">
        <v>215</v>
      </c>
      <c r="GWB121" s="2" t="s">
        <v>215</v>
      </c>
      <c r="GWC121" s="2" t="s">
        <v>215</v>
      </c>
      <c r="GWD121" s="2" t="s">
        <v>215</v>
      </c>
      <c r="GWE121" s="2" t="s">
        <v>215</v>
      </c>
      <c r="GWF121" s="2" t="s">
        <v>215</v>
      </c>
      <c r="GWG121" s="2" t="s">
        <v>215</v>
      </c>
      <c r="GWH121" s="2" t="s">
        <v>215</v>
      </c>
      <c r="GWI121" s="2" t="s">
        <v>215</v>
      </c>
      <c r="GWJ121" s="2" t="s">
        <v>215</v>
      </c>
      <c r="GWK121" s="2" t="s">
        <v>215</v>
      </c>
      <c r="GWL121" s="2" t="s">
        <v>215</v>
      </c>
      <c r="GWM121" s="2" t="s">
        <v>215</v>
      </c>
      <c r="GWN121" s="2" t="s">
        <v>215</v>
      </c>
      <c r="GWO121" s="2" t="s">
        <v>215</v>
      </c>
      <c r="GWP121" s="2" t="s">
        <v>215</v>
      </c>
      <c r="GWQ121" s="2" t="s">
        <v>215</v>
      </c>
      <c r="GWR121" s="2" t="s">
        <v>215</v>
      </c>
      <c r="GWS121" s="2" t="s">
        <v>215</v>
      </c>
      <c r="GWT121" s="2" t="s">
        <v>215</v>
      </c>
      <c r="GWU121" s="2" t="s">
        <v>215</v>
      </c>
      <c r="GWV121" s="2" t="s">
        <v>215</v>
      </c>
      <c r="GWW121" s="2" t="s">
        <v>215</v>
      </c>
      <c r="GWX121" s="2" t="s">
        <v>215</v>
      </c>
      <c r="GWY121" s="2" t="s">
        <v>215</v>
      </c>
      <c r="GWZ121" s="2" t="s">
        <v>215</v>
      </c>
      <c r="GXA121" s="2" t="s">
        <v>215</v>
      </c>
      <c r="GXB121" s="2" t="s">
        <v>215</v>
      </c>
      <c r="GXC121" s="2" t="s">
        <v>215</v>
      </c>
      <c r="GXD121" s="2" t="s">
        <v>215</v>
      </c>
      <c r="GXE121" s="2" t="s">
        <v>215</v>
      </c>
      <c r="GXF121" s="2" t="s">
        <v>215</v>
      </c>
      <c r="GXG121" s="2" t="s">
        <v>215</v>
      </c>
      <c r="GXH121" s="2" t="s">
        <v>215</v>
      </c>
      <c r="GXI121" s="2" t="s">
        <v>215</v>
      </c>
      <c r="GXJ121" s="2" t="s">
        <v>215</v>
      </c>
      <c r="GXK121" s="2" t="s">
        <v>215</v>
      </c>
      <c r="GXL121" s="2" t="s">
        <v>215</v>
      </c>
      <c r="GXM121" s="2" t="s">
        <v>215</v>
      </c>
      <c r="GXN121" s="2" t="s">
        <v>215</v>
      </c>
      <c r="GXO121" s="2" t="s">
        <v>215</v>
      </c>
      <c r="GXP121" s="2" t="s">
        <v>215</v>
      </c>
      <c r="GXQ121" s="2" t="s">
        <v>215</v>
      </c>
      <c r="GXR121" s="2" t="s">
        <v>215</v>
      </c>
      <c r="GXS121" s="2" t="s">
        <v>215</v>
      </c>
      <c r="GXT121" s="2" t="s">
        <v>215</v>
      </c>
      <c r="GXU121" s="2" t="s">
        <v>215</v>
      </c>
      <c r="GXV121" s="2" t="s">
        <v>215</v>
      </c>
      <c r="GXW121" s="2" t="s">
        <v>215</v>
      </c>
      <c r="GXX121" s="2" t="s">
        <v>215</v>
      </c>
      <c r="GXY121" s="2" t="s">
        <v>215</v>
      </c>
      <c r="GXZ121" s="2" t="s">
        <v>215</v>
      </c>
      <c r="GYA121" s="2" t="s">
        <v>215</v>
      </c>
      <c r="GYB121" s="2" t="s">
        <v>215</v>
      </c>
      <c r="GYC121" s="2" t="s">
        <v>215</v>
      </c>
      <c r="GYD121" s="2" t="s">
        <v>215</v>
      </c>
      <c r="GYE121" s="2" t="s">
        <v>215</v>
      </c>
      <c r="GYF121" s="2" t="s">
        <v>215</v>
      </c>
      <c r="GYG121" s="2" t="s">
        <v>215</v>
      </c>
      <c r="GYH121" s="2" t="s">
        <v>215</v>
      </c>
      <c r="GYI121" s="2" t="s">
        <v>215</v>
      </c>
      <c r="GYJ121" s="2" t="s">
        <v>215</v>
      </c>
      <c r="GYK121" s="2" t="s">
        <v>215</v>
      </c>
      <c r="GYL121" s="2" t="s">
        <v>215</v>
      </c>
      <c r="GYM121" s="2" t="s">
        <v>215</v>
      </c>
      <c r="GYN121" s="2" t="s">
        <v>215</v>
      </c>
      <c r="GYO121" s="2" t="s">
        <v>215</v>
      </c>
      <c r="GYP121" s="2" t="s">
        <v>215</v>
      </c>
      <c r="GYQ121" s="2" t="s">
        <v>215</v>
      </c>
      <c r="GYR121" s="2" t="s">
        <v>215</v>
      </c>
      <c r="GYS121" s="2" t="s">
        <v>215</v>
      </c>
      <c r="GYT121" s="2" t="s">
        <v>215</v>
      </c>
      <c r="GYU121" s="2" t="s">
        <v>215</v>
      </c>
      <c r="GYV121" s="2" t="s">
        <v>215</v>
      </c>
      <c r="GYW121" s="2" t="s">
        <v>215</v>
      </c>
      <c r="GYX121" s="2" t="s">
        <v>215</v>
      </c>
      <c r="GYY121" s="2" t="s">
        <v>215</v>
      </c>
      <c r="GYZ121" s="2" t="s">
        <v>215</v>
      </c>
      <c r="GZA121" s="2" t="s">
        <v>215</v>
      </c>
      <c r="GZB121" s="2" t="s">
        <v>215</v>
      </c>
      <c r="GZC121" s="2" t="s">
        <v>215</v>
      </c>
      <c r="GZD121" s="2" t="s">
        <v>215</v>
      </c>
      <c r="GZE121" s="2" t="s">
        <v>215</v>
      </c>
      <c r="GZF121" s="2" t="s">
        <v>215</v>
      </c>
      <c r="GZG121" s="2" t="s">
        <v>215</v>
      </c>
      <c r="GZH121" s="2" t="s">
        <v>215</v>
      </c>
      <c r="GZI121" s="2" t="s">
        <v>215</v>
      </c>
      <c r="GZJ121" s="2" t="s">
        <v>215</v>
      </c>
      <c r="GZK121" s="2" t="s">
        <v>215</v>
      </c>
      <c r="GZL121" s="2" t="s">
        <v>215</v>
      </c>
      <c r="GZM121" s="2" t="s">
        <v>215</v>
      </c>
      <c r="GZN121" s="2" t="s">
        <v>215</v>
      </c>
      <c r="GZO121" s="2" t="s">
        <v>215</v>
      </c>
      <c r="GZP121" s="2" t="s">
        <v>215</v>
      </c>
      <c r="GZQ121" s="2" t="s">
        <v>215</v>
      </c>
      <c r="GZR121" s="2" t="s">
        <v>215</v>
      </c>
      <c r="GZS121" s="2" t="s">
        <v>215</v>
      </c>
      <c r="GZT121" s="2" t="s">
        <v>215</v>
      </c>
      <c r="GZU121" s="2" t="s">
        <v>215</v>
      </c>
      <c r="GZV121" s="2" t="s">
        <v>215</v>
      </c>
      <c r="GZW121" s="2" t="s">
        <v>215</v>
      </c>
      <c r="GZX121" s="2" t="s">
        <v>215</v>
      </c>
      <c r="GZY121" s="2" t="s">
        <v>215</v>
      </c>
      <c r="GZZ121" s="2" t="s">
        <v>215</v>
      </c>
      <c r="HAA121" s="2" t="s">
        <v>215</v>
      </c>
      <c r="HAB121" s="2" t="s">
        <v>215</v>
      </c>
      <c r="HAC121" s="2" t="s">
        <v>215</v>
      </c>
      <c r="HAD121" s="2" t="s">
        <v>215</v>
      </c>
      <c r="HAE121" s="2" t="s">
        <v>215</v>
      </c>
      <c r="HAF121" s="2" t="s">
        <v>215</v>
      </c>
      <c r="HAG121" s="2" t="s">
        <v>215</v>
      </c>
      <c r="HAH121" s="2" t="s">
        <v>215</v>
      </c>
      <c r="HAI121" s="2" t="s">
        <v>215</v>
      </c>
      <c r="HAJ121" s="2" t="s">
        <v>215</v>
      </c>
      <c r="HAK121" s="2" t="s">
        <v>215</v>
      </c>
      <c r="HAL121" s="2" t="s">
        <v>215</v>
      </c>
      <c r="HAM121" s="2" t="s">
        <v>215</v>
      </c>
      <c r="HAN121" s="2" t="s">
        <v>215</v>
      </c>
      <c r="HAO121" s="2" t="s">
        <v>215</v>
      </c>
      <c r="HAP121" s="2" t="s">
        <v>215</v>
      </c>
      <c r="HAQ121" s="2" t="s">
        <v>215</v>
      </c>
      <c r="HAR121" s="2" t="s">
        <v>215</v>
      </c>
      <c r="HAS121" s="2" t="s">
        <v>215</v>
      </c>
      <c r="HAT121" s="2" t="s">
        <v>215</v>
      </c>
      <c r="HAU121" s="2" t="s">
        <v>215</v>
      </c>
      <c r="HAV121" s="2" t="s">
        <v>215</v>
      </c>
      <c r="HAW121" s="2" t="s">
        <v>215</v>
      </c>
      <c r="HAX121" s="2" t="s">
        <v>215</v>
      </c>
      <c r="HAY121" s="2" t="s">
        <v>215</v>
      </c>
      <c r="HAZ121" s="2" t="s">
        <v>215</v>
      </c>
      <c r="HBA121" s="2" t="s">
        <v>215</v>
      </c>
      <c r="HBB121" s="2" t="s">
        <v>215</v>
      </c>
      <c r="HBC121" s="2" t="s">
        <v>215</v>
      </c>
      <c r="HBD121" s="2" t="s">
        <v>215</v>
      </c>
      <c r="HBE121" s="2" t="s">
        <v>215</v>
      </c>
      <c r="HBF121" s="2" t="s">
        <v>215</v>
      </c>
      <c r="HBG121" s="2" t="s">
        <v>215</v>
      </c>
      <c r="HBH121" s="2" t="s">
        <v>215</v>
      </c>
      <c r="HBI121" s="2" t="s">
        <v>215</v>
      </c>
      <c r="HBJ121" s="2" t="s">
        <v>215</v>
      </c>
      <c r="HBK121" s="2" t="s">
        <v>215</v>
      </c>
      <c r="HBL121" s="2" t="s">
        <v>215</v>
      </c>
      <c r="HBM121" s="2" t="s">
        <v>215</v>
      </c>
      <c r="HBN121" s="2" t="s">
        <v>215</v>
      </c>
      <c r="HBO121" s="2" t="s">
        <v>215</v>
      </c>
      <c r="HBP121" s="2" t="s">
        <v>215</v>
      </c>
      <c r="HBQ121" s="2" t="s">
        <v>215</v>
      </c>
      <c r="HBR121" s="2" t="s">
        <v>215</v>
      </c>
      <c r="HBS121" s="2" t="s">
        <v>215</v>
      </c>
      <c r="HBT121" s="2" t="s">
        <v>215</v>
      </c>
      <c r="HBU121" s="2" t="s">
        <v>215</v>
      </c>
      <c r="HBV121" s="2" t="s">
        <v>215</v>
      </c>
      <c r="HBW121" s="2" t="s">
        <v>215</v>
      </c>
      <c r="HBX121" s="2" t="s">
        <v>215</v>
      </c>
      <c r="HBY121" s="2" t="s">
        <v>215</v>
      </c>
      <c r="HBZ121" s="2" t="s">
        <v>215</v>
      </c>
      <c r="HCA121" s="2" t="s">
        <v>215</v>
      </c>
      <c r="HCB121" s="2" t="s">
        <v>215</v>
      </c>
      <c r="HCC121" s="2" t="s">
        <v>215</v>
      </c>
      <c r="HCD121" s="2" t="s">
        <v>215</v>
      </c>
      <c r="HCE121" s="2" t="s">
        <v>215</v>
      </c>
      <c r="HCF121" s="2" t="s">
        <v>215</v>
      </c>
      <c r="HCG121" s="2" t="s">
        <v>215</v>
      </c>
      <c r="HCH121" s="2" t="s">
        <v>215</v>
      </c>
      <c r="HCI121" s="2" t="s">
        <v>215</v>
      </c>
      <c r="HCJ121" s="2" t="s">
        <v>215</v>
      </c>
      <c r="HCK121" s="2" t="s">
        <v>215</v>
      </c>
      <c r="HCL121" s="2" t="s">
        <v>215</v>
      </c>
      <c r="HCM121" s="2" t="s">
        <v>215</v>
      </c>
      <c r="HCN121" s="2" t="s">
        <v>215</v>
      </c>
      <c r="HCO121" s="2" t="s">
        <v>215</v>
      </c>
      <c r="HCP121" s="2" t="s">
        <v>215</v>
      </c>
      <c r="HCQ121" s="2" t="s">
        <v>215</v>
      </c>
      <c r="HCR121" s="2" t="s">
        <v>215</v>
      </c>
      <c r="HCS121" s="2" t="s">
        <v>215</v>
      </c>
      <c r="HCT121" s="2" t="s">
        <v>215</v>
      </c>
      <c r="HCU121" s="2" t="s">
        <v>215</v>
      </c>
      <c r="HCV121" s="2" t="s">
        <v>215</v>
      </c>
      <c r="HCW121" s="2" t="s">
        <v>215</v>
      </c>
      <c r="HCX121" s="2" t="s">
        <v>215</v>
      </c>
      <c r="HCY121" s="2" t="s">
        <v>215</v>
      </c>
      <c r="HCZ121" s="2" t="s">
        <v>215</v>
      </c>
      <c r="HDA121" s="2" t="s">
        <v>215</v>
      </c>
      <c r="HDB121" s="2" t="s">
        <v>215</v>
      </c>
      <c r="HDC121" s="2" t="s">
        <v>215</v>
      </c>
      <c r="HDD121" s="2" t="s">
        <v>215</v>
      </c>
      <c r="HDE121" s="2" t="s">
        <v>215</v>
      </c>
      <c r="HDF121" s="2" t="s">
        <v>215</v>
      </c>
      <c r="HDG121" s="2" t="s">
        <v>215</v>
      </c>
      <c r="HDH121" s="2" t="s">
        <v>215</v>
      </c>
      <c r="HDI121" s="2" t="s">
        <v>215</v>
      </c>
      <c r="HDJ121" s="2" t="s">
        <v>215</v>
      </c>
      <c r="HDK121" s="2" t="s">
        <v>215</v>
      </c>
      <c r="HDL121" s="2" t="s">
        <v>215</v>
      </c>
      <c r="HDM121" s="2" t="s">
        <v>215</v>
      </c>
      <c r="HDN121" s="2" t="s">
        <v>215</v>
      </c>
      <c r="HDO121" s="2" t="s">
        <v>215</v>
      </c>
      <c r="HDP121" s="2" t="s">
        <v>215</v>
      </c>
      <c r="HDQ121" s="2" t="s">
        <v>215</v>
      </c>
      <c r="HDR121" s="2" t="s">
        <v>215</v>
      </c>
      <c r="HDS121" s="2" t="s">
        <v>215</v>
      </c>
      <c r="HDT121" s="2" t="s">
        <v>215</v>
      </c>
      <c r="HDU121" s="2" t="s">
        <v>215</v>
      </c>
      <c r="HDV121" s="2" t="s">
        <v>215</v>
      </c>
      <c r="HDW121" s="2" t="s">
        <v>215</v>
      </c>
      <c r="HDX121" s="2" t="s">
        <v>215</v>
      </c>
      <c r="HDY121" s="2" t="s">
        <v>215</v>
      </c>
      <c r="HDZ121" s="2" t="s">
        <v>215</v>
      </c>
      <c r="HEA121" s="2" t="s">
        <v>215</v>
      </c>
      <c r="HEB121" s="2" t="s">
        <v>215</v>
      </c>
      <c r="HEC121" s="2" t="s">
        <v>215</v>
      </c>
      <c r="HED121" s="2" t="s">
        <v>215</v>
      </c>
      <c r="HEE121" s="2" t="s">
        <v>215</v>
      </c>
      <c r="HEF121" s="2" t="s">
        <v>215</v>
      </c>
      <c r="HEG121" s="2" t="s">
        <v>215</v>
      </c>
      <c r="HEH121" s="2" t="s">
        <v>215</v>
      </c>
      <c r="HEI121" s="2" t="s">
        <v>215</v>
      </c>
      <c r="HEJ121" s="2" t="s">
        <v>215</v>
      </c>
      <c r="HEK121" s="2" t="s">
        <v>215</v>
      </c>
      <c r="HEL121" s="2" t="s">
        <v>215</v>
      </c>
      <c r="HEM121" s="2" t="s">
        <v>215</v>
      </c>
      <c r="HEN121" s="2" t="s">
        <v>215</v>
      </c>
      <c r="HEO121" s="2" t="s">
        <v>215</v>
      </c>
      <c r="HEP121" s="2" t="s">
        <v>215</v>
      </c>
      <c r="HEQ121" s="2" t="s">
        <v>215</v>
      </c>
      <c r="HER121" s="2" t="s">
        <v>215</v>
      </c>
      <c r="HES121" s="2" t="s">
        <v>215</v>
      </c>
      <c r="HET121" s="2" t="s">
        <v>215</v>
      </c>
      <c r="HEU121" s="2" t="s">
        <v>215</v>
      </c>
      <c r="HEV121" s="2" t="s">
        <v>215</v>
      </c>
      <c r="HEW121" s="2" t="s">
        <v>215</v>
      </c>
      <c r="HEX121" s="2" t="s">
        <v>215</v>
      </c>
      <c r="HEY121" s="2" t="s">
        <v>215</v>
      </c>
      <c r="HEZ121" s="2" t="s">
        <v>215</v>
      </c>
      <c r="HFA121" s="2" t="s">
        <v>215</v>
      </c>
      <c r="HFB121" s="2" t="s">
        <v>215</v>
      </c>
      <c r="HFC121" s="2" t="s">
        <v>215</v>
      </c>
      <c r="HFD121" s="2" t="s">
        <v>215</v>
      </c>
      <c r="HFE121" s="2" t="s">
        <v>215</v>
      </c>
      <c r="HFF121" s="2" t="s">
        <v>215</v>
      </c>
      <c r="HFG121" s="2" t="s">
        <v>215</v>
      </c>
      <c r="HFH121" s="2" t="s">
        <v>215</v>
      </c>
      <c r="HFI121" s="2" t="s">
        <v>215</v>
      </c>
      <c r="HFJ121" s="2" t="s">
        <v>215</v>
      </c>
      <c r="HFK121" s="2" t="s">
        <v>215</v>
      </c>
      <c r="HFL121" s="2" t="s">
        <v>215</v>
      </c>
      <c r="HFM121" s="2" t="s">
        <v>215</v>
      </c>
      <c r="HFN121" s="2" t="s">
        <v>215</v>
      </c>
      <c r="HFO121" s="2" t="s">
        <v>215</v>
      </c>
      <c r="HFP121" s="2" t="s">
        <v>215</v>
      </c>
      <c r="HFQ121" s="2" t="s">
        <v>215</v>
      </c>
      <c r="HFR121" s="2" t="s">
        <v>215</v>
      </c>
      <c r="HFS121" s="2" t="s">
        <v>215</v>
      </c>
      <c r="HFT121" s="2" t="s">
        <v>215</v>
      </c>
      <c r="HFU121" s="2" t="s">
        <v>215</v>
      </c>
      <c r="HFV121" s="2" t="s">
        <v>215</v>
      </c>
      <c r="HFW121" s="2" t="s">
        <v>215</v>
      </c>
      <c r="HFX121" s="2" t="s">
        <v>215</v>
      </c>
      <c r="HFY121" s="2" t="s">
        <v>215</v>
      </c>
      <c r="HFZ121" s="2" t="s">
        <v>215</v>
      </c>
      <c r="HGA121" s="2" t="s">
        <v>215</v>
      </c>
      <c r="HGB121" s="2" t="s">
        <v>215</v>
      </c>
      <c r="HGC121" s="2" t="s">
        <v>215</v>
      </c>
      <c r="HGD121" s="2" t="s">
        <v>215</v>
      </c>
      <c r="HGE121" s="2" t="s">
        <v>215</v>
      </c>
      <c r="HGF121" s="2" t="s">
        <v>215</v>
      </c>
      <c r="HGG121" s="2" t="s">
        <v>215</v>
      </c>
      <c r="HGH121" s="2" t="s">
        <v>215</v>
      </c>
      <c r="HGI121" s="2" t="s">
        <v>215</v>
      </c>
      <c r="HGJ121" s="2" t="s">
        <v>215</v>
      </c>
      <c r="HGK121" s="2" t="s">
        <v>215</v>
      </c>
      <c r="HGL121" s="2" t="s">
        <v>215</v>
      </c>
      <c r="HGM121" s="2" t="s">
        <v>215</v>
      </c>
      <c r="HGN121" s="2" t="s">
        <v>215</v>
      </c>
      <c r="HGO121" s="2" t="s">
        <v>215</v>
      </c>
      <c r="HGP121" s="2" t="s">
        <v>215</v>
      </c>
      <c r="HGQ121" s="2" t="s">
        <v>215</v>
      </c>
      <c r="HGR121" s="2" t="s">
        <v>215</v>
      </c>
      <c r="HGS121" s="2" t="s">
        <v>215</v>
      </c>
      <c r="HGT121" s="2" t="s">
        <v>215</v>
      </c>
      <c r="HGU121" s="2" t="s">
        <v>215</v>
      </c>
      <c r="HGV121" s="2" t="s">
        <v>215</v>
      </c>
      <c r="HGW121" s="2" t="s">
        <v>215</v>
      </c>
      <c r="HGX121" s="2" t="s">
        <v>215</v>
      </c>
      <c r="HGY121" s="2" t="s">
        <v>215</v>
      </c>
      <c r="HGZ121" s="2" t="s">
        <v>215</v>
      </c>
      <c r="HHA121" s="2" t="s">
        <v>215</v>
      </c>
      <c r="HHB121" s="2" t="s">
        <v>215</v>
      </c>
      <c r="HHC121" s="2" t="s">
        <v>215</v>
      </c>
      <c r="HHD121" s="2" t="s">
        <v>215</v>
      </c>
      <c r="HHE121" s="2" t="s">
        <v>215</v>
      </c>
      <c r="HHF121" s="2" t="s">
        <v>215</v>
      </c>
      <c r="HHG121" s="2" t="s">
        <v>215</v>
      </c>
      <c r="HHH121" s="2" t="s">
        <v>215</v>
      </c>
      <c r="HHI121" s="2" t="s">
        <v>215</v>
      </c>
      <c r="HHJ121" s="2" t="s">
        <v>215</v>
      </c>
      <c r="HHK121" s="2" t="s">
        <v>215</v>
      </c>
      <c r="HHL121" s="2" t="s">
        <v>215</v>
      </c>
      <c r="HHM121" s="2" t="s">
        <v>215</v>
      </c>
      <c r="HHN121" s="2" t="s">
        <v>215</v>
      </c>
      <c r="HHO121" s="2" t="s">
        <v>215</v>
      </c>
      <c r="HHP121" s="2" t="s">
        <v>215</v>
      </c>
      <c r="HHQ121" s="2" t="s">
        <v>215</v>
      </c>
      <c r="HHR121" s="2" t="s">
        <v>215</v>
      </c>
      <c r="HHS121" s="2" t="s">
        <v>215</v>
      </c>
      <c r="HHT121" s="2" t="s">
        <v>215</v>
      </c>
      <c r="HHU121" s="2" t="s">
        <v>215</v>
      </c>
      <c r="HHV121" s="2" t="s">
        <v>215</v>
      </c>
      <c r="HHW121" s="2" t="s">
        <v>215</v>
      </c>
      <c r="HHX121" s="2" t="s">
        <v>215</v>
      </c>
      <c r="HHY121" s="2" t="s">
        <v>215</v>
      </c>
      <c r="HHZ121" s="2" t="s">
        <v>215</v>
      </c>
      <c r="HIA121" s="2" t="s">
        <v>215</v>
      </c>
      <c r="HIB121" s="2" t="s">
        <v>215</v>
      </c>
      <c r="HIC121" s="2" t="s">
        <v>215</v>
      </c>
      <c r="HID121" s="2" t="s">
        <v>215</v>
      </c>
      <c r="HIE121" s="2" t="s">
        <v>215</v>
      </c>
      <c r="HIF121" s="2" t="s">
        <v>215</v>
      </c>
      <c r="HIG121" s="2" t="s">
        <v>215</v>
      </c>
      <c r="HIH121" s="2" t="s">
        <v>215</v>
      </c>
      <c r="HII121" s="2" t="s">
        <v>215</v>
      </c>
      <c r="HIJ121" s="2" t="s">
        <v>215</v>
      </c>
      <c r="HIK121" s="2" t="s">
        <v>215</v>
      </c>
      <c r="HIL121" s="2" t="s">
        <v>215</v>
      </c>
      <c r="HIM121" s="2" t="s">
        <v>215</v>
      </c>
      <c r="HIN121" s="2" t="s">
        <v>215</v>
      </c>
      <c r="HIO121" s="2" t="s">
        <v>215</v>
      </c>
      <c r="HIP121" s="2" t="s">
        <v>215</v>
      </c>
      <c r="HIQ121" s="2" t="s">
        <v>215</v>
      </c>
      <c r="HIR121" s="2" t="s">
        <v>215</v>
      </c>
      <c r="HIS121" s="2" t="s">
        <v>215</v>
      </c>
      <c r="HIT121" s="2" t="s">
        <v>215</v>
      </c>
      <c r="HIU121" s="2" t="s">
        <v>215</v>
      </c>
      <c r="HIV121" s="2" t="s">
        <v>215</v>
      </c>
      <c r="HIW121" s="2" t="s">
        <v>215</v>
      </c>
      <c r="HIX121" s="2" t="s">
        <v>215</v>
      </c>
      <c r="HIY121" s="2" t="s">
        <v>215</v>
      </c>
      <c r="HIZ121" s="2" t="s">
        <v>215</v>
      </c>
      <c r="HJA121" s="2" t="s">
        <v>215</v>
      </c>
      <c r="HJB121" s="2" t="s">
        <v>215</v>
      </c>
      <c r="HJC121" s="2" t="s">
        <v>215</v>
      </c>
      <c r="HJD121" s="2" t="s">
        <v>215</v>
      </c>
      <c r="HJE121" s="2" t="s">
        <v>215</v>
      </c>
      <c r="HJF121" s="2" t="s">
        <v>215</v>
      </c>
      <c r="HJG121" s="2" t="s">
        <v>215</v>
      </c>
      <c r="HJH121" s="2" t="s">
        <v>215</v>
      </c>
      <c r="HJI121" s="2" t="s">
        <v>215</v>
      </c>
      <c r="HJJ121" s="2" t="s">
        <v>215</v>
      </c>
      <c r="HJK121" s="2" t="s">
        <v>215</v>
      </c>
      <c r="HJL121" s="2" t="s">
        <v>215</v>
      </c>
      <c r="HJM121" s="2" t="s">
        <v>215</v>
      </c>
      <c r="HJN121" s="2" t="s">
        <v>215</v>
      </c>
      <c r="HJO121" s="2" t="s">
        <v>215</v>
      </c>
      <c r="HJP121" s="2" t="s">
        <v>215</v>
      </c>
      <c r="HJQ121" s="2" t="s">
        <v>215</v>
      </c>
      <c r="HJR121" s="2" t="s">
        <v>215</v>
      </c>
      <c r="HJS121" s="2" t="s">
        <v>215</v>
      </c>
      <c r="HJT121" s="2" t="s">
        <v>215</v>
      </c>
      <c r="HJU121" s="2" t="s">
        <v>215</v>
      </c>
      <c r="HJV121" s="2" t="s">
        <v>215</v>
      </c>
      <c r="HJW121" s="2" t="s">
        <v>215</v>
      </c>
      <c r="HJX121" s="2" t="s">
        <v>215</v>
      </c>
      <c r="HJY121" s="2" t="s">
        <v>215</v>
      </c>
      <c r="HJZ121" s="2" t="s">
        <v>215</v>
      </c>
      <c r="HKA121" s="2" t="s">
        <v>215</v>
      </c>
      <c r="HKB121" s="2" t="s">
        <v>215</v>
      </c>
      <c r="HKC121" s="2" t="s">
        <v>215</v>
      </c>
      <c r="HKD121" s="2" t="s">
        <v>215</v>
      </c>
      <c r="HKE121" s="2" t="s">
        <v>215</v>
      </c>
      <c r="HKF121" s="2" t="s">
        <v>215</v>
      </c>
      <c r="HKG121" s="2" t="s">
        <v>215</v>
      </c>
      <c r="HKH121" s="2" t="s">
        <v>215</v>
      </c>
      <c r="HKI121" s="2" t="s">
        <v>215</v>
      </c>
      <c r="HKJ121" s="2" t="s">
        <v>215</v>
      </c>
      <c r="HKK121" s="2" t="s">
        <v>215</v>
      </c>
      <c r="HKL121" s="2" t="s">
        <v>215</v>
      </c>
      <c r="HKM121" s="2" t="s">
        <v>215</v>
      </c>
      <c r="HKN121" s="2" t="s">
        <v>215</v>
      </c>
      <c r="HKO121" s="2" t="s">
        <v>215</v>
      </c>
      <c r="HKP121" s="2" t="s">
        <v>215</v>
      </c>
      <c r="HKQ121" s="2" t="s">
        <v>215</v>
      </c>
      <c r="HKR121" s="2" t="s">
        <v>215</v>
      </c>
      <c r="HKS121" s="2" t="s">
        <v>215</v>
      </c>
      <c r="HKT121" s="2" t="s">
        <v>215</v>
      </c>
      <c r="HKU121" s="2" t="s">
        <v>215</v>
      </c>
      <c r="HKV121" s="2" t="s">
        <v>215</v>
      </c>
      <c r="HKW121" s="2" t="s">
        <v>215</v>
      </c>
      <c r="HKX121" s="2" t="s">
        <v>215</v>
      </c>
      <c r="HKY121" s="2" t="s">
        <v>215</v>
      </c>
      <c r="HKZ121" s="2" t="s">
        <v>215</v>
      </c>
      <c r="HLA121" s="2" t="s">
        <v>215</v>
      </c>
      <c r="HLB121" s="2" t="s">
        <v>215</v>
      </c>
      <c r="HLC121" s="2" t="s">
        <v>215</v>
      </c>
      <c r="HLD121" s="2" t="s">
        <v>215</v>
      </c>
      <c r="HLE121" s="2" t="s">
        <v>215</v>
      </c>
      <c r="HLF121" s="2" t="s">
        <v>215</v>
      </c>
      <c r="HLG121" s="2" t="s">
        <v>215</v>
      </c>
      <c r="HLH121" s="2" t="s">
        <v>215</v>
      </c>
      <c r="HLI121" s="2" t="s">
        <v>215</v>
      </c>
      <c r="HLJ121" s="2" t="s">
        <v>215</v>
      </c>
      <c r="HLK121" s="2" t="s">
        <v>215</v>
      </c>
      <c r="HLL121" s="2" t="s">
        <v>215</v>
      </c>
      <c r="HLM121" s="2" t="s">
        <v>215</v>
      </c>
      <c r="HLN121" s="2" t="s">
        <v>215</v>
      </c>
      <c r="HLO121" s="2" t="s">
        <v>215</v>
      </c>
      <c r="HLP121" s="2" t="s">
        <v>215</v>
      </c>
      <c r="HLQ121" s="2" t="s">
        <v>215</v>
      </c>
      <c r="HLR121" s="2" t="s">
        <v>215</v>
      </c>
      <c r="HLS121" s="2" t="s">
        <v>215</v>
      </c>
      <c r="HLT121" s="2" t="s">
        <v>215</v>
      </c>
      <c r="HLU121" s="2" t="s">
        <v>215</v>
      </c>
      <c r="HLV121" s="2" t="s">
        <v>215</v>
      </c>
      <c r="HLW121" s="2" t="s">
        <v>215</v>
      </c>
      <c r="HLX121" s="2" t="s">
        <v>215</v>
      </c>
      <c r="HLY121" s="2" t="s">
        <v>215</v>
      </c>
      <c r="HLZ121" s="2" t="s">
        <v>215</v>
      </c>
      <c r="HMA121" s="2" t="s">
        <v>215</v>
      </c>
      <c r="HMB121" s="2" t="s">
        <v>215</v>
      </c>
      <c r="HMC121" s="2" t="s">
        <v>215</v>
      </c>
      <c r="HMD121" s="2" t="s">
        <v>215</v>
      </c>
      <c r="HME121" s="2" t="s">
        <v>215</v>
      </c>
      <c r="HMF121" s="2" t="s">
        <v>215</v>
      </c>
      <c r="HMG121" s="2" t="s">
        <v>215</v>
      </c>
      <c r="HMH121" s="2" t="s">
        <v>215</v>
      </c>
      <c r="HMI121" s="2" t="s">
        <v>215</v>
      </c>
      <c r="HMJ121" s="2" t="s">
        <v>215</v>
      </c>
      <c r="HMK121" s="2" t="s">
        <v>215</v>
      </c>
      <c r="HML121" s="2" t="s">
        <v>215</v>
      </c>
      <c r="HMM121" s="2" t="s">
        <v>215</v>
      </c>
      <c r="HMN121" s="2" t="s">
        <v>215</v>
      </c>
      <c r="HMO121" s="2" t="s">
        <v>215</v>
      </c>
      <c r="HMP121" s="2" t="s">
        <v>215</v>
      </c>
      <c r="HMQ121" s="2" t="s">
        <v>215</v>
      </c>
      <c r="HMR121" s="2" t="s">
        <v>215</v>
      </c>
      <c r="HMS121" s="2" t="s">
        <v>215</v>
      </c>
      <c r="HMT121" s="2" t="s">
        <v>215</v>
      </c>
      <c r="HMU121" s="2" t="s">
        <v>215</v>
      </c>
      <c r="HMV121" s="2" t="s">
        <v>215</v>
      </c>
      <c r="HMW121" s="2" t="s">
        <v>215</v>
      </c>
      <c r="HMX121" s="2" t="s">
        <v>215</v>
      </c>
      <c r="HMY121" s="2" t="s">
        <v>215</v>
      </c>
      <c r="HMZ121" s="2" t="s">
        <v>215</v>
      </c>
      <c r="HNA121" s="2" t="s">
        <v>215</v>
      </c>
      <c r="HNB121" s="2" t="s">
        <v>215</v>
      </c>
      <c r="HNC121" s="2" t="s">
        <v>215</v>
      </c>
      <c r="HND121" s="2" t="s">
        <v>215</v>
      </c>
      <c r="HNE121" s="2" t="s">
        <v>215</v>
      </c>
      <c r="HNF121" s="2" t="s">
        <v>215</v>
      </c>
      <c r="HNG121" s="2" t="s">
        <v>215</v>
      </c>
      <c r="HNH121" s="2" t="s">
        <v>215</v>
      </c>
      <c r="HNI121" s="2" t="s">
        <v>215</v>
      </c>
      <c r="HNJ121" s="2" t="s">
        <v>215</v>
      </c>
      <c r="HNK121" s="2" t="s">
        <v>215</v>
      </c>
      <c r="HNL121" s="2" t="s">
        <v>215</v>
      </c>
      <c r="HNM121" s="2" t="s">
        <v>215</v>
      </c>
      <c r="HNN121" s="2" t="s">
        <v>215</v>
      </c>
      <c r="HNO121" s="2" t="s">
        <v>215</v>
      </c>
      <c r="HNP121" s="2" t="s">
        <v>215</v>
      </c>
      <c r="HNQ121" s="2" t="s">
        <v>215</v>
      </c>
      <c r="HNR121" s="2" t="s">
        <v>215</v>
      </c>
      <c r="HNS121" s="2" t="s">
        <v>215</v>
      </c>
      <c r="HNT121" s="2" t="s">
        <v>215</v>
      </c>
      <c r="HNU121" s="2" t="s">
        <v>215</v>
      </c>
      <c r="HNV121" s="2" t="s">
        <v>215</v>
      </c>
      <c r="HNW121" s="2" t="s">
        <v>215</v>
      </c>
      <c r="HNX121" s="2" t="s">
        <v>215</v>
      </c>
      <c r="HNY121" s="2" t="s">
        <v>215</v>
      </c>
      <c r="HNZ121" s="2" t="s">
        <v>215</v>
      </c>
      <c r="HOA121" s="2" t="s">
        <v>215</v>
      </c>
      <c r="HOB121" s="2" t="s">
        <v>215</v>
      </c>
      <c r="HOC121" s="2" t="s">
        <v>215</v>
      </c>
      <c r="HOD121" s="2" t="s">
        <v>215</v>
      </c>
      <c r="HOE121" s="2" t="s">
        <v>215</v>
      </c>
      <c r="HOF121" s="2" t="s">
        <v>215</v>
      </c>
      <c r="HOG121" s="2" t="s">
        <v>215</v>
      </c>
      <c r="HOH121" s="2" t="s">
        <v>215</v>
      </c>
      <c r="HOI121" s="2" t="s">
        <v>215</v>
      </c>
      <c r="HOJ121" s="2" t="s">
        <v>215</v>
      </c>
      <c r="HOK121" s="2" t="s">
        <v>215</v>
      </c>
      <c r="HOL121" s="2" t="s">
        <v>215</v>
      </c>
      <c r="HOM121" s="2" t="s">
        <v>215</v>
      </c>
      <c r="HON121" s="2" t="s">
        <v>215</v>
      </c>
      <c r="HOO121" s="2" t="s">
        <v>215</v>
      </c>
      <c r="HOP121" s="2" t="s">
        <v>215</v>
      </c>
      <c r="HOQ121" s="2" t="s">
        <v>215</v>
      </c>
      <c r="HOR121" s="2" t="s">
        <v>215</v>
      </c>
      <c r="HOS121" s="2" t="s">
        <v>215</v>
      </c>
      <c r="HOT121" s="2" t="s">
        <v>215</v>
      </c>
      <c r="HOU121" s="2" t="s">
        <v>215</v>
      </c>
      <c r="HOV121" s="2" t="s">
        <v>215</v>
      </c>
      <c r="HOW121" s="2" t="s">
        <v>215</v>
      </c>
      <c r="HOX121" s="2" t="s">
        <v>215</v>
      </c>
      <c r="HOY121" s="2" t="s">
        <v>215</v>
      </c>
      <c r="HOZ121" s="2" t="s">
        <v>215</v>
      </c>
      <c r="HPA121" s="2" t="s">
        <v>215</v>
      </c>
      <c r="HPB121" s="2" t="s">
        <v>215</v>
      </c>
      <c r="HPC121" s="2" t="s">
        <v>215</v>
      </c>
      <c r="HPD121" s="2" t="s">
        <v>215</v>
      </c>
      <c r="HPE121" s="2" t="s">
        <v>215</v>
      </c>
      <c r="HPF121" s="2" t="s">
        <v>215</v>
      </c>
      <c r="HPG121" s="2" t="s">
        <v>215</v>
      </c>
      <c r="HPH121" s="2" t="s">
        <v>215</v>
      </c>
      <c r="HPI121" s="2" t="s">
        <v>215</v>
      </c>
      <c r="HPJ121" s="2" t="s">
        <v>215</v>
      </c>
      <c r="HPK121" s="2" t="s">
        <v>215</v>
      </c>
      <c r="HPL121" s="2" t="s">
        <v>215</v>
      </c>
      <c r="HPM121" s="2" t="s">
        <v>215</v>
      </c>
      <c r="HPN121" s="2" t="s">
        <v>215</v>
      </c>
      <c r="HPO121" s="2" t="s">
        <v>215</v>
      </c>
      <c r="HPP121" s="2" t="s">
        <v>215</v>
      </c>
      <c r="HPQ121" s="2" t="s">
        <v>215</v>
      </c>
      <c r="HPR121" s="2" t="s">
        <v>215</v>
      </c>
      <c r="HPS121" s="2" t="s">
        <v>215</v>
      </c>
      <c r="HPT121" s="2" t="s">
        <v>215</v>
      </c>
      <c r="HPU121" s="2" t="s">
        <v>215</v>
      </c>
      <c r="HPV121" s="2" t="s">
        <v>215</v>
      </c>
      <c r="HPW121" s="2" t="s">
        <v>215</v>
      </c>
      <c r="HPX121" s="2" t="s">
        <v>215</v>
      </c>
      <c r="HPY121" s="2" t="s">
        <v>215</v>
      </c>
      <c r="HPZ121" s="2" t="s">
        <v>215</v>
      </c>
      <c r="HQA121" s="2" t="s">
        <v>215</v>
      </c>
      <c r="HQB121" s="2" t="s">
        <v>215</v>
      </c>
      <c r="HQC121" s="2" t="s">
        <v>215</v>
      </c>
      <c r="HQD121" s="2" t="s">
        <v>215</v>
      </c>
      <c r="HQE121" s="2" t="s">
        <v>215</v>
      </c>
      <c r="HQF121" s="2" t="s">
        <v>215</v>
      </c>
      <c r="HQG121" s="2" t="s">
        <v>215</v>
      </c>
      <c r="HQH121" s="2" t="s">
        <v>215</v>
      </c>
      <c r="HQI121" s="2" t="s">
        <v>215</v>
      </c>
      <c r="HQJ121" s="2" t="s">
        <v>215</v>
      </c>
      <c r="HQK121" s="2" t="s">
        <v>215</v>
      </c>
      <c r="HQL121" s="2" t="s">
        <v>215</v>
      </c>
      <c r="HQM121" s="2" t="s">
        <v>215</v>
      </c>
      <c r="HQN121" s="2" t="s">
        <v>215</v>
      </c>
      <c r="HQO121" s="2" t="s">
        <v>215</v>
      </c>
      <c r="HQP121" s="2" t="s">
        <v>215</v>
      </c>
      <c r="HQQ121" s="2" t="s">
        <v>215</v>
      </c>
      <c r="HQR121" s="2" t="s">
        <v>215</v>
      </c>
      <c r="HQS121" s="2" t="s">
        <v>215</v>
      </c>
      <c r="HQT121" s="2" t="s">
        <v>215</v>
      </c>
      <c r="HQU121" s="2" t="s">
        <v>215</v>
      </c>
      <c r="HQV121" s="2" t="s">
        <v>215</v>
      </c>
      <c r="HQW121" s="2" t="s">
        <v>215</v>
      </c>
      <c r="HQX121" s="2" t="s">
        <v>215</v>
      </c>
      <c r="HQY121" s="2" t="s">
        <v>215</v>
      </c>
      <c r="HQZ121" s="2" t="s">
        <v>215</v>
      </c>
      <c r="HRA121" s="2" t="s">
        <v>215</v>
      </c>
      <c r="HRB121" s="2" t="s">
        <v>215</v>
      </c>
      <c r="HRC121" s="2" t="s">
        <v>215</v>
      </c>
      <c r="HRD121" s="2" t="s">
        <v>215</v>
      </c>
      <c r="HRE121" s="2" t="s">
        <v>215</v>
      </c>
      <c r="HRF121" s="2" t="s">
        <v>215</v>
      </c>
      <c r="HRG121" s="2" t="s">
        <v>215</v>
      </c>
      <c r="HRH121" s="2" t="s">
        <v>215</v>
      </c>
      <c r="HRI121" s="2" t="s">
        <v>215</v>
      </c>
      <c r="HRJ121" s="2" t="s">
        <v>215</v>
      </c>
      <c r="HRK121" s="2" t="s">
        <v>215</v>
      </c>
      <c r="HRL121" s="2" t="s">
        <v>215</v>
      </c>
      <c r="HRM121" s="2" t="s">
        <v>215</v>
      </c>
      <c r="HRN121" s="2" t="s">
        <v>215</v>
      </c>
      <c r="HRO121" s="2" t="s">
        <v>215</v>
      </c>
      <c r="HRP121" s="2" t="s">
        <v>215</v>
      </c>
      <c r="HRQ121" s="2" t="s">
        <v>215</v>
      </c>
      <c r="HRR121" s="2" t="s">
        <v>215</v>
      </c>
      <c r="HRS121" s="2" t="s">
        <v>215</v>
      </c>
      <c r="HRT121" s="2" t="s">
        <v>215</v>
      </c>
      <c r="HRU121" s="2" t="s">
        <v>215</v>
      </c>
      <c r="HRV121" s="2" t="s">
        <v>215</v>
      </c>
      <c r="HRW121" s="2" t="s">
        <v>215</v>
      </c>
      <c r="HRX121" s="2" t="s">
        <v>215</v>
      </c>
      <c r="HRY121" s="2" t="s">
        <v>215</v>
      </c>
      <c r="HRZ121" s="2" t="s">
        <v>215</v>
      </c>
      <c r="HSA121" s="2" t="s">
        <v>215</v>
      </c>
      <c r="HSB121" s="2" t="s">
        <v>215</v>
      </c>
      <c r="HSC121" s="2" t="s">
        <v>215</v>
      </c>
      <c r="HSD121" s="2" t="s">
        <v>215</v>
      </c>
      <c r="HSE121" s="2" t="s">
        <v>215</v>
      </c>
      <c r="HSF121" s="2" t="s">
        <v>215</v>
      </c>
      <c r="HSG121" s="2" t="s">
        <v>215</v>
      </c>
      <c r="HSH121" s="2" t="s">
        <v>215</v>
      </c>
      <c r="HSI121" s="2" t="s">
        <v>215</v>
      </c>
      <c r="HSJ121" s="2" t="s">
        <v>215</v>
      </c>
      <c r="HSK121" s="2" t="s">
        <v>215</v>
      </c>
      <c r="HSL121" s="2" t="s">
        <v>215</v>
      </c>
      <c r="HSM121" s="2" t="s">
        <v>215</v>
      </c>
      <c r="HSN121" s="2" t="s">
        <v>215</v>
      </c>
      <c r="HSO121" s="2" t="s">
        <v>215</v>
      </c>
      <c r="HSP121" s="2" t="s">
        <v>215</v>
      </c>
      <c r="HSQ121" s="2" t="s">
        <v>215</v>
      </c>
      <c r="HSR121" s="2" t="s">
        <v>215</v>
      </c>
      <c r="HSS121" s="2" t="s">
        <v>215</v>
      </c>
      <c r="HST121" s="2" t="s">
        <v>215</v>
      </c>
      <c r="HSU121" s="2" t="s">
        <v>215</v>
      </c>
      <c r="HSV121" s="2" t="s">
        <v>215</v>
      </c>
      <c r="HSW121" s="2" t="s">
        <v>215</v>
      </c>
      <c r="HSX121" s="2" t="s">
        <v>215</v>
      </c>
      <c r="HSY121" s="2" t="s">
        <v>215</v>
      </c>
      <c r="HSZ121" s="2" t="s">
        <v>215</v>
      </c>
      <c r="HTA121" s="2" t="s">
        <v>215</v>
      </c>
      <c r="HTB121" s="2" t="s">
        <v>215</v>
      </c>
      <c r="HTC121" s="2" t="s">
        <v>215</v>
      </c>
      <c r="HTD121" s="2" t="s">
        <v>215</v>
      </c>
      <c r="HTE121" s="2" t="s">
        <v>215</v>
      </c>
      <c r="HTF121" s="2" t="s">
        <v>215</v>
      </c>
      <c r="HTG121" s="2" t="s">
        <v>215</v>
      </c>
      <c r="HTH121" s="2" t="s">
        <v>215</v>
      </c>
      <c r="HTI121" s="2" t="s">
        <v>215</v>
      </c>
      <c r="HTJ121" s="2" t="s">
        <v>215</v>
      </c>
      <c r="HTK121" s="2" t="s">
        <v>215</v>
      </c>
      <c r="HTL121" s="2" t="s">
        <v>215</v>
      </c>
      <c r="HTM121" s="2" t="s">
        <v>215</v>
      </c>
      <c r="HTN121" s="2" t="s">
        <v>215</v>
      </c>
      <c r="HTO121" s="2" t="s">
        <v>215</v>
      </c>
      <c r="HTP121" s="2" t="s">
        <v>215</v>
      </c>
      <c r="HTQ121" s="2" t="s">
        <v>215</v>
      </c>
      <c r="HTR121" s="2" t="s">
        <v>215</v>
      </c>
      <c r="HTS121" s="2" t="s">
        <v>215</v>
      </c>
      <c r="HTT121" s="2" t="s">
        <v>215</v>
      </c>
      <c r="HTU121" s="2" t="s">
        <v>215</v>
      </c>
      <c r="HTV121" s="2" t="s">
        <v>215</v>
      </c>
      <c r="HTW121" s="2" t="s">
        <v>215</v>
      </c>
      <c r="HTX121" s="2" t="s">
        <v>215</v>
      </c>
      <c r="HTY121" s="2" t="s">
        <v>215</v>
      </c>
      <c r="HTZ121" s="2" t="s">
        <v>215</v>
      </c>
      <c r="HUA121" s="2" t="s">
        <v>215</v>
      </c>
      <c r="HUB121" s="2" t="s">
        <v>215</v>
      </c>
      <c r="HUC121" s="2" t="s">
        <v>215</v>
      </c>
      <c r="HUD121" s="2" t="s">
        <v>215</v>
      </c>
      <c r="HUE121" s="2" t="s">
        <v>215</v>
      </c>
      <c r="HUF121" s="2" t="s">
        <v>215</v>
      </c>
      <c r="HUG121" s="2" t="s">
        <v>215</v>
      </c>
      <c r="HUH121" s="2" t="s">
        <v>215</v>
      </c>
      <c r="HUI121" s="2" t="s">
        <v>215</v>
      </c>
      <c r="HUJ121" s="2" t="s">
        <v>215</v>
      </c>
      <c r="HUK121" s="2" t="s">
        <v>215</v>
      </c>
      <c r="HUL121" s="2" t="s">
        <v>215</v>
      </c>
      <c r="HUM121" s="2" t="s">
        <v>215</v>
      </c>
      <c r="HUN121" s="2" t="s">
        <v>215</v>
      </c>
      <c r="HUO121" s="2" t="s">
        <v>215</v>
      </c>
      <c r="HUP121" s="2" t="s">
        <v>215</v>
      </c>
      <c r="HUQ121" s="2" t="s">
        <v>215</v>
      </c>
      <c r="HUR121" s="2" t="s">
        <v>215</v>
      </c>
      <c r="HUS121" s="2" t="s">
        <v>215</v>
      </c>
      <c r="HUT121" s="2" t="s">
        <v>215</v>
      </c>
      <c r="HUU121" s="2" t="s">
        <v>215</v>
      </c>
      <c r="HUV121" s="2" t="s">
        <v>215</v>
      </c>
      <c r="HUW121" s="2" t="s">
        <v>215</v>
      </c>
      <c r="HUX121" s="2" t="s">
        <v>215</v>
      </c>
      <c r="HUY121" s="2" t="s">
        <v>215</v>
      </c>
      <c r="HUZ121" s="2" t="s">
        <v>215</v>
      </c>
      <c r="HVA121" s="2" t="s">
        <v>215</v>
      </c>
      <c r="HVB121" s="2" t="s">
        <v>215</v>
      </c>
      <c r="HVC121" s="2" t="s">
        <v>215</v>
      </c>
      <c r="HVD121" s="2" t="s">
        <v>215</v>
      </c>
      <c r="HVE121" s="2" t="s">
        <v>215</v>
      </c>
      <c r="HVF121" s="2" t="s">
        <v>215</v>
      </c>
      <c r="HVG121" s="2" t="s">
        <v>215</v>
      </c>
      <c r="HVH121" s="2" t="s">
        <v>215</v>
      </c>
      <c r="HVI121" s="2" t="s">
        <v>215</v>
      </c>
      <c r="HVJ121" s="2" t="s">
        <v>215</v>
      </c>
      <c r="HVK121" s="2" t="s">
        <v>215</v>
      </c>
      <c r="HVL121" s="2" t="s">
        <v>215</v>
      </c>
      <c r="HVM121" s="2" t="s">
        <v>215</v>
      </c>
      <c r="HVN121" s="2" t="s">
        <v>215</v>
      </c>
      <c r="HVO121" s="2" t="s">
        <v>215</v>
      </c>
      <c r="HVP121" s="2" t="s">
        <v>215</v>
      </c>
      <c r="HVQ121" s="2" t="s">
        <v>215</v>
      </c>
      <c r="HVR121" s="2" t="s">
        <v>215</v>
      </c>
      <c r="HVS121" s="2" t="s">
        <v>215</v>
      </c>
      <c r="HVT121" s="2" t="s">
        <v>215</v>
      </c>
      <c r="HVU121" s="2" t="s">
        <v>215</v>
      </c>
      <c r="HVV121" s="2" t="s">
        <v>215</v>
      </c>
      <c r="HVW121" s="2" t="s">
        <v>215</v>
      </c>
      <c r="HVX121" s="2" t="s">
        <v>215</v>
      </c>
      <c r="HVY121" s="2" t="s">
        <v>215</v>
      </c>
      <c r="HVZ121" s="2" t="s">
        <v>215</v>
      </c>
      <c r="HWA121" s="2" t="s">
        <v>215</v>
      </c>
      <c r="HWB121" s="2" t="s">
        <v>215</v>
      </c>
      <c r="HWC121" s="2" t="s">
        <v>215</v>
      </c>
      <c r="HWD121" s="2" t="s">
        <v>215</v>
      </c>
      <c r="HWE121" s="2" t="s">
        <v>215</v>
      </c>
      <c r="HWF121" s="2" t="s">
        <v>215</v>
      </c>
      <c r="HWG121" s="2" t="s">
        <v>215</v>
      </c>
      <c r="HWH121" s="2" t="s">
        <v>215</v>
      </c>
      <c r="HWI121" s="2" t="s">
        <v>215</v>
      </c>
      <c r="HWJ121" s="2" t="s">
        <v>215</v>
      </c>
      <c r="HWK121" s="2" t="s">
        <v>215</v>
      </c>
      <c r="HWL121" s="2" t="s">
        <v>215</v>
      </c>
      <c r="HWM121" s="2" t="s">
        <v>215</v>
      </c>
      <c r="HWN121" s="2" t="s">
        <v>215</v>
      </c>
      <c r="HWO121" s="2" t="s">
        <v>215</v>
      </c>
      <c r="HWP121" s="2" t="s">
        <v>215</v>
      </c>
      <c r="HWQ121" s="2" t="s">
        <v>215</v>
      </c>
      <c r="HWR121" s="2" t="s">
        <v>215</v>
      </c>
      <c r="HWS121" s="2" t="s">
        <v>215</v>
      </c>
      <c r="HWT121" s="2" t="s">
        <v>215</v>
      </c>
      <c r="HWU121" s="2" t="s">
        <v>215</v>
      </c>
      <c r="HWV121" s="2" t="s">
        <v>215</v>
      </c>
      <c r="HWW121" s="2" t="s">
        <v>215</v>
      </c>
      <c r="HWX121" s="2" t="s">
        <v>215</v>
      </c>
      <c r="HWY121" s="2" t="s">
        <v>215</v>
      </c>
      <c r="HWZ121" s="2" t="s">
        <v>215</v>
      </c>
      <c r="HXA121" s="2" t="s">
        <v>215</v>
      </c>
      <c r="HXB121" s="2" t="s">
        <v>215</v>
      </c>
      <c r="HXC121" s="2" t="s">
        <v>215</v>
      </c>
      <c r="HXD121" s="2" t="s">
        <v>215</v>
      </c>
      <c r="HXE121" s="2" t="s">
        <v>215</v>
      </c>
      <c r="HXF121" s="2" t="s">
        <v>215</v>
      </c>
      <c r="HXG121" s="2" t="s">
        <v>215</v>
      </c>
      <c r="HXH121" s="2" t="s">
        <v>215</v>
      </c>
      <c r="HXI121" s="2" t="s">
        <v>215</v>
      </c>
      <c r="HXJ121" s="2" t="s">
        <v>215</v>
      </c>
      <c r="HXK121" s="2" t="s">
        <v>215</v>
      </c>
      <c r="HXL121" s="2" t="s">
        <v>215</v>
      </c>
      <c r="HXM121" s="2" t="s">
        <v>215</v>
      </c>
      <c r="HXN121" s="2" t="s">
        <v>215</v>
      </c>
      <c r="HXO121" s="2" t="s">
        <v>215</v>
      </c>
      <c r="HXP121" s="2" t="s">
        <v>215</v>
      </c>
      <c r="HXQ121" s="2" t="s">
        <v>215</v>
      </c>
      <c r="HXR121" s="2" t="s">
        <v>215</v>
      </c>
      <c r="HXS121" s="2" t="s">
        <v>215</v>
      </c>
      <c r="HXT121" s="2" t="s">
        <v>215</v>
      </c>
      <c r="HXU121" s="2" t="s">
        <v>215</v>
      </c>
      <c r="HXV121" s="2" t="s">
        <v>215</v>
      </c>
      <c r="HXW121" s="2" t="s">
        <v>215</v>
      </c>
      <c r="HXX121" s="2" t="s">
        <v>215</v>
      </c>
      <c r="HXY121" s="2" t="s">
        <v>215</v>
      </c>
      <c r="HXZ121" s="2" t="s">
        <v>215</v>
      </c>
      <c r="HYA121" s="2" t="s">
        <v>215</v>
      </c>
      <c r="HYB121" s="2" t="s">
        <v>215</v>
      </c>
      <c r="HYC121" s="2" t="s">
        <v>215</v>
      </c>
      <c r="HYD121" s="2" t="s">
        <v>215</v>
      </c>
      <c r="HYE121" s="2" t="s">
        <v>215</v>
      </c>
      <c r="HYF121" s="2" t="s">
        <v>215</v>
      </c>
      <c r="HYG121" s="2" t="s">
        <v>215</v>
      </c>
      <c r="HYH121" s="2" t="s">
        <v>215</v>
      </c>
      <c r="HYI121" s="2" t="s">
        <v>215</v>
      </c>
      <c r="HYJ121" s="2" t="s">
        <v>215</v>
      </c>
      <c r="HYK121" s="2" t="s">
        <v>215</v>
      </c>
      <c r="HYL121" s="2" t="s">
        <v>215</v>
      </c>
      <c r="HYM121" s="2" t="s">
        <v>215</v>
      </c>
      <c r="HYN121" s="2" t="s">
        <v>215</v>
      </c>
      <c r="HYO121" s="2" t="s">
        <v>215</v>
      </c>
      <c r="HYP121" s="2" t="s">
        <v>215</v>
      </c>
      <c r="HYQ121" s="2" t="s">
        <v>215</v>
      </c>
      <c r="HYR121" s="2" t="s">
        <v>215</v>
      </c>
      <c r="HYS121" s="2" t="s">
        <v>215</v>
      </c>
      <c r="HYT121" s="2" t="s">
        <v>215</v>
      </c>
      <c r="HYU121" s="2" t="s">
        <v>215</v>
      </c>
      <c r="HYV121" s="2" t="s">
        <v>215</v>
      </c>
      <c r="HYW121" s="2" t="s">
        <v>215</v>
      </c>
      <c r="HYX121" s="2" t="s">
        <v>215</v>
      </c>
      <c r="HYY121" s="2" t="s">
        <v>215</v>
      </c>
      <c r="HYZ121" s="2" t="s">
        <v>215</v>
      </c>
      <c r="HZA121" s="2" t="s">
        <v>215</v>
      </c>
      <c r="HZB121" s="2" t="s">
        <v>215</v>
      </c>
      <c r="HZC121" s="2" t="s">
        <v>215</v>
      </c>
      <c r="HZD121" s="2" t="s">
        <v>215</v>
      </c>
      <c r="HZE121" s="2" t="s">
        <v>215</v>
      </c>
      <c r="HZF121" s="2" t="s">
        <v>215</v>
      </c>
      <c r="HZG121" s="2" t="s">
        <v>215</v>
      </c>
      <c r="HZH121" s="2" t="s">
        <v>215</v>
      </c>
      <c r="HZI121" s="2" t="s">
        <v>215</v>
      </c>
      <c r="HZJ121" s="2" t="s">
        <v>215</v>
      </c>
      <c r="HZK121" s="2" t="s">
        <v>215</v>
      </c>
      <c r="HZL121" s="2" t="s">
        <v>215</v>
      </c>
      <c r="HZM121" s="2" t="s">
        <v>215</v>
      </c>
      <c r="HZN121" s="2" t="s">
        <v>215</v>
      </c>
      <c r="HZO121" s="2" t="s">
        <v>215</v>
      </c>
      <c r="HZP121" s="2" t="s">
        <v>215</v>
      </c>
      <c r="HZQ121" s="2" t="s">
        <v>215</v>
      </c>
      <c r="HZR121" s="2" t="s">
        <v>215</v>
      </c>
      <c r="HZS121" s="2" t="s">
        <v>215</v>
      </c>
      <c r="HZT121" s="2" t="s">
        <v>215</v>
      </c>
      <c r="HZU121" s="2" t="s">
        <v>215</v>
      </c>
      <c r="HZV121" s="2" t="s">
        <v>215</v>
      </c>
      <c r="HZW121" s="2" t="s">
        <v>215</v>
      </c>
      <c r="HZX121" s="2" t="s">
        <v>215</v>
      </c>
      <c r="HZY121" s="2" t="s">
        <v>215</v>
      </c>
      <c r="HZZ121" s="2" t="s">
        <v>215</v>
      </c>
      <c r="IAA121" s="2" t="s">
        <v>215</v>
      </c>
      <c r="IAB121" s="2" t="s">
        <v>215</v>
      </c>
      <c r="IAC121" s="2" t="s">
        <v>215</v>
      </c>
      <c r="IAD121" s="2" t="s">
        <v>215</v>
      </c>
      <c r="IAE121" s="2" t="s">
        <v>215</v>
      </c>
      <c r="IAF121" s="2" t="s">
        <v>215</v>
      </c>
      <c r="IAG121" s="2" t="s">
        <v>215</v>
      </c>
      <c r="IAH121" s="2" t="s">
        <v>215</v>
      </c>
      <c r="IAI121" s="2" t="s">
        <v>215</v>
      </c>
      <c r="IAJ121" s="2" t="s">
        <v>215</v>
      </c>
      <c r="IAK121" s="2" t="s">
        <v>215</v>
      </c>
      <c r="IAL121" s="2" t="s">
        <v>215</v>
      </c>
      <c r="IAM121" s="2" t="s">
        <v>215</v>
      </c>
      <c r="IAN121" s="2" t="s">
        <v>215</v>
      </c>
      <c r="IAO121" s="2" t="s">
        <v>215</v>
      </c>
      <c r="IAP121" s="2" t="s">
        <v>215</v>
      </c>
      <c r="IAQ121" s="2" t="s">
        <v>215</v>
      </c>
      <c r="IAR121" s="2" t="s">
        <v>215</v>
      </c>
      <c r="IAS121" s="2" t="s">
        <v>215</v>
      </c>
      <c r="IAT121" s="2" t="s">
        <v>215</v>
      </c>
      <c r="IAU121" s="2" t="s">
        <v>215</v>
      </c>
      <c r="IAV121" s="2" t="s">
        <v>215</v>
      </c>
      <c r="IAW121" s="2" t="s">
        <v>215</v>
      </c>
      <c r="IAX121" s="2" t="s">
        <v>215</v>
      </c>
      <c r="IAY121" s="2" t="s">
        <v>215</v>
      </c>
      <c r="IAZ121" s="2" t="s">
        <v>215</v>
      </c>
      <c r="IBA121" s="2" t="s">
        <v>215</v>
      </c>
      <c r="IBB121" s="2" t="s">
        <v>215</v>
      </c>
      <c r="IBC121" s="2" t="s">
        <v>215</v>
      </c>
      <c r="IBD121" s="2" t="s">
        <v>215</v>
      </c>
      <c r="IBE121" s="2" t="s">
        <v>215</v>
      </c>
      <c r="IBF121" s="2" t="s">
        <v>215</v>
      </c>
      <c r="IBG121" s="2" t="s">
        <v>215</v>
      </c>
      <c r="IBH121" s="2" t="s">
        <v>215</v>
      </c>
      <c r="IBI121" s="2" t="s">
        <v>215</v>
      </c>
      <c r="IBJ121" s="2" t="s">
        <v>215</v>
      </c>
      <c r="IBK121" s="2" t="s">
        <v>215</v>
      </c>
      <c r="IBL121" s="2" t="s">
        <v>215</v>
      </c>
      <c r="IBM121" s="2" t="s">
        <v>215</v>
      </c>
      <c r="IBN121" s="2" t="s">
        <v>215</v>
      </c>
      <c r="IBO121" s="2" t="s">
        <v>215</v>
      </c>
      <c r="IBP121" s="2" t="s">
        <v>215</v>
      </c>
      <c r="IBQ121" s="2" t="s">
        <v>215</v>
      </c>
      <c r="IBR121" s="2" t="s">
        <v>215</v>
      </c>
      <c r="IBS121" s="2" t="s">
        <v>215</v>
      </c>
      <c r="IBT121" s="2" t="s">
        <v>215</v>
      </c>
      <c r="IBU121" s="2" t="s">
        <v>215</v>
      </c>
      <c r="IBV121" s="2" t="s">
        <v>215</v>
      </c>
      <c r="IBW121" s="2" t="s">
        <v>215</v>
      </c>
      <c r="IBX121" s="2" t="s">
        <v>215</v>
      </c>
      <c r="IBY121" s="2" t="s">
        <v>215</v>
      </c>
      <c r="IBZ121" s="2" t="s">
        <v>215</v>
      </c>
      <c r="ICA121" s="2" t="s">
        <v>215</v>
      </c>
      <c r="ICB121" s="2" t="s">
        <v>215</v>
      </c>
      <c r="ICC121" s="2" t="s">
        <v>215</v>
      </c>
      <c r="ICD121" s="2" t="s">
        <v>215</v>
      </c>
      <c r="ICE121" s="2" t="s">
        <v>215</v>
      </c>
      <c r="ICF121" s="2" t="s">
        <v>215</v>
      </c>
      <c r="ICG121" s="2" t="s">
        <v>215</v>
      </c>
      <c r="ICH121" s="2" t="s">
        <v>215</v>
      </c>
      <c r="ICI121" s="2" t="s">
        <v>215</v>
      </c>
      <c r="ICJ121" s="2" t="s">
        <v>215</v>
      </c>
      <c r="ICK121" s="2" t="s">
        <v>215</v>
      </c>
      <c r="ICL121" s="2" t="s">
        <v>215</v>
      </c>
      <c r="ICM121" s="2" t="s">
        <v>215</v>
      </c>
      <c r="ICN121" s="2" t="s">
        <v>215</v>
      </c>
      <c r="ICO121" s="2" t="s">
        <v>215</v>
      </c>
      <c r="ICP121" s="2" t="s">
        <v>215</v>
      </c>
      <c r="ICQ121" s="2" t="s">
        <v>215</v>
      </c>
      <c r="ICR121" s="2" t="s">
        <v>215</v>
      </c>
      <c r="ICS121" s="2" t="s">
        <v>215</v>
      </c>
      <c r="ICT121" s="2" t="s">
        <v>215</v>
      </c>
      <c r="ICU121" s="2" t="s">
        <v>215</v>
      </c>
      <c r="ICV121" s="2" t="s">
        <v>215</v>
      </c>
      <c r="ICW121" s="2" t="s">
        <v>215</v>
      </c>
      <c r="ICX121" s="2" t="s">
        <v>215</v>
      </c>
      <c r="ICY121" s="2" t="s">
        <v>215</v>
      </c>
      <c r="ICZ121" s="2" t="s">
        <v>215</v>
      </c>
      <c r="IDA121" s="2" t="s">
        <v>215</v>
      </c>
      <c r="IDB121" s="2" t="s">
        <v>215</v>
      </c>
      <c r="IDC121" s="2" t="s">
        <v>215</v>
      </c>
      <c r="IDD121" s="2" t="s">
        <v>215</v>
      </c>
      <c r="IDE121" s="2" t="s">
        <v>215</v>
      </c>
      <c r="IDF121" s="2" t="s">
        <v>215</v>
      </c>
      <c r="IDG121" s="2" t="s">
        <v>215</v>
      </c>
      <c r="IDH121" s="2" t="s">
        <v>215</v>
      </c>
      <c r="IDI121" s="2" t="s">
        <v>215</v>
      </c>
      <c r="IDJ121" s="2" t="s">
        <v>215</v>
      </c>
      <c r="IDK121" s="2" t="s">
        <v>215</v>
      </c>
      <c r="IDL121" s="2" t="s">
        <v>215</v>
      </c>
      <c r="IDM121" s="2" t="s">
        <v>215</v>
      </c>
      <c r="IDN121" s="2" t="s">
        <v>215</v>
      </c>
      <c r="IDO121" s="2" t="s">
        <v>215</v>
      </c>
      <c r="IDP121" s="2" t="s">
        <v>215</v>
      </c>
      <c r="IDQ121" s="2" t="s">
        <v>215</v>
      </c>
      <c r="IDR121" s="2" t="s">
        <v>215</v>
      </c>
      <c r="IDS121" s="2" t="s">
        <v>215</v>
      </c>
      <c r="IDT121" s="2" t="s">
        <v>215</v>
      </c>
      <c r="IDU121" s="2" t="s">
        <v>215</v>
      </c>
      <c r="IDV121" s="2" t="s">
        <v>215</v>
      </c>
      <c r="IDW121" s="2" t="s">
        <v>215</v>
      </c>
      <c r="IDX121" s="2" t="s">
        <v>215</v>
      </c>
      <c r="IDY121" s="2" t="s">
        <v>215</v>
      </c>
      <c r="IDZ121" s="2" t="s">
        <v>215</v>
      </c>
      <c r="IEA121" s="2" t="s">
        <v>215</v>
      </c>
      <c r="IEB121" s="2" t="s">
        <v>215</v>
      </c>
      <c r="IEC121" s="2" t="s">
        <v>215</v>
      </c>
      <c r="IED121" s="2" t="s">
        <v>215</v>
      </c>
      <c r="IEE121" s="2" t="s">
        <v>215</v>
      </c>
      <c r="IEF121" s="2" t="s">
        <v>215</v>
      </c>
      <c r="IEG121" s="2" t="s">
        <v>215</v>
      </c>
      <c r="IEH121" s="2" t="s">
        <v>215</v>
      </c>
      <c r="IEI121" s="2" t="s">
        <v>215</v>
      </c>
      <c r="IEJ121" s="2" t="s">
        <v>215</v>
      </c>
      <c r="IEK121" s="2" t="s">
        <v>215</v>
      </c>
      <c r="IEL121" s="2" t="s">
        <v>215</v>
      </c>
      <c r="IEM121" s="2" t="s">
        <v>215</v>
      </c>
      <c r="IEN121" s="2" t="s">
        <v>215</v>
      </c>
      <c r="IEO121" s="2" t="s">
        <v>215</v>
      </c>
      <c r="IEP121" s="2" t="s">
        <v>215</v>
      </c>
      <c r="IEQ121" s="2" t="s">
        <v>215</v>
      </c>
      <c r="IER121" s="2" t="s">
        <v>215</v>
      </c>
      <c r="IES121" s="2" t="s">
        <v>215</v>
      </c>
      <c r="IET121" s="2" t="s">
        <v>215</v>
      </c>
      <c r="IEU121" s="2" t="s">
        <v>215</v>
      </c>
      <c r="IEV121" s="2" t="s">
        <v>215</v>
      </c>
      <c r="IEW121" s="2" t="s">
        <v>215</v>
      </c>
      <c r="IEX121" s="2" t="s">
        <v>215</v>
      </c>
      <c r="IEY121" s="2" t="s">
        <v>215</v>
      </c>
      <c r="IEZ121" s="2" t="s">
        <v>215</v>
      </c>
      <c r="IFA121" s="2" t="s">
        <v>215</v>
      </c>
      <c r="IFB121" s="2" t="s">
        <v>215</v>
      </c>
      <c r="IFC121" s="2" t="s">
        <v>215</v>
      </c>
      <c r="IFD121" s="2" t="s">
        <v>215</v>
      </c>
      <c r="IFE121" s="2" t="s">
        <v>215</v>
      </c>
      <c r="IFF121" s="2" t="s">
        <v>215</v>
      </c>
      <c r="IFG121" s="2" t="s">
        <v>215</v>
      </c>
      <c r="IFH121" s="2" t="s">
        <v>215</v>
      </c>
      <c r="IFI121" s="2" t="s">
        <v>215</v>
      </c>
      <c r="IFJ121" s="2" t="s">
        <v>215</v>
      </c>
      <c r="IFK121" s="2" t="s">
        <v>215</v>
      </c>
      <c r="IFL121" s="2" t="s">
        <v>215</v>
      </c>
      <c r="IFM121" s="2" t="s">
        <v>215</v>
      </c>
      <c r="IFN121" s="2" t="s">
        <v>215</v>
      </c>
      <c r="IFO121" s="2" t="s">
        <v>215</v>
      </c>
      <c r="IFP121" s="2" t="s">
        <v>215</v>
      </c>
      <c r="IFQ121" s="2" t="s">
        <v>215</v>
      </c>
      <c r="IFR121" s="2" t="s">
        <v>215</v>
      </c>
      <c r="IFS121" s="2" t="s">
        <v>215</v>
      </c>
      <c r="IFT121" s="2" t="s">
        <v>215</v>
      </c>
      <c r="IFU121" s="2" t="s">
        <v>215</v>
      </c>
      <c r="IFV121" s="2" t="s">
        <v>215</v>
      </c>
      <c r="IFW121" s="2" t="s">
        <v>215</v>
      </c>
      <c r="IFX121" s="2" t="s">
        <v>215</v>
      </c>
      <c r="IFY121" s="2" t="s">
        <v>215</v>
      </c>
      <c r="IFZ121" s="2" t="s">
        <v>215</v>
      </c>
      <c r="IGA121" s="2" t="s">
        <v>215</v>
      </c>
      <c r="IGB121" s="2" t="s">
        <v>215</v>
      </c>
      <c r="IGC121" s="2" t="s">
        <v>215</v>
      </c>
      <c r="IGD121" s="2" t="s">
        <v>215</v>
      </c>
      <c r="IGE121" s="2" t="s">
        <v>215</v>
      </c>
      <c r="IGF121" s="2" t="s">
        <v>215</v>
      </c>
      <c r="IGG121" s="2" t="s">
        <v>215</v>
      </c>
      <c r="IGH121" s="2" t="s">
        <v>215</v>
      </c>
      <c r="IGI121" s="2" t="s">
        <v>215</v>
      </c>
      <c r="IGJ121" s="2" t="s">
        <v>215</v>
      </c>
      <c r="IGK121" s="2" t="s">
        <v>215</v>
      </c>
      <c r="IGL121" s="2" t="s">
        <v>215</v>
      </c>
      <c r="IGM121" s="2" t="s">
        <v>215</v>
      </c>
      <c r="IGN121" s="2" t="s">
        <v>215</v>
      </c>
      <c r="IGO121" s="2" t="s">
        <v>215</v>
      </c>
      <c r="IGP121" s="2" t="s">
        <v>215</v>
      </c>
      <c r="IGQ121" s="2" t="s">
        <v>215</v>
      </c>
      <c r="IGR121" s="2" t="s">
        <v>215</v>
      </c>
      <c r="IGS121" s="2" t="s">
        <v>215</v>
      </c>
      <c r="IGT121" s="2" t="s">
        <v>215</v>
      </c>
      <c r="IGU121" s="2" t="s">
        <v>215</v>
      </c>
      <c r="IGV121" s="2" t="s">
        <v>215</v>
      </c>
      <c r="IGW121" s="2" t="s">
        <v>215</v>
      </c>
      <c r="IGX121" s="2" t="s">
        <v>215</v>
      </c>
      <c r="IGY121" s="2" t="s">
        <v>215</v>
      </c>
      <c r="IGZ121" s="2" t="s">
        <v>215</v>
      </c>
      <c r="IHA121" s="2" t="s">
        <v>215</v>
      </c>
      <c r="IHB121" s="2" t="s">
        <v>215</v>
      </c>
      <c r="IHC121" s="2" t="s">
        <v>215</v>
      </c>
      <c r="IHD121" s="2" t="s">
        <v>215</v>
      </c>
      <c r="IHE121" s="2" t="s">
        <v>215</v>
      </c>
      <c r="IHF121" s="2" t="s">
        <v>215</v>
      </c>
      <c r="IHG121" s="2" t="s">
        <v>215</v>
      </c>
      <c r="IHH121" s="2" t="s">
        <v>215</v>
      </c>
      <c r="IHI121" s="2" t="s">
        <v>215</v>
      </c>
      <c r="IHJ121" s="2" t="s">
        <v>215</v>
      </c>
      <c r="IHK121" s="2" t="s">
        <v>215</v>
      </c>
      <c r="IHL121" s="2" t="s">
        <v>215</v>
      </c>
      <c r="IHM121" s="2" t="s">
        <v>215</v>
      </c>
      <c r="IHN121" s="2" t="s">
        <v>215</v>
      </c>
      <c r="IHO121" s="2" t="s">
        <v>215</v>
      </c>
      <c r="IHP121" s="2" t="s">
        <v>215</v>
      </c>
      <c r="IHQ121" s="2" t="s">
        <v>215</v>
      </c>
      <c r="IHR121" s="2" t="s">
        <v>215</v>
      </c>
      <c r="IHS121" s="2" t="s">
        <v>215</v>
      </c>
      <c r="IHT121" s="2" t="s">
        <v>215</v>
      </c>
      <c r="IHU121" s="2" t="s">
        <v>215</v>
      </c>
      <c r="IHV121" s="2" t="s">
        <v>215</v>
      </c>
      <c r="IHW121" s="2" t="s">
        <v>215</v>
      </c>
      <c r="IHX121" s="2" t="s">
        <v>215</v>
      </c>
      <c r="IHY121" s="2" t="s">
        <v>215</v>
      </c>
      <c r="IHZ121" s="2" t="s">
        <v>215</v>
      </c>
      <c r="IIA121" s="2" t="s">
        <v>215</v>
      </c>
      <c r="IIB121" s="2" t="s">
        <v>215</v>
      </c>
      <c r="IIC121" s="2" t="s">
        <v>215</v>
      </c>
      <c r="IID121" s="2" t="s">
        <v>215</v>
      </c>
      <c r="IIE121" s="2" t="s">
        <v>215</v>
      </c>
      <c r="IIF121" s="2" t="s">
        <v>215</v>
      </c>
      <c r="IIG121" s="2" t="s">
        <v>215</v>
      </c>
      <c r="IIH121" s="2" t="s">
        <v>215</v>
      </c>
      <c r="III121" s="2" t="s">
        <v>215</v>
      </c>
      <c r="IIJ121" s="2" t="s">
        <v>215</v>
      </c>
      <c r="IIK121" s="2" t="s">
        <v>215</v>
      </c>
      <c r="IIL121" s="2" t="s">
        <v>215</v>
      </c>
      <c r="IIM121" s="2" t="s">
        <v>215</v>
      </c>
      <c r="IIN121" s="2" t="s">
        <v>215</v>
      </c>
      <c r="IIO121" s="2" t="s">
        <v>215</v>
      </c>
      <c r="IIP121" s="2" t="s">
        <v>215</v>
      </c>
      <c r="IIQ121" s="2" t="s">
        <v>215</v>
      </c>
      <c r="IIR121" s="2" t="s">
        <v>215</v>
      </c>
      <c r="IIS121" s="2" t="s">
        <v>215</v>
      </c>
      <c r="IIT121" s="2" t="s">
        <v>215</v>
      </c>
      <c r="IIU121" s="2" t="s">
        <v>215</v>
      </c>
      <c r="IIV121" s="2" t="s">
        <v>215</v>
      </c>
      <c r="IIW121" s="2" t="s">
        <v>215</v>
      </c>
      <c r="IIX121" s="2" t="s">
        <v>215</v>
      </c>
      <c r="IIY121" s="2" t="s">
        <v>215</v>
      </c>
      <c r="IIZ121" s="2" t="s">
        <v>215</v>
      </c>
      <c r="IJA121" s="2" t="s">
        <v>215</v>
      </c>
      <c r="IJB121" s="2" t="s">
        <v>215</v>
      </c>
      <c r="IJC121" s="2" t="s">
        <v>215</v>
      </c>
      <c r="IJD121" s="2" t="s">
        <v>215</v>
      </c>
      <c r="IJE121" s="2" t="s">
        <v>215</v>
      </c>
      <c r="IJF121" s="2" t="s">
        <v>215</v>
      </c>
      <c r="IJG121" s="2" t="s">
        <v>215</v>
      </c>
      <c r="IJH121" s="2" t="s">
        <v>215</v>
      </c>
      <c r="IJI121" s="2" t="s">
        <v>215</v>
      </c>
      <c r="IJJ121" s="2" t="s">
        <v>215</v>
      </c>
      <c r="IJK121" s="2" t="s">
        <v>215</v>
      </c>
      <c r="IJL121" s="2" t="s">
        <v>215</v>
      </c>
      <c r="IJM121" s="2" t="s">
        <v>215</v>
      </c>
      <c r="IJN121" s="2" t="s">
        <v>215</v>
      </c>
      <c r="IJO121" s="2" t="s">
        <v>215</v>
      </c>
      <c r="IJP121" s="2" t="s">
        <v>215</v>
      </c>
      <c r="IJQ121" s="2" t="s">
        <v>215</v>
      </c>
      <c r="IJR121" s="2" t="s">
        <v>215</v>
      </c>
      <c r="IJS121" s="2" t="s">
        <v>215</v>
      </c>
      <c r="IJT121" s="2" t="s">
        <v>215</v>
      </c>
      <c r="IJU121" s="2" t="s">
        <v>215</v>
      </c>
      <c r="IJV121" s="2" t="s">
        <v>215</v>
      </c>
      <c r="IJW121" s="2" t="s">
        <v>215</v>
      </c>
      <c r="IJX121" s="2" t="s">
        <v>215</v>
      </c>
      <c r="IJY121" s="2" t="s">
        <v>215</v>
      </c>
      <c r="IJZ121" s="2" t="s">
        <v>215</v>
      </c>
      <c r="IKA121" s="2" t="s">
        <v>215</v>
      </c>
      <c r="IKB121" s="2" t="s">
        <v>215</v>
      </c>
      <c r="IKC121" s="2" t="s">
        <v>215</v>
      </c>
      <c r="IKD121" s="2" t="s">
        <v>215</v>
      </c>
      <c r="IKE121" s="2" t="s">
        <v>215</v>
      </c>
      <c r="IKF121" s="2" t="s">
        <v>215</v>
      </c>
      <c r="IKG121" s="2" t="s">
        <v>215</v>
      </c>
      <c r="IKH121" s="2" t="s">
        <v>215</v>
      </c>
      <c r="IKI121" s="2" t="s">
        <v>215</v>
      </c>
      <c r="IKJ121" s="2" t="s">
        <v>215</v>
      </c>
      <c r="IKK121" s="2" t="s">
        <v>215</v>
      </c>
      <c r="IKL121" s="2" t="s">
        <v>215</v>
      </c>
      <c r="IKM121" s="2" t="s">
        <v>215</v>
      </c>
      <c r="IKN121" s="2" t="s">
        <v>215</v>
      </c>
      <c r="IKO121" s="2" t="s">
        <v>215</v>
      </c>
      <c r="IKP121" s="2" t="s">
        <v>215</v>
      </c>
      <c r="IKQ121" s="2" t="s">
        <v>215</v>
      </c>
      <c r="IKR121" s="2" t="s">
        <v>215</v>
      </c>
      <c r="IKS121" s="2" t="s">
        <v>215</v>
      </c>
      <c r="IKT121" s="2" t="s">
        <v>215</v>
      </c>
      <c r="IKU121" s="2" t="s">
        <v>215</v>
      </c>
      <c r="IKV121" s="2" t="s">
        <v>215</v>
      </c>
      <c r="IKW121" s="2" t="s">
        <v>215</v>
      </c>
      <c r="IKX121" s="2" t="s">
        <v>215</v>
      </c>
      <c r="IKY121" s="2" t="s">
        <v>215</v>
      </c>
      <c r="IKZ121" s="2" t="s">
        <v>215</v>
      </c>
      <c r="ILA121" s="2" t="s">
        <v>215</v>
      </c>
      <c r="ILB121" s="2" t="s">
        <v>215</v>
      </c>
      <c r="ILC121" s="2" t="s">
        <v>215</v>
      </c>
      <c r="ILD121" s="2" t="s">
        <v>215</v>
      </c>
      <c r="ILE121" s="2" t="s">
        <v>215</v>
      </c>
      <c r="ILF121" s="2" t="s">
        <v>215</v>
      </c>
      <c r="ILG121" s="2" t="s">
        <v>215</v>
      </c>
      <c r="ILH121" s="2" t="s">
        <v>215</v>
      </c>
      <c r="ILI121" s="2" t="s">
        <v>215</v>
      </c>
      <c r="ILJ121" s="2" t="s">
        <v>215</v>
      </c>
      <c r="ILK121" s="2" t="s">
        <v>215</v>
      </c>
      <c r="ILL121" s="2" t="s">
        <v>215</v>
      </c>
      <c r="ILM121" s="2" t="s">
        <v>215</v>
      </c>
      <c r="ILN121" s="2" t="s">
        <v>215</v>
      </c>
      <c r="ILO121" s="2" t="s">
        <v>215</v>
      </c>
      <c r="ILP121" s="2" t="s">
        <v>215</v>
      </c>
      <c r="ILQ121" s="2" t="s">
        <v>215</v>
      </c>
      <c r="ILR121" s="2" t="s">
        <v>215</v>
      </c>
      <c r="ILS121" s="2" t="s">
        <v>215</v>
      </c>
      <c r="ILT121" s="2" t="s">
        <v>215</v>
      </c>
      <c r="ILU121" s="2" t="s">
        <v>215</v>
      </c>
      <c r="ILV121" s="2" t="s">
        <v>215</v>
      </c>
      <c r="ILW121" s="2" t="s">
        <v>215</v>
      </c>
      <c r="ILX121" s="2" t="s">
        <v>215</v>
      </c>
      <c r="ILY121" s="2" t="s">
        <v>215</v>
      </c>
      <c r="ILZ121" s="2" t="s">
        <v>215</v>
      </c>
      <c r="IMA121" s="2" t="s">
        <v>215</v>
      </c>
      <c r="IMB121" s="2" t="s">
        <v>215</v>
      </c>
      <c r="IMC121" s="2" t="s">
        <v>215</v>
      </c>
      <c r="IMD121" s="2" t="s">
        <v>215</v>
      </c>
      <c r="IME121" s="2" t="s">
        <v>215</v>
      </c>
      <c r="IMF121" s="2" t="s">
        <v>215</v>
      </c>
      <c r="IMG121" s="2" t="s">
        <v>215</v>
      </c>
      <c r="IMH121" s="2" t="s">
        <v>215</v>
      </c>
      <c r="IMI121" s="2" t="s">
        <v>215</v>
      </c>
      <c r="IMJ121" s="2" t="s">
        <v>215</v>
      </c>
      <c r="IMK121" s="2" t="s">
        <v>215</v>
      </c>
      <c r="IML121" s="2" t="s">
        <v>215</v>
      </c>
      <c r="IMM121" s="2" t="s">
        <v>215</v>
      </c>
      <c r="IMN121" s="2" t="s">
        <v>215</v>
      </c>
      <c r="IMO121" s="2" t="s">
        <v>215</v>
      </c>
      <c r="IMP121" s="2" t="s">
        <v>215</v>
      </c>
      <c r="IMQ121" s="2" t="s">
        <v>215</v>
      </c>
      <c r="IMR121" s="2" t="s">
        <v>215</v>
      </c>
      <c r="IMS121" s="2" t="s">
        <v>215</v>
      </c>
      <c r="IMT121" s="2" t="s">
        <v>215</v>
      </c>
      <c r="IMU121" s="2" t="s">
        <v>215</v>
      </c>
      <c r="IMV121" s="2" t="s">
        <v>215</v>
      </c>
      <c r="IMW121" s="2" t="s">
        <v>215</v>
      </c>
      <c r="IMX121" s="2" t="s">
        <v>215</v>
      </c>
      <c r="IMY121" s="2" t="s">
        <v>215</v>
      </c>
      <c r="IMZ121" s="2" t="s">
        <v>215</v>
      </c>
      <c r="INA121" s="2" t="s">
        <v>215</v>
      </c>
      <c r="INB121" s="2" t="s">
        <v>215</v>
      </c>
      <c r="INC121" s="2" t="s">
        <v>215</v>
      </c>
      <c r="IND121" s="2" t="s">
        <v>215</v>
      </c>
      <c r="INE121" s="2" t="s">
        <v>215</v>
      </c>
      <c r="INF121" s="2" t="s">
        <v>215</v>
      </c>
      <c r="ING121" s="2" t="s">
        <v>215</v>
      </c>
      <c r="INH121" s="2" t="s">
        <v>215</v>
      </c>
      <c r="INI121" s="2" t="s">
        <v>215</v>
      </c>
      <c r="INJ121" s="2" t="s">
        <v>215</v>
      </c>
      <c r="INK121" s="2" t="s">
        <v>215</v>
      </c>
      <c r="INL121" s="2" t="s">
        <v>215</v>
      </c>
      <c r="INM121" s="2" t="s">
        <v>215</v>
      </c>
      <c r="INN121" s="2" t="s">
        <v>215</v>
      </c>
      <c r="INO121" s="2" t="s">
        <v>215</v>
      </c>
      <c r="INP121" s="2" t="s">
        <v>215</v>
      </c>
      <c r="INQ121" s="2" t="s">
        <v>215</v>
      </c>
      <c r="INR121" s="2" t="s">
        <v>215</v>
      </c>
      <c r="INS121" s="2" t="s">
        <v>215</v>
      </c>
      <c r="INT121" s="2" t="s">
        <v>215</v>
      </c>
      <c r="INU121" s="2" t="s">
        <v>215</v>
      </c>
      <c r="INV121" s="2" t="s">
        <v>215</v>
      </c>
      <c r="INW121" s="2" t="s">
        <v>215</v>
      </c>
      <c r="INX121" s="2" t="s">
        <v>215</v>
      </c>
      <c r="INY121" s="2" t="s">
        <v>215</v>
      </c>
      <c r="INZ121" s="2" t="s">
        <v>215</v>
      </c>
      <c r="IOA121" s="2" t="s">
        <v>215</v>
      </c>
      <c r="IOB121" s="2" t="s">
        <v>215</v>
      </c>
      <c r="IOC121" s="2" t="s">
        <v>215</v>
      </c>
      <c r="IOD121" s="2" t="s">
        <v>215</v>
      </c>
      <c r="IOE121" s="2" t="s">
        <v>215</v>
      </c>
      <c r="IOF121" s="2" t="s">
        <v>215</v>
      </c>
      <c r="IOG121" s="2" t="s">
        <v>215</v>
      </c>
      <c r="IOH121" s="2" t="s">
        <v>215</v>
      </c>
      <c r="IOI121" s="2" t="s">
        <v>215</v>
      </c>
      <c r="IOJ121" s="2" t="s">
        <v>215</v>
      </c>
      <c r="IOK121" s="2" t="s">
        <v>215</v>
      </c>
      <c r="IOL121" s="2" t="s">
        <v>215</v>
      </c>
      <c r="IOM121" s="2" t="s">
        <v>215</v>
      </c>
      <c r="ION121" s="2" t="s">
        <v>215</v>
      </c>
      <c r="IOO121" s="2" t="s">
        <v>215</v>
      </c>
      <c r="IOP121" s="2" t="s">
        <v>215</v>
      </c>
      <c r="IOQ121" s="2" t="s">
        <v>215</v>
      </c>
      <c r="IOR121" s="2" t="s">
        <v>215</v>
      </c>
      <c r="IOS121" s="2" t="s">
        <v>215</v>
      </c>
      <c r="IOT121" s="2" t="s">
        <v>215</v>
      </c>
      <c r="IOU121" s="2" t="s">
        <v>215</v>
      </c>
      <c r="IOV121" s="2" t="s">
        <v>215</v>
      </c>
      <c r="IOW121" s="2" t="s">
        <v>215</v>
      </c>
      <c r="IOX121" s="2" t="s">
        <v>215</v>
      </c>
      <c r="IOY121" s="2" t="s">
        <v>215</v>
      </c>
      <c r="IOZ121" s="2" t="s">
        <v>215</v>
      </c>
      <c r="IPA121" s="2" t="s">
        <v>215</v>
      </c>
      <c r="IPB121" s="2" t="s">
        <v>215</v>
      </c>
      <c r="IPC121" s="2" t="s">
        <v>215</v>
      </c>
      <c r="IPD121" s="2" t="s">
        <v>215</v>
      </c>
      <c r="IPE121" s="2" t="s">
        <v>215</v>
      </c>
      <c r="IPF121" s="2" t="s">
        <v>215</v>
      </c>
      <c r="IPG121" s="2" t="s">
        <v>215</v>
      </c>
      <c r="IPH121" s="2" t="s">
        <v>215</v>
      </c>
      <c r="IPI121" s="2" t="s">
        <v>215</v>
      </c>
      <c r="IPJ121" s="2" t="s">
        <v>215</v>
      </c>
      <c r="IPK121" s="2" t="s">
        <v>215</v>
      </c>
      <c r="IPL121" s="2" t="s">
        <v>215</v>
      </c>
      <c r="IPM121" s="2" t="s">
        <v>215</v>
      </c>
      <c r="IPN121" s="2" t="s">
        <v>215</v>
      </c>
      <c r="IPO121" s="2" t="s">
        <v>215</v>
      </c>
      <c r="IPP121" s="2" t="s">
        <v>215</v>
      </c>
      <c r="IPQ121" s="2" t="s">
        <v>215</v>
      </c>
      <c r="IPR121" s="2" t="s">
        <v>215</v>
      </c>
      <c r="IPS121" s="2" t="s">
        <v>215</v>
      </c>
      <c r="IPT121" s="2" t="s">
        <v>215</v>
      </c>
      <c r="IPU121" s="2" t="s">
        <v>215</v>
      </c>
      <c r="IPV121" s="2" t="s">
        <v>215</v>
      </c>
      <c r="IPW121" s="2" t="s">
        <v>215</v>
      </c>
      <c r="IPX121" s="2" t="s">
        <v>215</v>
      </c>
      <c r="IPY121" s="2" t="s">
        <v>215</v>
      </c>
      <c r="IPZ121" s="2" t="s">
        <v>215</v>
      </c>
      <c r="IQA121" s="2" t="s">
        <v>215</v>
      </c>
      <c r="IQB121" s="2" t="s">
        <v>215</v>
      </c>
      <c r="IQC121" s="2" t="s">
        <v>215</v>
      </c>
      <c r="IQD121" s="2" t="s">
        <v>215</v>
      </c>
      <c r="IQE121" s="2" t="s">
        <v>215</v>
      </c>
      <c r="IQF121" s="2" t="s">
        <v>215</v>
      </c>
      <c r="IQG121" s="2" t="s">
        <v>215</v>
      </c>
      <c r="IQH121" s="2" t="s">
        <v>215</v>
      </c>
      <c r="IQI121" s="2" t="s">
        <v>215</v>
      </c>
      <c r="IQJ121" s="2" t="s">
        <v>215</v>
      </c>
      <c r="IQK121" s="2" t="s">
        <v>215</v>
      </c>
      <c r="IQL121" s="2" t="s">
        <v>215</v>
      </c>
      <c r="IQM121" s="2" t="s">
        <v>215</v>
      </c>
      <c r="IQN121" s="2" t="s">
        <v>215</v>
      </c>
      <c r="IQO121" s="2" t="s">
        <v>215</v>
      </c>
      <c r="IQP121" s="2" t="s">
        <v>215</v>
      </c>
      <c r="IQQ121" s="2" t="s">
        <v>215</v>
      </c>
      <c r="IQR121" s="2" t="s">
        <v>215</v>
      </c>
      <c r="IQS121" s="2" t="s">
        <v>215</v>
      </c>
      <c r="IQT121" s="2" t="s">
        <v>215</v>
      </c>
      <c r="IQU121" s="2" t="s">
        <v>215</v>
      </c>
      <c r="IQV121" s="2" t="s">
        <v>215</v>
      </c>
      <c r="IQW121" s="2" t="s">
        <v>215</v>
      </c>
      <c r="IQX121" s="2" t="s">
        <v>215</v>
      </c>
      <c r="IQY121" s="2" t="s">
        <v>215</v>
      </c>
      <c r="IQZ121" s="2" t="s">
        <v>215</v>
      </c>
      <c r="IRA121" s="2" t="s">
        <v>215</v>
      </c>
      <c r="IRB121" s="2" t="s">
        <v>215</v>
      </c>
      <c r="IRC121" s="2" t="s">
        <v>215</v>
      </c>
      <c r="IRD121" s="2" t="s">
        <v>215</v>
      </c>
      <c r="IRE121" s="2" t="s">
        <v>215</v>
      </c>
      <c r="IRF121" s="2" t="s">
        <v>215</v>
      </c>
      <c r="IRG121" s="2" t="s">
        <v>215</v>
      </c>
      <c r="IRH121" s="2" t="s">
        <v>215</v>
      </c>
      <c r="IRI121" s="2" t="s">
        <v>215</v>
      </c>
      <c r="IRJ121" s="2" t="s">
        <v>215</v>
      </c>
      <c r="IRK121" s="2" t="s">
        <v>215</v>
      </c>
      <c r="IRL121" s="2" t="s">
        <v>215</v>
      </c>
      <c r="IRM121" s="2" t="s">
        <v>215</v>
      </c>
      <c r="IRN121" s="2" t="s">
        <v>215</v>
      </c>
      <c r="IRO121" s="2" t="s">
        <v>215</v>
      </c>
      <c r="IRP121" s="2" t="s">
        <v>215</v>
      </c>
      <c r="IRQ121" s="2" t="s">
        <v>215</v>
      </c>
      <c r="IRR121" s="2" t="s">
        <v>215</v>
      </c>
      <c r="IRS121" s="2" t="s">
        <v>215</v>
      </c>
      <c r="IRT121" s="2" t="s">
        <v>215</v>
      </c>
      <c r="IRU121" s="2" t="s">
        <v>215</v>
      </c>
      <c r="IRV121" s="2" t="s">
        <v>215</v>
      </c>
      <c r="IRW121" s="2" t="s">
        <v>215</v>
      </c>
      <c r="IRX121" s="2" t="s">
        <v>215</v>
      </c>
      <c r="IRY121" s="2" t="s">
        <v>215</v>
      </c>
      <c r="IRZ121" s="2" t="s">
        <v>215</v>
      </c>
      <c r="ISA121" s="2" t="s">
        <v>215</v>
      </c>
      <c r="ISB121" s="2" t="s">
        <v>215</v>
      </c>
      <c r="ISC121" s="2" t="s">
        <v>215</v>
      </c>
      <c r="ISD121" s="2" t="s">
        <v>215</v>
      </c>
      <c r="ISE121" s="2" t="s">
        <v>215</v>
      </c>
      <c r="ISF121" s="2" t="s">
        <v>215</v>
      </c>
      <c r="ISG121" s="2" t="s">
        <v>215</v>
      </c>
      <c r="ISH121" s="2" t="s">
        <v>215</v>
      </c>
      <c r="ISI121" s="2" t="s">
        <v>215</v>
      </c>
      <c r="ISJ121" s="2" t="s">
        <v>215</v>
      </c>
      <c r="ISK121" s="2" t="s">
        <v>215</v>
      </c>
      <c r="ISL121" s="2" t="s">
        <v>215</v>
      </c>
      <c r="ISM121" s="2" t="s">
        <v>215</v>
      </c>
      <c r="ISN121" s="2" t="s">
        <v>215</v>
      </c>
      <c r="ISO121" s="2" t="s">
        <v>215</v>
      </c>
      <c r="ISP121" s="2" t="s">
        <v>215</v>
      </c>
      <c r="ISQ121" s="2" t="s">
        <v>215</v>
      </c>
      <c r="ISR121" s="2" t="s">
        <v>215</v>
      </c>
      <c r="ISS121" s="2" t="s">
        <v>215</v>
      </c>
      <c r="IST121" s="2" t="s">
        <v>215</v>
      </c>
      <c r="ISU121" s="2" t="s">
        <v>215</v>
      </c>
      <c r="ISV121" s="2" t="s">
        <v>215</v>
      </c>
      <c r="ISW121" s="2" t="s">
        <v>215</v>
      </c>
      <c r="ISX121" s="2" t="s">
        <v>215</v>
      </c>
      <c r="ISY121" s="2" t="s">
        <v>215</v>
      </c>
      <c r="ISZ121" s="2" t="s">
        <v>215</v>
      </c>
      <c r="ITA121" s="2" t="s">
        <v>215</v>
      </c>
      <c r="ITB121" s="2" t="s">
        <v>215</v>
      </c>
      <c r="ITC121" s="2" t="s">
        <v>215</v>
      </c>
      <c r="ITD121" s="2" t="s">
        <v>215</v>
      </c>
      <c r="ITE121" s="2" t="s">
        <v>215</v>
      </c>
      <c r="ITF121" s="2" t="s">
        <v>215</v>
      </c>
      <c r="ITG121" s="2" t="s">
        <v>215</v>
      </c>
      <c r="ITH121" s="2" t="s">
        <v>215</v>
      </c>
      <c r="ITI121" s="2" t="s">
        <v>215</v>
      </c>
      <c r="ITJ121" s="2" t="s">
        <v>215</v>
      </c>
      <c r="ITK121" s="2" t="s">
        <v>215</v>
      </c>
      <c r="ITL121" s="2" t="s">
        <v>215</v>
      </c>
      <c r="ITM121" s="2" t="s">
        <v>215</v>
      </c>
      <c r="ITN121" s="2" t="s">
        <v>215</v>
      </c>
      <c r="ITO121" s="2" t="s">
        <v>215</v>
      </c>
      <c r="ITP121" s="2" t="s">
        <v>215</v>
      </c>
      <c r="ITQ121" s="2" t="s">
        <v>215</v>
      </c>
      <c r="ITR121" s="2" t="s">
        <v>215</v>
      </c>
      <c r="ITS121" s="2" t="s">
        <v>215</v>
      </c>
      <c r="ITT121" s="2" t="s">
        <v>215</v>
      </c>
      <c r="ITU121" s="2" t="s">
        <v>215</v>
      </c>
      <c r="ITV121" s="2" t="s">
        <v>215</v>
      </c>
      <c r="ITW121" s="2" t="s">
        <v>215</v>
      </c>
      <c r="ITX121" s="2" t="s">
        <v>215</v>
      </c>
      <c r="ITY121" s="2" t="s">
        <v>215</v>
      </c>
      <c r="ITZ121" s="2" t="s">
        <v>215</v>
      </c>
      <c r="IUA121" s="2" t="s">
        <v>215</v>
      </c>
      <c r="IUB121" s="2" t="s">
        <v>215</v>
      </c>
      <c r="IUC121" s="2" t="s">
        <v>215</v>
      </c>
      <c r="IUD121" s="2" t="s">
        <v>215</v>
      </c>
      <c r="IUE121" s="2" t="s">
        <v>215</v>
      </c>
      <c r="IUF121" s="2" t="s">
        <v>215</v>
      </c>
      <c r="IUG121" s="2" t="s">
        <v>215</v>
      </c>
      <c r="IUH121" s="2" t="s">
        <v>215</v>
      </c>
      <c r="IUI121" s="2" t="s">
        <v>215</v>
      </c>
      <c r="IUJ121" s="2" t="s">
        <v>215</v>
      </c>
      <c r="IUK121" s="2" t="s">
        <v>215</v>
      </c>
      <c r="IUL121" s="2" t="s">
        <v>215</v>
      </c>
      <c r="IUM121" s="2" t="s">
        <v>215</v>
      </c>
      <c r="IUN121" s="2" t="s">
        <v>215</v>
      </c>
      <c r="IUO121" s="2" t="s">
        <v>215</v>
      </c>
      <c r="IUP121" s="2" t="s">
        <v>215</v>
      </c>
      <c r="IUQ121" s="2" t="s">
        <v>215</v>
      </c>
      <c r="IUR121" s="2" t="s">
        <v>215</v>
      </c>
      <c r="IUS121" s="2" t="s">
        <v>215</v>
      </c>
      <c r="IUT121" s="2" t="s">
        <v>215</v>
      </c>
      <c r="IUU121" s="2" t="s">
        <v>215</v>
      </c>
      <c r="IUV121" s="2" t="s">
        <v>215</v>
      </c>
      <c r="IUW121" s="2" t="s">
        <v>215</v>
      </c>
      <c r="IUX121" s="2" t="s">
        <v>215</v>
      </c>
      <c r="IUY121" s="2" t="s">
        <v>215</v>
      </c>
      <c r="IUZ121" s="2" t="s">
        <v>215</v>
      </c>
      <c r="IVA121" s="2" t="s">
        <v>215</v>
      </c>
      <c r="IVB121" s="2" t="s">
        <v>215</v>
      </c>
      <c r="IVC121" s="2" t="s">
        <v>215</v>
      </c>
      <c r="IVD121" s="2" t="s">
        <v>215</v>
      </c>
      <c r="IVE121" s="2" t="s">
        <v>215</v>
      </c>
      <c r="IVF121" s="2" t="s">
        <v>215</v>
      </c>
      <c r="IVG121" s="2" t="s">
        <v>215</v>
      </c>
      <c r="IVH121" s="2" t="s">
        <v>215</v>
      </c>
      <c r="IVI121" s="2" t="s">
        <v>215</v>
      </c>
      <c r="IVJ121" s="2" t="s">
        <v>215</v>
      </c>
      <c r="IVK121" s="2" t="s">
        <v>215</v>
      </c>
      <c r="IVL121" s="2" t="s">
        <v>215</v>
      </c>
      <c r="IVM121" s="2" t="s">
        <v>215</v>
      </c>
      <c r="IVN121" s="2" t="s">
        <v>215</v>
      </c>
      <c r="IVO121" s="2" t="s">
        <v>215</v>
      </c>
      <c r="IVP121" s="2" t="s">
        <v>215</v>
      </c>
      <c r="IVQ121" s="2" t="s">
        <v>215</v>
      </c>
      <c r="IVR121" s="2" t="s">
        <v>215</v>
      </c>
      <c r="IVS121" s="2" t="s">
        <v>215</v>
      </c>
      <c r="IVT121" s="2" t="s">
        <v>215</v>
      </c>
      <c r="IVU121" s="2" t="s">
        <v>215</v>
      </c>
      <c r="IVV121" s="2" t="s">
        <v>215</v>
      </c>
      <c r="IVW121" s="2" t="s">
        <v>215</v>
      </c>
      <c r="IVX121" s="2" t="s">
        <v>215</v>
      </c>
      <c r="IVY121" s="2" t="s">
        <v>215</v>
      </c>
      <c r="IVZ121" s="2" t="s">
        <v>215</v>
      </c>
      <c r="IWA121" s="2" t="s">
        <v>215</v>
      </c>
      <c r="IWB121" s="2" t="s">
        <v>215</v>
      </c>
      <c r="IWC121" s="2" t="s">
        <v>215</v>
      </c>
      <c r="IWD121" s="2" t="s">
        <v>215</v>
      </c>
      <c r="IWE121" s="2" t="s">
        <v>215</v>
      </c>
      <c r="IWF121" s="2" t="s">
        <v>215</v>
      </c>
      <c r="IWG121" s="2" t="s">
        <v>215</v>
      </c>
      <c r="IWH121" s="2" t="s">
        <v>215</v>
      </c>
      <c r="IWI121" s="2" t="s">
        <v>215</v>
      </c>
      <c r="IWJ121" s="2" t="s">
        <v>215</v>
      </c>
      <c r="IWK121" s="2" t="s">
        <v>215</v>
      </c>
      <c r="IWL121" s="2" t="s">
        <v>215</v>
      </c>
      <c r="IWM121" s="2" t="s">
        <v>215</v>
      </c>
      <c r="IWN121" s="2" t="s">
        <v>215</v>
      </c>
      <c r="IWO121" s="2" t="s">
        <v>215</v>
      </c>
      <c r="IWP121" s="2" t="s">
        <v>215</v>
      </c>
      <c r="IWQ121" s="2" t="s">
        <v>215</v>
      </c>
      <c r="IWR121" s="2" t="s">
        <v>215</v>
      </c>
      <c r="IWS121" s="2" t="s">
        <v>215</v>
      </c>
      <c r="IWT121" s="2" t="s">
        <v>215</v>
      </c>
      <c r="IWU121" s="2" t="s">
        <v>215</v>
      </c>
      <c r="IWV121" s="2" t="s">
        <v>215</v>
      </c>
      <c r="IWW121" s="2" t="s">
        <v>215</v>
      </c>
      <c r="IWX121" s="2" t="s">
        <v>215</v>
      </c>
      <c r="IWY121" s="2" t="s">
        <v>215</v>
      </c>
      <c r="IWZ121" s="2" t="s">
        <v>215</v>
      </c>
      <c r="IXA121" s="2" t="s">
        <v>215</v>
      </c>
      <c r="IXB121" s="2" t="s">
        <v>215</v>
      </c>
      <c r="IXC121" s="2" t="s">
        <v>215</v>
      </c>
      <c r="IXD121" s="2" t="s">
        <v>215</v>
      </c>
      <c r="IXE121" s="2" t="s">
        <v>215</v>
      </c>
      <c r="IXF121" s="2" t="s">
        <v>215</v>
      </c>
      <c r="IXG121" s="2" t="s">
        <v>215</v>
      </c>
      <c r="IXH121" s="2" t="s">
        <v>215</v>
      </c>
      <c r="IXI121" s="2" t="s">
        <v>215</v>
      </c>
      <c r="IXJ121" s="2" t="s">
        <v>215</v>
      </c>
      <c r="IXK121" s="2" t="s">
        <v>215</v>
      </c>
      <c r="IXL121" s="2" t="s">
        <v>215</v>
      </c>
      <c r="IXM121" s="2" t="s">
        <v>215</v>
      </c>
      <c r="IXN121" s="2" t="s">
        <v>215</v>
      </c>
      <c r="IXO121" s="2" t="s">
        <v>215</v>
      </c>
      <c r="IXP121" s="2" t="s">
        <v>215</v>
      </c>
      <c r="IXQ121" s="2" t="s">
        <v>215</v>
      </c>
      <c r="IXR121" s="2" t="s">
        <v>215</v>
      </c>
      <c r="IXS121" s="2" t="s">
        <v>215</v>
      </c>
      <c r="IXT121" s="2" t="s">
        <v>215</v>
      </c>
      <c r="IXU121" s="2" t="s">
        <v>215</v>
      </c>
      <c r="IXV121" s="2" t="s">
        <v>215</v>
      </c>
      <c r="IXW121" s="2" t="s">
        <v>215</v>
      </c>
      <c r="IXX121" s="2" t="s">
        <v>215</v>
      </c>
      <c r="IXY121" s="2" t="s">
        <v>215</v>
      </c>
      <c r="IXZ121" s="2" t="s">
        <v>215</v>
      </c>
      <c r="IYA121" s="2" t="s">
        <v>215</v>
      </c>
      <c r="IYB121" s="2" t="s">
        <v>215</v>
      </c>
      <c r="IYC121" s="2" t="s">
        <v>215</v>
      </c>
      <c r="IYD121" s="2" t="s">
        <v>215</v>
      </c>
      <c r="IYE121" s="2" t="s">
        <v>215</v>
      </c>
      <c r="IYF121" s="2" t="s">
        <v>215</v>
      </c>
      <c r="IYG121" s="2" t="s">
        <v>215</v>
      </c>
      <c r="IYH121" s="2" t="s">
        <v>215</v>
      </c>
      <c r="IYI121" s="2" t="s">
        <v>215</v>
      </c>
      <c r="IYJ121" s="2" t="s">
        <v>215</v>
      </c>
      <c r="IYK121" s="2" t="s">
        <v>215</v>
      </c>
      <c r="IYL121" s="2" t="s">
        <v>215</v>
      </c>
      <c r="IYM121" s="2" t="s">
        <v>215</v>
      </c>
      <c r="IYN121" s="2" t="s">
        <v>215</v>
      </c>
      <c r="IYO121" s="2" t="s">
        <v>215</v>
      </c>
      <c r="IYP121" s="2" t="s">
        <v>215</v>
      </c>
      <c r="IYQ121" s="2" t="s">
        <v>215</v>
      </c>
      <c r="IYR121" s="2" t="s">
        <v>215</v>
      </c>
      <c r="IYS121" s="2" t="s">
        <v>215</v>
      </c>
      <c r="IYT121" s="2" t="s">
        <v>215</v>
      </c>
      <c r="IYU121" s="2" t="s">
        <v>215</v>
      </c>
      <c r="IYV121" s="2" t="s">
        <v>215</v>
      </c>
      <c r="IYW121" s="2" t="s">
        <v>215</v>
      </c>
      <c r="IYX121" s="2" t="s">
        <v>215</v>
      </c>
      <c r="IYY121" s="2" t="s">
        <v>215</v>
      </c>
      <c r="IYZ121" s="2" t="s">
        <v>215</v>
      </c>
      <c r="IZA121" s="2" t="s">
        <v>215</v>
      </c>
      <c r="IZB121" s="2" t="s">
        <v>215</v>
      </c>
      <c r="IZC121" s="2" t="s">
        <v>215</v>
      </c>
      <c r="IZD121" s="2" t="s">
        <v>215</v>
      </c>
      <c r="IZE121" s="2" t="s">
        <v>215</v>
      </c>
      <c r="IZF121" s="2" t="s">
        <v>215</v>
      </c>
      <c r="IZG121" s="2" t="s">
        <v>215</v>
      </c>
      <c r="IZH121" s="2" t="s">
        <v>215</v>
      </c>
      <c r="IZI121" s="2" t="s">
        <v>215</v>
      </c>
      <c r="IZJ121" s="2" t="s">
        <v>215</v>
      </c>
      <c r="IZK121" s="2" t="s">
        <v>215</v>
      </c>
      <c r="IZL121" s="2" t="s">
        <v>215</v>
      </c>
      <c r="IZM121" s="2" t="s">
        <v>215</v>
      </c>
      <c r="IZN121" s="2" t="s">
        <v>215</v>
      </c>
      <c r="IZO121" s="2" t="s">
        <v>215</v>
      </c>
      <c r="IZP121" s="2" t="s">
        <v>215</v>
      </c>
      <c r="IZQ121" s="2" t="s">
        <v>215</v>
      </c>
      <c r="IZR121" s="2" t="s">
        <v>215</v>
      </c>
      <c r="IZS121" s="2" t="s">
        <v>215</v>
      </c>
      <c r="IZT121" s="2" t="s">
        <v>215</v>
      </c>
      <c r="IZU121" s="2" t="s">
        <v>215</v>
      </c>
      <c r="IZV121" s="2" t="s">
        <v>215</v>
      </c>
      <c r="IZW121" s="2" t="s">
        <v>215</v>
      </c>
      <c r="IZX121" s="2" t="s">
        <v>215</v>
      </c>
      <c r="IZY121" s="2" t="s">
        <v>215</v>
      </c>
      <c r="IZZ121" s="2" t="s">
        <v>215</v>
      </c>
      <c r="JAA121" s="2" t="s">
        <v>215</v>
      </c>
      <c r="JAB121" s="2" t="s">
        <v>215</v>
      </c>
      <c r="JAC121" s="2" t="s">
        <v>215</v>
      </c>
      <c r="JAD121" s="2" t="s">
        <v>215</v>
      </c>
      <c r="JAE121" s="2" t="s">
        <v>215</v>
      </c>
      <c r="JAF121" s="2" t="s">
        <v>215</v>
      </c>
      <c r="JAG121" s="2" t="s">
        <v>215</v>
      </c>
      <c r="JAH121" s="2" t="s">
        <v>215</v>
      </c>
      <c r="JAI121" s="2" t="s">
        <v>215</v>
      </c>
      <c r="JAJ121" s="2" t="s">
        <v>215</v>
      </c>
      <c r="JAK121" s="2" t="s">
        <v>215</v>
      </c>
      <c r="JAL121" s="2" t="s">
        <v>215</v>
      </c>
      <c r="JAM121" s="2" t="s">
        <v>215</v>
      </c>
      <c r="JAN121" s="2" t="s">
        <v>215</v>
      </c>
      <c r="JAO121" s="2" t="s">
        <v>215</v>
      </c>
      <c r="JAP121" s="2" t="s">
        <v>215</v>
      </c>
      <c r="JAQ121" s="2" t="s">
        <v>215</v>
      </c>
      <c r="JAR121" s="2" t="s">
        <v>215</v>
      </c>
      <c r="JAS121" s="2" t="s">
        <v>215</v>
      </c>
      <c r="JAT121" s="2" t="s">
        <v>215</v>
      </c>
      <c r="JAU121" s="2" t="s">
        <v>215</v>
      </c>
      <c r="JAV121" s="2" t="s">
        <v>215</v>
      </c>
      <c r="JAW121" s="2" t="s">
        <v>215</v>
      </c>
      <c r="JAX121" s="2" t="s">
        <v>215</v>
      </c>
      <c r="JAY121" s="2" t="s">
        <v>215</v>
      </c>
      <c r="JAZ121" s="2" t="s">
        <v>215</v>
      </c>
      <c r="JBA121" s="2" t="s">
        <v>215</v>
      </c>
      <c r="JBB121" s="2" t="s">
        <v>215</v>
      </c>
      <c r="JBC121" s="2" t="s">
        <v>215</v>
      </c>
      <c r="JBD121" s="2" t="s">
        <v>215</v>
      </c>
      <c r="JBE121" s="2" t="s">
        <v>215</v>
      </c>
      <c r="JBF121" s="2" t="s">
        <v>215</v>
      </c>
      <c r="JBG121" s="2" t="s">
        <v>215</v>
      </c>
      <c r="JBH121" s="2" t="s">
        <v>215</v>
      </c>
      <c r="JBI121" s="2" t="s">
        <v>215</v>
      </c>
      <c r="JBJ121" s="2" t="s">
        <v>215</v>
      </c>
      <c r="JBK121" s="2" t="s">
        <v>215</v>
      </c>
      <c r="JBL121" s="2" t="s">
        <v>215</v>
      </c>
      <c r="JBM121" s="2" t="s">
        <v>215</v>
      </c>
      <c r="JBN121" s="2" t="s">
        <v>215</v>
      </c>
      <c r="JBO121" s="2" t="s">
        <v>215</v>
      </c>
      <c r="JBP121" s="2" t="s">
        <v>215</v>
      </c>
      <c r="JBQ121" s="2" t="s">
        <v>215</v>
      </c>
      <c r="JBR121" s="2" t="s">
        <v>215</v>
      </c>
      <c r="JBS121" s="2" t="s">
        <v>215</v>
      </c>
      <c r="JBT121" s="2" t="s">
        <v>215</v>
      </c>
      <c r="JBU121" s="2" t="s">
        <v>215</v>
      </c>
      <c r="JBV121" s="2" t="s">
        <v>215</v>
      </c>
      <c r="JBW121" s="2" t="s">
        <v>215</v>
      </c>
      <c r="JBX121" s="2" t="s">
        <v>215</v>
      </c>
      <c r="JBY121" s="2" t="s">
        <v>215</v>
      </c>
      <c r="JBZ121" s="2" t="s">
        <v>215</v>
      </c>
      <c r="JCA121" s="2" t="s">
        <v>215</v>
      </c>
      <c r="JCB121" s="2" t="s">
        <v>215</v>
      </c>
      <c r="JCC121" s="2" t="s">
        <v>215</v>
      </c>
      <c r="JCD121" s="2" t="s">
        <v>215</v>
      </c>
      <c r="JCE121" s="2" t="s">
        <v>215</v>
      </c>
      <c r="JCF121" s="2" t="s">
        <v>215</v>
      </c>
      <c r="JCG121" s="2" t="s">
        <v>215</v>
      </c>
      <c r="JCH121" s="2" t="s">
        <v>215</v>
      </c>
      <c r="JCI121" s="2" t="s">
        <v>215</v>
      </c>
      <c r="JCJ121" s="2" t="s">
        <v>215</v>
      </c>
      <c r="JCK121" s="2" t="s">
        <v>215</v>
      </c>
      <c r="JCL121" s="2" t="s">
        <v>215</v>
      </c>
      <c r="JCM121" s="2" t="s">
        <v>215</v>
      </c>
      <c r="JCN121" s="2" t="s">
        <v>215</v>
      </c>
      <c r="JCO121" s="2" t="s">
        <v>215</v>
      </c>
      <c r="JCP121" s="2" t="s">
        <v>215</v>
      </c>
      <c r="JCQ121" s="2" t="s">
        <v>215</v>
      </c>
      <c r="JCR121" s="2" t="s">
        <v>215</v>
      </c>
      <c r="JCS121" s="2" t="s">
        <v>215</v>
      </c>
      <c r="JCT121" s="2" t="s">
        <v>215</v>
      </c>
      <c r="JCU121" s="2" t="s">
        <v>215</v>
      </c>
      <c r="JCV121" s="2" t="s">
        <v>215</v>
      </c>
      <c r="JCW121" s="2" t="s">
        <v>215</v>
      </c>
      <c r="JCX121" s="2" t="s">
        <v>215</v>
      </c>
      <c r="JCY121" s="2" t="s">
        <v>215</v>
      </c>
      <c r="JCZ121" s="2" t="s">
        <v>215</v>
      </c>
      <c r="JDA121" s="2" t="s">
        <v>215</v>
      </c>
      <c r="JDB121" s="2" t="s">
        <v>215</v>
      </c>
      <c r="JDC121" s="2" t="s">
        <v>215</v>
      </c>
      <c r="JDD121" s="2" t="s">
        <v>215</v>
      </c>
      <c r="JDE121" s="2" t="s">
        <v>215</v>
      </c>
      <c r="JDF121" s="2" t="s">
        <v>215</v>
      </c>
      <c r="JDG121" s="2" t="s">
        <v>215</v>
      </c>
      <c r="JDH121" s="2" t="s">
        <v>215</v>
      </c>
      <c r="JDI121" s="2" t="s">
        <v>215</v>
      </c>
      <c r="JDJ121" s="2" t="s">
        <v>215</v>
      </c>
      <c r="JDK121" s="2" t="s">
        <v>215</v>
      </c>
      <c r="JDL121" s="2" t="s">
        <v>215</v>
      </c>
      <c r="JDM121" s="2" t="s">
        <v>215</v>
      </c>
      <c r="JDN121" s="2" t="s">
        <v>215</v>
      </c>
      <c r="JDO121" s="2" t="s">
        <v>215</v>
      </c>
      <c r="JDP121" s="2" t="s">
        <v>215</v>
      </c>
      <c r="JDQ121" s="2" t="s">
        <v>215</v>
      </c>
      <c r="JDR121" s="2" t="s">
        <v>215</v>
      </c>
      <c r="JDS121" s="2" t="s">
        <v>215</v>
      </c>
      <c r="JDT121" s="2" t="s">
        <v>215</v>
      </c>
      <c r="JDU121" s="2" t="s">
        <v>215</v>
      </c>
      <c r="JDV121" s="2" t="s">
        <v>215</v>
      </c>
      <c r="JDW121" s="2" t="s">
        <v>215</v>
      </c>
      <c r="JDX121" s="2" t="s">
        <v>215</v>
      </c>
      <c r="JDY121" s="2" t="s">
        <v>215</v>
      </c>
      <c r="JDZ121" s="2" t="s">
        <v>215</v>
      </c>
      <c r="JEA121" s="2" t="s">
        <v>215</v>
      </c>
      <c r="JEB121" s="2" t="s">
        <v>215</v>
      </c>
      <c r="JEC121" s="2" t="s">
        <v>215</v>
      </c>
      <c r="JED121" s="2" t="s">
        <v>215</v>
      </c>
      <c r="JEE121" s="2" t="s">
        <v>215</v>
      </c>
      <c r="JEF121" s="2" t="s">
        <v>215</v>
      </c>
      <c r="JEG121" s="2" t="s">
        <v>215</v>
      </c>
      <c r="JEH121" s="2" t="s">
        <v>215</v>
      </c>
      <c r="JEI121" s="2" t="s">
        <v>215</v>
      </c>
      <c r="JEJ121" s="2" t="s">
        <v>215</v>
      </c>
      <c r="JEK121" s="2" t="s">
        <v>215</v>
      </c>
      <c r="JEL121" s="2" t="s">
        <v>215</v>
      </c>
      <c r="JEM121" s="2" t="s">
        <v>215</v>
      </c>
      <c r="JEN121" s="2" t="s">
        <v>215</v>
      </c>
      <c r="JEO121" s="2" t="s">
        <v>215</v>
      </c>
      <c r="JEP121" s="2" t="s">
        <v>215</v>
      </c>
      <c r="JEQ121" s="2" t="s">
        <v>215</v>
      </c>
      <c r="JER121" s="2" t="s">
        <v>215</v>
      </c>
      <c r="JES121" s="2" t="s">
        <v>215</v>
      </c>
      <c r="JET121" s="2" t="s">
        <v>215</v>
      </c>
      <c r="JEU121" s="2" t="s">
        <v>215</v>
      </c>
      <c r="JEV121" s="2" t="s">
        <v>215</v>
      </c>
      <c r="JEW121" s="2" t="s">
        <v>215</v>
      </c>
      <c r="JEX121" s="2" t="s">
        <v>215</v>
      </c>
      <c r="JEY121" s="2" t="s">
        <v>215</v>
      </c>
      <c r="JEZ121" s="2" t="s">
        <v>215</v>
      </c>
      <c r="JFA121" s="2" t="s">
        <v>215</v>
      </c>
      <c r="JFB121" s="2" t="s">
        <v>215</v>
      </c>
      <c r="JFC121" s="2" t="s">
        <v>215</v>
      </c>
      <c r="JFD121" s="2" t="s">
        <v>215</v>
      </c>
      <c r="JFE121" s="2" t="s">
        <v>215</v>
      </c>
      <c r="JFF121" s="2" t="s">
        <v>215</v>
      </c>
      <c r="JFG121" s="2" t="s">
        <v>215</v>
      </c>
      <c r="JFH121" s="2" t="s">
        <v>215</v>
      </c>
      <c r="JFI121" s="2" t="s">
        <v>215</v>
      </c>
      <c r="JFJ121" s="2" t="s">
        <v>215</v>
      </c>
      <c r="JFK121" s="2" t="s">
        <v>215</v>
      </c>
      <c r="JFL121" s="2" t="s">
        <v>215</v>
      </c>
      <c r="JFM121" s="2" t="s">
        <v>215</v>
      </c>
      <c r="JFN121" s="2" t="s">
        <v>215</v>
      </c>
      <c r="JFO121" s="2" t="s">
        <v>215</v>
      </c>
      <c r="JFP121" s="2" t="s">
        <v>215</v>
      </c>
      <c r="JFQ121" s="2" t="s">
        <v>215</v>
      </c>
      <c r="JFR121" s="2" t="s">
        <v>215</v>
      </c>
      <c r="JFS121" s="2" t="s">
        <v>215</v>
      </c>
      <c r="JFT121" s="2" t="s">
        <v>215</v>
      </c>
      <c r="JFU121" s="2" t="s">
        <v>215</v>
      </c>
      <c r="JFV121" s="2" t="s">
        <v>215</v>
      </c>
      <c r="JFW121" s="2" t="s">
        <v>215</v>
      </c>
      <c r="JFX121" s="2" t="s">
        <v>215</v>
      </c>
      <c r="JFY121" s="2" t="s">
        <v>215</v>
      </c>
      <c r="JFZ121" s="2" t="s">
        <v>215</v>
      </c>
      <c r="JGA121" s="2" t="s">
        <v>215</v>
      </c>
      <c r="JGB121" s="2" t="s">
        <v>215</v>
      </c>
      <c r="JGC121" s="2" t="s">
        <v>215</v>
      </c>
      <c r="JGD121" s="2" t="s">
        <v>215</v>
      </c>
      <c r="JGE121" s="2" t="s">
        <v>215</v>
      </c>
      <c r="JGF121" s="2" t="s">
        <v>215</v>
      </c>
      <c r="JGG121" s="2" t="s">
        <v>215</v>
      </c>
      <c r="JGH121" s="2" t="s">
        <v>215</v>
      </c>
      <c r="JGI121" s="2" t="s">
        <v>215</v>
      </c>
      <c r="JGJ121" s="2" t="s">
        <v>215</v>
      </c>
      <c r="JGK121" s="2" t="s">
        <v>215</v>
      </c>
      <c r="JGL121" s="2" t="s">
        <v>215</v>
      </c>
      <c r="JGM121" s="2" t="s">
        <v>215</v>
      </c>
      <c r="JGN121" s="2" t="s">
        <v>215</v>
      </c>
      <c r="JGO121" s="2" t="s">
        <v>215</v>
      </c>
      <c r="JGP121" s="2" t="s">
        <v>215</v>
      </c>
      <c r="JGQ121" s="2" t="s">
        <v>215</v>
      </c>
      <c r="JGR121" s="2" t="s">
        <v>215</v>
      </c>
      <c r="JGS121" s="2" t="s">
        <v>215</v>
      </c>
      <c r="JGT121" s="2" t="s">
        <v>215</v>
      </c>
      <c r="JGU121" s="2" t="s">
        <v>215</v>
      </c>
      <c r="JGV121" s="2" t="s">
        <v>215</v>
      </c>
      <c r="JGW121" s="2" t="s">
        <v>215</v>
      </c>
      <c r="JGX121" s="2" t="s">
        <v>215</v>
      </c>
      <c r="JGY121" s="2" t="s">
        <v>215</v>
      </c>
      <c r="JGZ121" s="2" t="s">
        <v>215</v>
      </c>
      <c r="JHA121" s="2" t="s">
        <v>215</v>
      </c>
      <c r="JHB121" s="2" t="s">
        <v>215</v>
      </c>
      <c r="JHC121" s="2" t="s">
        <v>215</v>
      </c>
      <c r="JHD121" s="2" t="s">
        <v>215</v>
      </c>
      <c r="JHE121" s="2" t="s">
        <v>215</v>
      </c>
      <c r="JHF121" s="2" t="s">
        <v>215</v>
      </c>
      <c r="JHG121" s="2" t="s">
        <v>215</v>
      </c>
      <c r="JHH121" s="2" t="s">
        <v>215</v>
      </c>
      <c r="JHI121" s="2" t="s">
        <v>215</v>
      </c>
      <c r="JHJ121" s="2" t="s">
        <v>215</v>
      </c>
      <c r="JHK121" s="2" t="s">
        <v>215</v>
      </c>
      <c r="JHL121" s="2" t="s">
        <v>215</v>
      </c>
      <c r="JHM121" s="2" t="s">
        <v>215</v>
      </c>
      <c r="JHN121" s="2" t="s">
        <v>215</v>
      </c>
      <c r="JHO121" s="2" t="s">
        <v>215</v>
      </c>
      <c r="JHP121" s="2" t="s">
        <v>215</v>
      </c>
      <c r="JHQ121" s="2" t="s">
        <v>215</v>
      </c>
      <c r="JHR121" s="2" t="s">
        <v>215</v>
      </c>
      <c r="JHS121" s="2" t="s">
        <v>215</v>
      </c>
      <c r="JHT121" s="2" t="s">
        <v>215</v>
      </c>
      <c r="JHU121" s="2" t="s">
        <v>215</v>
      </c>
      <c r="JHV121" s="2" t="s">
        <v>215</v>
      </c>
      <c r="JHW121" s="2" t="s">
        <v>215</v>
      </c>
      <c r="JHX121" s="2" t="s">
        <v>215</v>
      </c>
      <c r="JHY121" s="2" t="s">
        <v>215</v>
      </c>
      <c r="JHZ121" s="2" t="s">
        <v>215</v>
      </c>
      <c r="JIA121" s="2" t="s">
        <v>215</v>
      </c>
      <c r="JIB121" s="2" t="s">
        <v>215</v>
      </c>
      <c r="JIC121" s="2" t="s">
        <v>215</v>
      </c>
      <c r="JID121" s="2" t="s">
        <v>215</v>
      </c>
      <c r="JIE121" s="2" t="s">
        <v>215</v>
      </c>
      <c r="JIF121" s="2" t="s">
        <v>215</v>
      </c>
      <c r="JIG121" s="2" t="s">
        <v>215</v>
      </c>
      <c r="JIH121" s="2" t="s">
        <v>215</v>
      </c>
      <c r="JII121" s="2" t="s">
        <v>215</v>
      </c>
      <c r="JIJ121" s="2" t="s">
        <v>215</v>
      </c>
      <c r="JIK121" s="2" t="s">
        <v>215</v>
      </c>
      <c r="JIL121" s="2" t="s">
        <v>215</v>
      </c>
      <c r="JIM121" s="2" t="s">
        <v>215</v>
      </c>
      <c r="JIN121" s="2" t="s">
        <v>215</v>
      </c>
      <c r="JIO121" s="2" t="s">
        <v>215</v>
      </c>
      <c r="JIP121" s="2" t="s">
        <v>215</v>
      </c>
      <c r="JIQ121" s="2" t="s">
        <v>215</v>
      </c>
      <c r="JIR121" s="2" t="s">
        <v>215</v>
      </c>
      <c r="JIS121" s="2" t="s">
        <v>215</v>
      </c>
      <c r="JIT121" s="2" t="s">
        <v>215</v>
      </c>
      <c r="JIU121" s="2" t="s">
        <v>215</v>
      </c>
      <c r="JIV121" s="2" t="s">
        <v>215</v>
      </c>
      <c r="JIW121" s="2" t="s">
        <v>215</v>
      </c>
      <c r="JIX121" s="2" t="s">
        <v>215</v>
      </c>
      <c r="JIY121" s="2" t="s">
        <v>215</v>
      </c>
      <c r="JIZ121" s="2" t="s">
        <v>215</v>
      </c>
      <c r="JJA121" s="2" t="s">
        <v>215</v>
      </c>
      <c r="JJB121" s="2" t="s">
        <v>215</v>
      </c>
      <c r="JJC121" s="2" t="s">
        <v>215</v>
      </c>
      <c r="JJD121" s="2" t="s">
        <v>215</v>
      </c>
      <c r="JJE121" s="2" t="s">
        <v>215</v>
      </c>
      <c r="JJF121" s="2" t="s">
        <v>215</v>
      </c>
      <c r="JJG121" s="2" t="s">
        <v>215</v>
      </c>
      <c r="JJH121" s="2" t="s">
        <v>215</v>
      </c>
      <c r="JJI121" s="2" t="s">
        <v>215</v>
      </c>
      <c r="JJJ121" s="2" t="s">
        <v>215</v>
      </c>
      <c r="JJK121" s="2" t="s">
        <v>215</v>
      </c>
      <c r="JJL121" s="2" t="s">
        <v>215</v>
      </c>
      <c r="JJM121" s="2" t="s">
        <v>215</v>
      </c>
      <c r="JJN121" s="2" t="s">
        <v>215</v>
      </c>
      <c r="JJO121" s="2" t="s">
        <v>215</v>
      </c>
      <c r="JJP121" s="2" t="s">
        <v>215</v>
      </c>
      <c r="JJQ121" s="2" t="s">
        <v>215</v>
      </c>
      <c r="JJR121" s="2" t="s">
        <v>215</v>
      </c>
      <c r="JJS121" s="2" t="s">
        <v>215</v>
      </c>
      <c r="JJT121" s="2" t="s">
        <v>215</v>
      </c>
      <c r="JJU121" s="2" t="s">
        <v>215</v>
      </c>
      <c r="JJV121" s="2" t="s">
        <v>215</v>
      </c>
      <c r="JJW121" s="2" t="s">
        <v>215</v>
      </c>
      <c r="JJX121" s="2" t="s">
        <v>215</v>
      </c>
      <c r="JJY121" s="2" t="s">
        <v>215</v>
      </c>
      <c r="JJZ121" s="2" t="s">
        <v>215</v>
      </c>
      <c r="JKA121" s="2" t="s">
        <v>215</v>
      </c>
      <c r="JKB121" s="2" t="s">
        <v>215</v>
      </c>
      <c r="JKC121" s="2" t="s">
        <v>215</v>
      </c>
      <c r="JKD121" s="2" t="s">
        <v>215</v>
      </c>
      <c r="JKE121" s="2" t="s">
        <v>215</v>
      </c>
      <c r="JKF121" s="2" t="s">
        <v>215</v>
      </c>
      <c r="JKG121" s="2" t="s">
        <v>215</v>
      </c>
      <c r="JKH121" s="2" t="s">
        <v>215</v>
      </c>
      <c r="JKI121" s="2" t="s">
        <v>215</v>
      </c>
      <c r="JKJ121" s="2" t="s">
        <v>215</v>
      </c>
      <c r="JKK121" s="2" t="s">
        <v>215</v>
      </c>
      <c r="JKL121" s="2" t="s">
        <v>215</v>
      </c>
      <c r="JKM121" s="2" t="s">
        <v>215</v>
      </c>
      <c r="JKN121" s="2" t="s">
        <v>215</v>
      </c>
      <c r="JKO121" s="2" t="s">
        <v>215</v>
      </c>
      <c r="JKP121" s="2" t="s">
        <v>215</v>
      </c>
      <c r="JKQ121" s="2" t="s">
        <v>215</v>
      </c>
      <c r="JKR121" s="2" t="s">
        <v>215</v>
      </c>
      <c r="JKS121" s="2" t="s">
        <v>215</v>
      </c>
      <c r="JKT121" s="2" t="s">
        <v>215</v>
      </c>
      <c r="JKU121" s="2" t="s">
        <v>215</v>
      </c>
      <c r="JKV121" s="2" t="s">
        <v>215</v>
      </c>
      <c r="JKW121" s="2" t="s">
        <v>215</v>
      </c>
      <c r="JKX121" s="2" t="s">
        <v>215</v>
      </c>
      <c r="JKY121" s="2" t="s">
        <v>215</v>
      </c>
      <c r="JKZ121" s="2" t="s">
        <v>215</v>
      </c>
      <c r="JLA121" s="2" t="s">
        <v>215</v>
      </c>
      <c r="JLB121" s="2" t="s">
        <v>215</v>
      </c>
      <c r="JLC121" s="2" t="s">
        <v>215</v>
      </c>
      <c r="JLD121" s="2" t="s">
        <v>215</v>
      </c>
      <c r="JLE121" s="2" t="s">
        <v>215</v>
      </c>
      <c r="JLF121" s="2" t="s">
        <v>215</v>
      </c>
      <c r="JLG121" s="2" t="s">
        <v>215</v>
      </c>
      <c r="JLH121" s="2" t="s">
        <v>215</v>
      </c>
      <c r="JLI121" s="2" t="s">
        <v>215</v>
      </c>
      <c r="JLJ121" s="2" t="s">
        <v>215</v>
      </c>
      <c r="JLK121" s="2" t="s">
        <v>215</v>
      </c>
      <c r="JLL121" s="2" t="s">
        <v>215</v>
      </c>
      <c r="JLM121" s="2" t="s">
        <v>215</v>
      </c>
      <c r="JLN121" s="2" t="s">
        <v>215</v>
      </c>
      <c r="JLO121" s="2" t="s">
        <v>215</v>
      </c>
      <c r="JLP121" s="2" t="s">
        <v>215</v>
      </c>
      <c r="JLQ121" s="2" t="s">
        <v>215</v>
      </c>
      <c r="JLR121" s="2" t="s">
        <v>215</v>
      </c>
      <c r="JLS121" s="2" t="s">
        <v>215</v>
      </c>
      <c r="JLT121" s="2" t="s">
        <v>215</v>
      </c>
      <c r="JLU121" s="2" t="s">
        <v>215</v>
      </c>
      <c r="JLV121" s="2" t="s">
        <v>215</v>
      </c>
      <c r="JLW121" s="2" t="s">
        <v>215</v>
      </c>
      <c r="JLX121" s="2" t="s">
        <v>215</v>
      </c>
      <c r="JLY121" s="2" t="s">
        <v>215</v>
      </c>
      <c r="JLZ121" s="2" t="s">
        <v>215</v>
      </c>
      <c r="JMA121" s="2" t="s">
        <v>215</v>
      </c>
      <c r="JMB121" s="2" t="s">
        <v>215</v>
      </c>
      <c r="JMC121" s="2" t="s">
        <v>215</v>
      </c>
      <c r="JMD121" s="2" t="s">
        <v>215</v>
      </c>
      <c r="JME121" s="2" t="s">
        <v>215</v>
      </c>
      <c r="JMF121" s="2" t="s">
        <v>215</v>
      </c>
      <c r="JMG121" s="2" t="s">
        <v>215</v>
      </c>
      <c r="JMH121" s="2" t="s">
        <v>215</v>
      </c>
      <c r="JMI121" s="2" t="s">
        <v>215</v>
      </c>
      <c r="JMJ121" s="2" t="s">
        <v>215</v>
      </c>
      <c r="JMK121" s="2" t="s">
        <v>215</v>
      </c>
      <c r="JML121" s="2" t="s">
        <v>215</v>
      </c>
      <c r="JMM121" s="2" t="s">
        <v>215</v>
      </c>
      <c r="JMN121" s="2" t="s">
        <v>215</v>
      </c>
      <c r="JMO121" s="2" t="s">
        <v>215</v>
      </c>
      <c r="JMP121" s="2" t="s">
        <v>215</v>
      </c>
      <c r="JMQ121" s="2" t="s">
        <v>215</v>
      </c>
      <c r="JMR121" s="2" t="s">
        <v>215</v>
      </c>
      <c r="JMS121" s="2" t="s">
        <v>215</v>
      </c>
      <c r="JMT121" s="2" t="s">
        <v>215</v>
      </c>
      <c r="JMU121" s="2" t="s">
        <v>215</v>
      </c>
      <c r="JMV121" s="2" t="s">
        <v>215</v>
      </c>
      <c r="JMW121" s="2" t="s">
        <v>215</v>
      </c>
      <c r="JMX121" s="2" t="s">
        <v>215</v>
      </c>
      <c r="JMY121" s="2" t="s">
        <v>215</v>
      </c>
      <c r="JMZ121" s="2" t="s">
        <v>215</v>
      </c>
      <c r="JNA121" s="2" t="s">
        <v>215</v>
      </c>
      <c r="JNB121" s="2" t="s">
        <v>215</v>
      </c>
      <c r="JNC121" s="2" t="s">
        <v>215</v>
      </c>
      <c r="JND121" s="2" t="s">
        <v>215</v>
      </c>
      <c r="JNE121" s="2" t="s">
        <v>215</v>
      </c>
      <c r="JNF121" s="2" t="s">
        <v>215</v>
      </c>
      <c r="JNG121" s="2" t="s">
        <v>215</v>
      </c>
      <c r="JNH121" s="2" t="s">
        <v>215</v>
      </c>
      <c r="JNI121" s="2" t="s">
        <v>215</v>
      </c>
      <c r="JNJ121" s="2" t="s">
        <v>215</v>
      </c>
      <c r="JNK121" s="2" t="s">
        <v>215</v>
      </c>
      <c r="JNL121" s="2" t="s">
        <v>215</v>
      </c>
      <c r="JNM121" s="2" t="s">
        <v>215</v>
      </c>
      <c r="JNN121" s="2" t="s">
        <v>215</v>
      </c>
      <c r="JNO121" s="2" t="s">
        <v>215</v>
      </c>
      <c r="JNP121" s="2" t="s">
        <v>215</v>
      </c>
      <c r="JNQ121" s="2" t="s">
        <v>215</v>
      </c>
      <c r="JNR121" s="2" t="s">
        <v>215</v>
      </c>
      <c r="JNS121" s="2" t="s">
        <v>215</v>
      </c>
      <c r="JNT121" s="2" t="s">
        <v>215</v>
      </c>
      <c r="JNU121" s="2" t="s">
        <v>215</v>
      </c>
      <c r="JNV121" s="2" t="s">
        <v>215</v>
      </c>
      <c r="JNW121" s="2" t="s">
        <v>215</v>
      </c>
      <c r="JNX121" s="2" t="s">
        <v>215</v>
      </c>
      <c r="JNY121" s="2" t="s">
        <v>215</v>
      </c>
      <c r="JNZ121" s="2" t="s">
        <v>215</v>
      </c>
      <c r="JOA121" s="2" t="s">
        <v>215</v>
      </c>
      <c r="JOB121" s="2" t="s">
        <v>215</v>
      </c>
      <c r="JOC121" s="2" t="s">
        <v>215</v>
      </c>
      <c r="JOD121" s="2" t="s">
        <v>215</v>
      </c>
      <c r="JOE121" s="2" t="s">
        <v>215</v>
      </c>
      <c r="JOF121" s="2" t="s">
        <v>215</v>
      </c>
      <c r="JOG121" s="2" t="s">
        <v>215</v>
      </c>
      <c r="JOH121" s="2" t="s">
        <v>215</v>
      </c>
      <c r="JOI121" s="2" t="s">
        <v>215</v>
      </c>
      <c r="JOJ121" s="2" t="s">
        <v>215</v>
      </c>
      <c r="JOK121" s="2" t="s">
        <v>215</v>
      </c>
      <c r="JOL121" s="2" t="s">
        <v>215</v>
      </c>
      <c r="JOM121" s="2" t="s">
        <v>215</v>
      </c>
      <c r="JON121" s="2" t="s">
        <v>215</v>
      </c>
      <c r="JOO121" s="2" t="s">
        <v>215</v>
      </c>
      <c r="JOP121" s="2" t="s">
        <v>215</v>
      </c>
      <c r="JOQ121" s="2" t="s">
        <v>215</v>
      </c>
      <c r="JOR121" s="2" t="s">
        <v>215</v>
      </c>
      <c r="JOS121" s="2" t="s">
        <v>215</v>
      </c>
      <c r="JOT121" s="2" t="s">
        <v>215</v>
      </c>
      <c r="JOU121" s="2" t="s">
        <v>215</v>
      </c>
      <c r="JOV121" s="2" t="s">
        <v>215</v>
      </c>
      <c r="JOW121" s="2" t="s">
        <v>215</v>
      </c>
      <c r="JOX121" s="2" t="s">
        <v>215</v>
      </c>
      <c r="JOY121" s="2" t="s">
        <v>215</v>
      </c>
      <c r="JOZ121" s="2" t="s">
        <v>215</v>
      </c>
      <c r="JPA121" s="2" t="s">
        <v>215</v>
      </c>
      <c r="JPB121" s="2" t="s">
        <v>215</v>
      </c>
      <c r="JPC121" s="2" t="s">
        <v>215</v>
      </c>
      <c r="JPD121" s="2" t="s">
        <v>215</v>
      </c>
      <c r="JPE121" s="2" t="s">
        <v>215</v>
      </c>
      <c r="JPF121" s="2" t="s">
        <v>215</v>
      </c>
      <c r="JPG121" s="2" t="s">
        <v>215</v>
      </c>
      <c r="JPH121" s="2" t="s">
        <v>215</v>
      </c>
      <c r="JPI121" s="2" t="s">
        <v>215</v>
      </c>
      <c r="JPJ121" s="2" t="s">
        <v>215</v>
      </c>
      <c r="JPK121" s="2" t="s">
        <v>215</v>
      </c>
      <c r="JPL121" s="2" t="s">
        <v>215</v>
      </c>
      <c r="JPM121" s="2" t="s">
        <v>215</v>
      </c>
      <c r="JPN121" s="2" t="s">
        <v>215</v>
      </c>
      <c r="JPO121" s="2" t="s">
        <v>215</v>
      </c>
      <c r="JPP121" s="2" t="s">
        <v>215</v>
      </c>
      <c r="JPQ121" s="2" t="s">
        <v>215</v>
      </c>
      <c r="JPR121" s="2" t="s">
        <v>215</v>
      </c>
      <c r="JPS121" s="2" t="s">
        <v>215</v>
      </c>
      <c r="JPT121" s="2" t="s">
        <v>215</v>
      </c>
      <c r="JPU121" s="2" t="s">
        <v>215</v>
      </c>
      <c r="JPV121" s="2" t="s">
        <v>215</v>
      </c>
      <c r="JPW121" s="2" t="s">
        <v>215</v>
      </c>
      <c r="JPX121" s="2" t="s">
        <v>215</v>
      </c>
      <c r="JPY121" s="2" t="s">
        <v>215</v>
      </c>
      <c r="JPZ121" s="2" t="s">
        <v>215</v>
      </c>
      <c r="JQA121" s="2" t="s">
        <v>215</v>
      </c>
      <c r="JQB121" s="2" t="s">
        <v>215</v>
      </c>
      <c r="JQC121" s="2" t="s">
        <v>215</v>
      </c>
      <c r="JQD121" s="2" t="s">
        <v>215</v>
      </c>
      <c r="JQE121" s="2" t="s">
        <v>215</v>
      </c>
      <c r="JQF121" s="2" t="s">
        <v>215</v>
      </c>
      <c r="JQG121" s="2" t="s">
        <v>215</v>
      </c>
      <c r="JQH121" s="2" t="s">
        <v>215</v>
      </c>
      <c r="JQI121" s="2" t="s">
        <v>215</v>
      </c>
      <c r="JQJ121" s="2" t="s">
        <v>215</v>
      </c>
      <c r="JQK121" s="2" t="s">
        <v>215</v>
      </c>
      <c r="JQL121" s="2" t="s">
        <v>215</v>
      </c>
      <c r="JQM121" s="2" t="s">
        <v>215</v>
      </c>
      <c r="JQN121" s="2" t="s">
        <v>215</v>
      </c>
      <c r="JQO121" s="2" t="s">
        <v>215</v>
      </c>
      <c r="JQP121" s="2" t="s">
        <v>215</v>
      </c>
      <c r="JQQ121" s="2" t="s">
        <v>215</v>
      </c>
      <c r="JQR121" s="2" t="s">
        <v>215</v>
      </c>
      <c r="JQS121" s="2" t="s">
        <v>215</v>
      </c>
      <c r="JQT121" s="2" t="s">
        <v>215</v>
      </c>
      <c r="JQU121" s="2" t="s">
        <v>215</v>
      </c>
      <c r="JQV121" s="2" t="s">
        <v>215</v>
      </c>
      <c r="JQW121" s="2" t="s">
        <v>215</v>
      </c>
      <c r="JQX121" s="2" t="s">
        <v>215</v>
      </c>
      <c r="JQY121" s="2" t="s">
        <v>215</v>
      </c>
      <c r="JQZ121" s="2" t="s">
        <v>215</v>
      </c>
      <c r="JRA121" s="2" t="s">
        <v>215</v>
      </c>
      <c r="JRB121" s="2" t="s">
        <v>215</v>
      </c>
      <c r="JRC121" s="2" t="s">
        <v>215</v>
      </c>
      <c r="JRD121" s="2" t="s">
        <v>215</v>
      </c>
      <c r="JRE121" s="2" t="s">
        <v>215</v>
      </c>
      <c r="JRF121" s="2" t="s">
        <v>215</v>
      </c>
      <c r="JRG121" s="2" t="s">
        <v>215</v>
      </c>
      <c r="JRH121" s="2" t="s">
        <v>215</v>
      </c>
      <c r="JRI121" s="2" t="s">
        <v>215</v>
      </c>
      <c r="JRJ121" s="2" t="s">
        <v>215</v>
      </c>
      <c r="JRK121" s="2" t="s">
        <v>215</v>
      </c>
      <c r="JRL121" s="2" t="s">
        <v>215</v>
      </c>
      <c r="JRM121" s="2" t="s">
        <v>215</v>
      </c>
      <c r="JRN121" s="2" t="s">
        <v>215</v>
      </c>
      <c r="JRO121" s="2" t="s">
        <v>215</v>
      </c>
      <c r="JRP121" s="2" t="s">
        <v>215</v>
      </c>
      <c r="JRQ121" s="2" t="s">
        <v>215</v>
      </c>
      <c r="JRR121" s="2" t="s">
        <v>215</v>
      </c>
      <c r="JRS121" s="2" t="s">
        <v>215</v>
      </c>
      <c r="JRT121" s="2" t="s">
        <v>215</v>
      </c>
      <c r="JRU121" s="2" t="s">
        <v>215</v>
      </c>
      <c r="JRV121" s="2" t="s">
        <v>215</v>
      </c>
      <c r="JRW121" s="2" t="s">
        <v>215</v>
      </c>
      <c r="JRX121" s="2" t="s">
        <v>215</v>
      </c>
      <c r="JRY121" s="2" t="s">
        <v>215</v>
      </c>
      <c r="JRZ121" s="2" t="s">
        <v>215</v>
      </c>
      <c r="JSA121" s="2" t="s">
        <v>215</v>
      </c>
      <c r="JSB121" s="2" t="s">
        <v>215</v>
      </c>
      <c r="JSC121" s="2" t="s">
        <v>215</v>
      </c>
      <c r="JSD121" s="2" t="s">
        <v>215</v>
      </c>
      <c r="JSE121" s="2" t="s">
        <v>215</v>
      </c>
      <c r="JSF121" s="2" t="s">
        <v>215</v>
      </c>
      <c r="JSG121" s="2" t="s">
        <v>215</v>
      </c>
      <c r="JSH121" s="2" t="s">
        <v>215</v>
      </c>
      <c r="JSI121" s="2" t="s">
        <v>215</v>
      </c>
      <c r="JSJ121" s="2" t="s">
        <v>215</v>
      </c>
      <c r="JSK121" s="2" t="s">
        <v>215</v>
      </c>
      <c r="JSL121" s="2" t="s">
        <v>215</v>
      </c>
      <c r="JSM121" s="2" t="s">
        <v>215</v>
      </c>
      <c r="JSN121" s="2" t="s">
        <v>215</v>
      </c>
      <c r="JSO121" s="2" t="s">
        <v>215</v>
      </c>
      <c r="JSP121" s="2" t="s">
        <v>215</v>
      </c>
      <c r="JSQ121" s="2" t="s">
        <v>215</v>
      </c>
      <c r="JSR121" s="2" t="s">
        <v>215</v>
      </c>
      <c r="JSS121" s="2" t="s">
        <v>215</v>
      </c>
      <c r="JST121" s="2" t="s">
        <v>215</v>
      </c>
      <c r="JSU121" s="2" t="s">
        <v>215</v>
      </c>
      <c r="JSV121" s="2" t="s">
        <v>215</v>
      </c>
      <c r="JSW121" s="2" t="s">
        <v>215</v>
      </c>
      <c r="JSX121" s="2" t="s">
        <v>215</v>
      </c>
      <c r="JSY121" s="2" t="s">
        <v>215</v>
      </c>
      <c r="JSZ121" s="2" t="s">
        <v>215</v>
      </c>
      <c r="JTA121" s="2" t="s">
        <v>215</v>
      </c>
      <c r="JTB121" s="2" t="s">
        <v>215</v>
      </c>
      <c r="JTC121" s="2" t="s">
        <v>215</v>
      </c>
      <c r="JTD121" s="2" t="s">
        <v>215</v>
      </c>
      <c r="JTE121" s="2" t="s">
        <v>215</v>
      </c>
      <c r="JTF121" s="2" t="s">
        <v>215</v>
      </c>
      <c r="JTG121" s="2" t="s">
        <v>215</v>
      </c>
      <c r="JTH121" s="2" t="s">
        <v>215</v>
      </c>
      <c r="JTI121" s="2" t="s">
        <v>215</v>
      </c>
      <c r="JTJ121" s="2" t="s">
        <v>215</v>
      </c>
      <c r="JTK121" s="2" t="s">
        <v>215</v>
      </c>
      <c r="JTL121" s="2" t="s">
        <v>215</v>
      </c>
      <c r="JTM121" s="2" t="s">
        <v>215</v>
      </c>
      <c r="JTN121" s="2" t="s">
        <v>215</v>
      </c>
      <c r="JTO121" s="2" t="s">
        <v>215</v>
      </c>
      <c r="JTP121" s="2" t="s">
        <v>215</v>
      </c>
      <c r="JTQ121" s="2" t="s">
        <v>215</v>
      </c>
      <c r="JTR121" s="2" t="s">
        <v>215</v>
      </c>
      <c r="JTS121" s="2" t="s">
        <v>215</v>
      </c>
      <c r="JTT121" s="2" t="s">
        <v>215</v>
      </c>
      <c r="JTU121" s="2" t="s">
        <v>215</v>
      </c>
      <c r="JTV121" s="2" t="s">
        <v>215</v>
      </c>
      <c r="JTW121" s="2" t="s">
        <v>215</v>
      </c>
      <c r="JTX121" s="2" t="s">
        <v>215</v>
      </c>
      <c r="JTY121" s="2" t="s">
        <v>215</v>
      </c>
      <c r="JTZ121" s="2" t="s">
        <v>215</v>
      </c>
      <c r="JUA121" s="2" t="s">
        <v>215</v>
      </c>
      <c r="JUB121" s="2" t="s">
        <v>215</v>
      </c>
      <c r="JUC121" s="2" t="s">
        <v>215</v>
      </c>
      <c r="JUD121" s="2" t="s">
        <v>215</v>
      </c>
      <c r="JUE121" s="2" t="s">
        <v>215</v>
      </c>
      <c r="JUF121" s="2" t="s">
        <v>215</v>
      </c>
      <c r="JUG121" s="2" t="s">
        <v>215</v>
      </c>
      <c r="JUH121" s="2" t="s">
        <v>215</v>
      </c>
      <c r="JUI121" s="2" t="s">
        <v>215</v>
      </c>
      <c r="JUJ121" s="2" t="s">
        <v>215</v>
      </c>
      <c r="JUK121" s="2" t="s">
        <v>215</v>
      </c>
      <c r="JUL121" s="2" t="s">
        <v>215</v>
      </c>
      <c r="JUM121" s="2" t="s">
        <v>215</v>
      </c>
      <c r="JUN121" s="2" t="s">
        <v>215</v>
      </c>
      <c r="JUO121" s="2" t="s">
        <v>215</v>
      </c>
      <c r="JUP121" s="2" t="s">
        <v>215</v>
      </c>
      <c r="JUQ121" s="2" t="s">
        <v>215</v>
      </c>
      <c r="JUR121" s="2" t="s">
        <v>215</v>
      </c>
      <c r="JUS121" s="2" t="s">
        <v>215</v>
      </c>
      <c r="JUT121" s="2" t="s">
        <v>215</v>
      </c>
      <c r="JUU121" s="2" t="s">
        <v>215</v>
      </c>
      <c r="JUV121" s="2" t="s">
        <v>215</v>
      </c>
      <c r="JUW121" s="2" t="s">
        <v>215</v>
      </c>
      <c r="JUX121" s="2" t="s">
        <v>215</v>
      </c>
      <c r="JUY121" s="2" t="s">
        <v>215</v>
      </c>
      <c r="JUZ121" s="2" t="s">
        <v>215</v>
      </c>
      <c r="JVA121" s="2" t="s">
        <v>215</v>
      </c>
      <c r="JVB121" s="2" t="s">
        <v>215</v>
      </c>
      <c r="JVC121" s="2" t="s">
        <v>215</v>
      </c>
      <c r="JVD121" s="2" t="s">
        <v>215</v>
      </c>
      <c r="JVE121" s="2" t="s">
        <v>215</v>
      </c>
      <c r="JVF121" s="2" t="s">
        <v>215</v>
      </c>
      <c r="JVG121" s="2" t="s">
        <v>215</v>
      </c>
      <c r="JVH121" s="2" t="s">
        <v>215</v>
      </c>
      <c r="JVI121" s="2" t="s">
        <v>215</v>
      </c>
      <c r="JVJ121" s="2" t="s">
        <v>215</v>
      </c>
      <c r="JVK121" s="2" t="s">
        <v>215</v>
      </c>
      <c r="JVL121" s="2" t="s">
        <v>215</v>
      </c>
      <c r="JVM121" s="2" t="s">
        <v>215</v>
      </c>
      <c r="JVN121" s="2" t="s">
        <v>215</v>
      </c>
      <c r="JVO121" s="2" t="s">
        <v>215</v>
      </c>
      <c r="JVP121" s="2" t="s">
        <v>215</v>
      </c>
      <c r="JVQ121" s="2" t="s">
        <v>215</v>
      </c>
      <c r="JVR121" s="2" t="s">
        <v>215</v>
      </c>
      <c r="JVS121" s="2" t="s">
        <v>215</v>
      </c>
      <c r="JVT121" s="2" t="s">
        <v>215</v>
      </c>
      <c r="JVU121" s="2" t="s">
        <v>215</v>
      </c>
      <c r="JVV121" s="2" t="s">
        <v>215</v>
      </c>
      <c r="JVW121" s="2" t="s">
        <v>215</v>
      </c>
      <c r="JVX121" s="2" t="s">
        <v>215</v>
      </c>
      <c r="JVY121" s="2" t="s">
        <v>215</v>
      </c>
      <c r="JVZ121" s="2" t="s">
        <v>215</v>
      </c>
      <c r="JWA121" s="2" t="s">
        <v>215</v>
      </c>
      <c r="JWB121" s="2" t="s">
        <v>215</v>
      </c>
      <c r="JWC121" s="2" t="s">
        <v>215</v>
      </c>
      <c r="JWD121" s="2" t="s">
        <v>215</v>
      </c>
      <c r="JWE121" s="2" t="s">
        <v>215</v>
      </c>
      <c r="JWF121" s="2" t="s">
        <v>215</v>
      </c>
      <c r="JWG121" s="2" t="s">
        <v>215</v>
      </c>
      <c r="JWH121" s="2" t="s">
        <v>215</v>
      </c>
      <c r="JWI121" s="2" t="s">
        <v>215</v>
      </c>
      <c r="JWJ121" s="2" t="s">
        <v>215</v>
      </c>
      <c r="JWK121" s="2" t="s">
        <v>215</v>
      </c>
      <c r="JWL121" s="2" t="s">
        <v>215</v>
      </c>
      <c r="JWM121" s="2" t="s">
        <v>215</v>
      </c>
      <c r="JWN121" s="2" t="s">
        <v>215</v>
      </c>
      <c r="JWO121" s="2" t="s">
        <v>215</v>
      </c>
      <c r="JWP121" s="2" t="s">
        <v>215</v>
      </c>
      <c r="JWQ121" s="2" t="s">
        <v>215</v>
      </c>
      <c r="JWR121" s="2" t="s">
        <v>215</v>
      </c>
      <c r="JWS121" s="2" t="s">
        <v>215</v>
      </c>
      <c r="JWT121" s="2" t="s">
        <v>215</v>
      </c>
      <c r="JWU121" s="2" t="s">
        <v>215</v>
      </c>
      <c r="JWV121" s="2" t="s">
        <v>215</v>
      </c>
      <c r="JWW121" s="2" t="s">
        <v>215</v>
      </c>
      <c r="JWX121" s="2" t="s">
        <v>215</v>
      </c>
      <c r="JWY121" s="2" t="s">
        <v>215</v>
      </c>
      <c r="JWZ121" s="2" t="s">
        <v>215</v>
      </c>
      <c r="JXA121" s="2" t="s">
        <v>215</v>
      </c>
      <c r="JXB121" s="2" t="s">
        <v>215</v>
      </c>
      <c r="JXC121" s="2" t="s">
        <v>215</v>
      </c>
      <c r="JXD121" s="2" t="s">
        <v>215</v>
      </c>
      <c r="JXE121" s="2" t="s">
        <v>215</v>
      </c>
      <c r="JXF121" s="2" t="s">
        <v>215</v>
      </c>
      <c r="JXG121" s="2" t="s">
        <v>215</v>
      </c>
      <c r="JXH121" s="2" t="s">
        <v>215</v>
      </c>
      <c r="JXI121" s="2" t="s">
        <v>215</v>
      </c>
      <c r="JXJ121" s="2" t="s">
        <v>215</v>
      </c>
      <c r="JXK121" s="2" t="s">
        <v>215</v>
      </c>
      <c r="JXL121" s="2" t="s">
        <v>215</v>
      </c>
      <c r="JXM121" s="2" t="s">
        <v>215</v>
      </c>
      <c r="JXN121" s="2" t="s">
        <v>215</v>
      </c>
      <c r="JXO121" s="2" t="s">
        <v>215</v>
      </c>
      <c r="JXP121" s="2" t="s">
        <v>215</v>
      </c>
      <c r="JXQ121" s="2" t="s">
        <v>215</v>
      </c>
      <c r="JXR121" s="2" t="s">
        <v>215</v>
      </c>
      <c r="JXS121" s="2" t="s">
        <v>215</v>
      </c>
      <c r="JXT121" s="2" t="s">
        <v>215</v>
      </c>
      <c r="JXU121" s="2" t="s">
        <v>215</v>
      </c>
      <c r="JXV121" s="2" t="s">
        <v>215</v>
      </c>
      <c r="JXW121" s="2" t="s">
        <v>215</v>
      </c>
      <c r="JXX121" s="2" t="s">
        <v>215</v>
      </c>
      <c r="JXY121" s="2" t="s">
        <v>215</v>
      </c>
      <c r="JXZ121" s="2" t="s">
        <v>215</v>
      </c>
      <c r="JYA121" s="2" t="s">
        <v>215</v>
      </c>
      <c r="JYB121" s="2" t="s">
        <v>215</v>
      </c>
      <c r="JYC121" s="2" t="s">
        <v>215</v>
      </c>
      <c r="JYD121" s="2" t="s">
        <v>215</v>
      </c>
      <c r="JYE121" s="2" t="s">
        <v>215</v>
      </c>
      <c r="JYF121" s="2" t="s">
        <v>215</v>
      </c>
      <c r="JYG121" s="2" t="s">
        <v>215</v>
      </c>
      <c r="JYH121" s="2" t="s">
        <v>215</v>
      </c>
      <c r="JYI121" s="2" t="s">
        <v>215</v>
      </c>
      <c r="JYJ121" s="2" t="s">
        <v>215</v>
      </c>
      <c r="JYK121" s="2" t="s">
        <v>215</v>
      </c>
      <c r="JYL121" s="2" t="s">
        <v>215</v>
      </c>
      <c r="JYM121" s="2" t="s">
        <v>215</v>
      </c>
      <c r="JYN121" s="2" t="s">
        <v>215</v>
      </c>
      <c r="JYO121" s="2" t="s">
        <v>215</v>
      </c>
      <c r="JYP121" s="2" t="s">
        <v>215</v>
      </c>
      <c r="JYQ121" s="2" t="s">
        <v>215</v>
      </c>
      <c r="JYR121" s="2" t="s">
        <v>215</v>
      </c>
      <c r="JYS121" s="2" t="s">
        <v>215</v>
      </c>
      <c r="JYT121" s="2" t="s">
        <v>215</v>
      </c>
      <c r="JYU121" s="2" t="s">
        <v>215</v>
      </c>
      <c r="JYV121" s="2" t="s">
        <v>215</v>
      </c>
      <c r="JYW121" s="2" t="s">
        <v>215</v>
      </c>
      <c r="JYX121" s="2" t="s">
        <v>215</v>
      </c>
      <c r="JYY121" s="2" t="s">
        <v>215</v>
      </c>
      <c r="JYZ121" s="2" t="s">
        <v>215</v>
      </c>
      <c r="JZA121" s="2" t="s">
        <v>215</v>
      </c>
      <c r="JZB121" s="2" t="s">
        <v>215</v>
      </c>
      <c r="JZC121" s="2" t="s">
        <v>215</v>
      </c>
      <c r="JZD121" s="2" t="s">
        <v>215</v>
      </c>
      <c r="JZE121" s="2" t="s">
        <v>215</v>
      </c>
      <c r="JZF121" s="2" t="s">
        <v>215</v>
      </c>
      <c r="JZG121" s="2" t="s">
        <v>215</v>
      </c>
      <c r="JZH121" s="2" t="s">
        <v>215</v>
      </c>
      <c r="JZI121" s="2" t="s">
        <v>215</v>
      </c>
      <c r="JZJ121" s="2" t="s">
        <v>215</v>
      </c>
      <c r="JZK121" s="2" t="s">
        <v>215</v>
      </c>
      <c r="JZL121" s="2" t="s">
        <v>215</v>
      </c>
      <c r="JZM121" s="2" t="s">
        <v>215</v>
      </c>
      <c r="JZN121" s="2" t="s">
        <v>215</v>
      </c>
      <c r="JZO121" s="2" t="s">
        <v>215</v>
      </c>
      <c r="JZP121" s="2" t="s">
        <v>215</v>
      </c>
      <c r="JZQ121" s="2" t="s">
        <v>215</v>
      </c>
      <c r="JZR121" s="2" t="s">
        <v>215</v>
      </c>
      <c r="JZS121" s="2" t="s">
        <v>215</v>
      </c>
      <c r="JZT121" s="2" t="s">
        <v>215</v>
      </c>
      <c r="JZU121" s="2" t="s">
        <v>215</v>
      </c>
      <c r="JZV121" s="2" t="s">
        <v>215</v>
      </c>
      <c r="JZW121" s="2" t="s">
        <v>215</v>
      </c>
      <c r="JZX121" s="2" t="s">
        <v>215</v>
      </c>
      <c r="JZY121" s="2" t="s">
        <v>215</v>
      </c>
      <c r="JZZ121" s="2" t="s">
        <v>215</v>
      </c>
      <c r="KAA121" s="2" t="s">
        <v>215</v>
      </c>
      <c r="KAB121" s="2" t="s">
        <v>215</v>
      </c>
      <c r="KAC121" s="2" t="s">
        <v>215</v>
      </c>
      <c r="KAD121" s="2" t="s">
        <v>215</v>
      </c>
      <c r="KAE121" s="2" t="s">
        <v>215</v>
      </c>
      <c r="KAF121" s="2" t="s">
        <v>215</v>
      </c>
      <c r="KAG121" s="2" t="s">
        <v>215</v>
      </c>
      <c r="KAH121" s="2" t="s">
        <v>215</v>
      </c>
      <c r="KAI121" s="2" t="s">
        <v>215</v>
      </c>
      <c r="KAJ121" s="2" t="s">
        <v>215</v>
      </c>
      <c r="KAK121" s="2" t="s">
        <v>215</v>
      </c>
      <c r="KAL121" s="2" t="s">
        <v>215</v>
      </c>
      <c r="KAM121" s="2" t="s">
        <v>215</v>
      </c>
      <c r="KAN121" s="2" t="s">
        <v>215</v>
      </c>
      <c r="KAO121" s="2" t="s">
        <v>215</v>
      </c>
      <c r="KAP121" s="2" t="s">
        <v>215</v>
      </c>
      <c r="KAQ121" s="2" t="s">
        <v>215</v>
      </c>
      <c r="KAR121" s="2" t="s">
        <v>215</v>
      </c>
      <c r="KAS121" s="2" t="s">
        <v>215</v>
      </c>
      <c r="KAT121" s="2" t="s">
        <v>215</v>
      </c>
      <c r="KAU121" s="2" t="s">
        <v>215</v>
      </c>
      <c r="KAV121" s="2" t="s">
        <v>215</v>
      </c>
      <c r="KAW121" s="2" t="s">
        <v>215</v>
      </c>
      <c r="KAX121" s="2" t="s">
        <v>215</v>
      </c>
      <c r="KAY121" s="2" t="s">
        <v>215</v>
      </c>
      <c r="KAZ121" s="2" t="s">
        <v>215</v>
      </c>
      <c r="KBA121" s="2" t="s">
        <v>215</v>
      </c>
      <c r="KBB121" s="2" t="s">
        <v>215</v>
      </c>
      <c r="KBC121" s="2" t="s">
        <v>215</v>
      </c>
      <c r="KBD121" s="2" t="s">
        <v>215</v>
      </c>
      <c r="KBE121" s="2" t="s">
        <v>215</v>
      </c>
      <c r="KBF121" s="2" t="s">
        <v>215</v>
      </c>
      <c r="KBG121" s="2" t="s">
        <v>215</v>
      </c>
      <c r="KBH121" s="2" t="s">
        <v>215</v>
      </c>
      <c r="KBI121" s="2" t="s">
        <v>215</v>
      </c>
      <c r="KBJ121" s="2" t="s">
        <v>215</v>
      </c>
      <c r="KBK121" s="2" t="s">
        <v>215</v>
      </c>
      <c r="KBL121" s="2" t="s">
        <v>215</v>
      </c>
      <c r="KBM121" s="2" t="s">
        <v>215</v>
      </c>
      <c r="KBN121" s="2" t="s">
        <v>215</v>
      </c>
      <c r="KBO121" s="2" t="s">
        <v>215</v>
      </c>
      <c r="KBP121" s="2" t="s">
        <v>215</v>
      </c>
      <c r="KBQ121" s="2" t="s">
        <v>215</v>
      </c>
      <c r="KBR121" s="2" t="s">
        <v>215</v>
      </c>
      <c r="KBS121" s="2" t="s">
        <v>215</v>
      </c>
      <c r="KBT121" s="2" t="s">
        <v>215</v>
      </c>
      <c r="KBU121" s="2" t="s">
        <v>215</v>
      </c>
      <c r="KBV121" s="2" t="s">
        <v>215</v>
      </c>
      <c r="KBW121" s="2" t="s">
        <v>215</v>
      </c>
      <c r="KBX121" s="2" t="s">
        <v>215</v>
      </c>
      <c r="KBY121" s="2" t="s">
        <v>215</v>
      </c>
      <c r="KBZ121" s="2" t="s">
        <v>215</v>
      </c>
      <c r="KCA121" s="2" t="s">
        <v>215</v>
      </c>
      <c r="KCB121" s="2" t="s">
        <v>215</v>
      </c>
      <c r="KCC121" s="2" t="s">
        <v>215</v>
      </c>
      <c r="KCD121" s="2" t="s">
        <v>215</v>
      </c>
      <c r="KCE121" s="2" t="s">
        <v>215</v>
      </c>
      <c r="KCF121" s="2" t="s">
        <v>215</v>
      </c>
      <c r="KCG121" s="2" t="s">
        <v>215</v>
      </c>
      <c r="KCH121" s="2" t="s">
        <v>215</v>
      </c>
      <c r="KCI121" s="2" t="s">
        <v>215</v>
      </c>
      <c r="KCJ121" s="2" t="s">
        <v>215</v>
      </c>
      <c r="KCK121" s="2" t="s">
        <v>215</v>
      </c>
      <c r="KCL121" s="2" t="s">
        <v>215</v>
      </c>
      <c r="KCM121" s="2" t="s">
        <v>215</v>
      </c>
      <c r="KCN121" s="2" t="s">
        <v>215</v>
      </c>
      <c r="KCO121" s="2" t="s">
        <v>215</v>
      </c>
      <c r="KCP121" s="2" t="s">
        <v>215</v>
      </c>
      <c r="KCQ121" s="2" t="s">
        <v>215</v>
      </c>
      <c r="KCR121" s="2" t="s">
        <v>215</v>
      </c>
      <c r="KCS121" s="2" t="s">
        <v>215</v>
      </c>
      <c r="KCT121" s="2" t="s">
        <v>215</v>
      </c>
      <c r="KCU121" s="2" t="s">
        <v>215</v>
      </c>
      <c r="KCV121" s="2" t="s">
        <v>215</v>
      </c>
      <c r="KCW121" s="2" t="s">
        <v>215</v>
      </c>
      <c r="KCX121" s="2" t="s">
        <v>215</v>
      </c>
      <c r="KCY121" s="2" t="s">
        <v>215</v>
      </c>
      <c r="KCZ121" s="2" t="s">
        <v>215</v>
      </c>
      <c r="KDA121" s="2" t="s">
        <v>215</v>
      </c>
      <c r="KDB121" s="2" t="s">
        <v>215</v>
      </c>
      <c r="KDC121" s="2" t="s">
        <v>215</v>
      </c>
      <c r="KDD121" s="2" t="s">
        <v>215</v>
      </c>
      <c r="KDE121" s="2" t="s">
        <v>215</v>
      </c>
      <c r="KDF121" s="2" t="s">
        <v>215</v>
      </c>
      <c r="KDG121" s="2" t="s">
        <v>215</v>
      </c>
      <c r="KDH121" s="2" t="s">
        <v>215</v>
      </c>
      <c r="KDI121" s="2" t="s">
        <v>215</v>
      </c>
      <c r="KDJ121" s="2" t="s">
        <v>215</v>
      </c>
      <c r="KDK121" s="2" t="s">
        <v>215</v>
      </c>
      <c r="KDL121" s="2" t="s">
        <v>215</v>
      </c>
      <c r="KDM121" s="2" t="s">
        <v>215</v>
      </c>
      <c r="KDN121" s="2" t="s">
        <v>215</v>
      </c>
      <c r="KDO121" s="2" t="s">
        <v>215</v>
      </c>
      <c r="KDP121" s="2" t="s">
        <v>215</v>
      </c>
      <c r="KDQ121" s="2" t="s">
        <v>215</v>
      </c>
      <c r="KDR121" s="2" t="s">
        <v>215</v>
      </c>
      <c r="KDS121" s="2" t="s">
        <v>215</v>
      </c>
      <c r="KDT121" s="2" t="s">
        <v>215</v>
      </c>
      <c r="KDU121" s="2" t="s">
        <v>215</v>
      </c>
      <c r="KDV121" s="2" t="s">
        <v>215</v>
      </c>
      <c r="KDW121" s="2" t="s">
        <v>215</v>
      </c>
      <c r="KDX121" s="2" t="s">
        <v>215</v>
      </c>
      <c r="KDY121" s="2" t="s">
        <v>215</v>
      </c>
      <c r="KDZ121" s="2" t="s">
        <v>215</v>
      </c>
      <c r="KEA121" s="2" t="s">
        <v>215</v>
      </c>
      <c r="KEB121" s="2" t="s">
        <v>215</v>
      </c>
      <c r="KEC121" s="2" t="s">
        <v>215</v>
      </c>
      <c r="KED121" s="2" t="s">
        <v>215</v>
      </c>
      <c r="KEE121" s="2" t="s">
        <v>215</v>
      </c>
      <c r="KEF121" s="2" t="s">
        <v>215</v>
      </c>
      <c r="KEG121" s="2" t="s">
        <v>215</v>
      </c>
      <c r="KEH121" s="2" t="s">
        <v>215</v>
      </c>
      <c r="KEI121" s="2" t="s">
        <v>215</v>
      </c>
      <c r="KEJ121" s="2" t="s">
        <v>215</v>
      </c>
      <c r="KEK121" s="2" t="s">
        <v>215</v>
      </c>
      <c r="KEL121" s="2" t="s">
        <v>215</v>
      </c>
      <c r="KEM121" s="2" t="s">
        <v>215</v>
      </c>
      <c r="KEN121" s="2" t="s">
        <v>215</v>
      </c>
      <c r="KEO121" s="2" t="s">
        <v>215</v>
      </c>
      <c r="KEP121" s="2" t="s">
        <v>215</v>
      </c>
      <c r="KEQ121" s="2" t="s">
        <v>215</v>
      </c>
      <c r="KER121" s="2" t="s">
        <v>215</v>
      </c>
      <c r="KES121" s="2" t="s">
        <v>215</v>
      </c>
      <c r="KET121" s="2" t="s">
        <v>215</v>
      </c>
      <c r="KEU121" s="2" t="s">
        <v>215</v>
      </c>
      <c r="KEV121" s="2" t="s">
        <v>215</v>
      </c>
      <c r="KEW121" s="2" t="s">
        <v>215</v>
      </c>
      <c r="KEX121" s="2" t="s">
        <v>215</v>
      </c>
      <c r="KEY121" s="2" t="s">
        <v>215</v>
      </c>
      <c r="KEZ121" s="2" t="s">
        <v>215</v>
      </c>
      <c r="KFA121" s="2" t="s">
        <v>215</v>
      </c>
      <c r="KFB121" s="2" t="s">
        <v>215</v>
      </c>
      <c r="KFC121" s="2" t="s">
        <v>215</v>
      </c>
      <c r="KFD121" s="2" t="s">
        <v>215</v>
      </c>
      <c r="KFE121" s="2" t="s">
        <v>215</v>
      </c>
      <c r="KFF121" s="2" t="s">
        <v>215</v>
      </c>
      <c r="KFG121" s="2" t="s">
        <v>215</v>
      </c>
      <c r="KFH121" s="2" t="s">
        <v>215</v>
      </c>
      <c r="KFI121" s="2" t="s">
        <v>215</v>
      </c>
      <c r="KFJ121" s="2" t="s">
        <v>215</v>
      </c>
      <c r="KFK121" s="2" t="s">
        <v>215</v>
      </c>
      <c r="KFL121" s="2" t="s">
        <v>215</v>
      </c>
      <c r="KFM121" s="2" t="s">
        <v>215</v>
      </c>
      <c r="KFN121" s="2" t="s">
        <v>215</v>
      </c>
      <c r="KFO121" s="2" t="s">
        <v>215</v>
      </c>
      <c r="KFP121" s="2" t="s">
        <v>215</v>
      </c>
      <c r="KFQ121" s="2" t="s">
        <v>215</v>
      </c>
      <c r="KFR121" s="2" t="s">
        <v>215</v>
      </c>
      <c r="KFS121" s="2" t="s">
        <v>215</v>
      </c>
      <c r="KFT121" s="2" t="s">
        <v>215</v>
      </c>
      <c r="KFU121" s="2" t="s">
        <v>215</v>
      </c>
      <c r="KFV121" s="2" t="s">
        <v>215</v>
      </c>
      <c r="KFW121" s="2" t="s">
        <v>215</v>
      </c>
      <c r="KFX121" s="2" t="s">
        <v>215</v>
      </c>
      <c r="KFY121" s="2" t="s">
        <v>215</v>
      </c>
      <c r="KFZ121" s="2" t="s">
        <v>215</v>
      </c>
      <c r="KGA121" s="2" t="s">
        <v>215</v>
      </c>
      <c r="KGB121" s="2" t="s">
        <v>215</v>
      </c>
      <c r="KGC121" s="2" t="s">
        <v>215</v>
      </c>
      <c r="KGD121" s="2" t="s">
        <v>215</v>
      </c>
      <c r="KGE121" s="2" t="s">
        <v>215</v>
      </c>
      <c r="KGF121" s="2" t="s">
        <v>215</v>
      </c>
      <c r="KGG121" s="2" t="s">
        <v>215</v>
      </c>
      <c r="KGH121" s="2" t="s">
        <v>215</v>
      </c>
      <c r="KGI121" s="2" t="s">
        <v>215</v>
      </c>
      <c r="KGJ121" s="2" t="s">
        <v>215</v>
      </c>
      <c r="KGK121" s="2" t="s">
        <v>215</v>
      </c>
      <c r="KGL121" s="2" t="s">
        <v>215</v>
      </c>
      <c r="KGM121" s="2" t="s">
        <v>215</v>
      </c>
      <c r="KGN121" s="2" t="s">
        <v>215</v>
      </c>
      <c r="KGO121" s="2" t="s">
        <v>215</v>
      </c>
      <c r="KGP121" s="2" t="s">
        <v>215</v>
      </c>
      <c r="KGQ121" s="2" t="s">
        <v>215</v>
      </c>
      <c r="KGR121" s="2" t="s">
        <v>215</v>
      </c>
      <c r="KGS121" s="2" t="s">
        <v>215</v>
      </c>
      <c r="KGT121" s="2" t="s">
        <v>215</v>
      </c>
      <c r="KGU121" s="2" t="s">
        <v>215</v>
      </c>
      <c r="KGV121" s="2" t="s">
        <v>215</v>
      </c>
      <c r="KGW121" s="2" t="s">
        <v>215</v>
      </c>
      <c r="KGX121" s="2" t="s">
        <v>215</v>
      </c>
      <c r="KGY121" s="2" t="s">
        <v>215</v>
      </c>
      <c r="KGZ121" s="2" t="s">
        <v>215</v>
      </c>
      <c r="KHA121" s="2" t="s">
        <v>215</v>
      </c>
      <c r="KHB121" s="2" t="s">
        <v>215</v>
      </c>
      <c r="KHC121" s="2" t="s">
        <v>215</v>
      </c>
      <c r="KHD121" s="2" t="s">
        <v>215</v>
      </c>
      <c r="KHE121" s="2" t="s">
        <v>215</v>
      </c>
      <c r="KHF121" s="2" t="s">
        <v>215</v>
      </c>
      <c r="KHG121" s="2" t="s">
        <v>215</v>
      </c>
      <c r="KHH121" s="2" t="s">
        <v>215</v>
      </c>
      <c r="KHI121" s="2" t="s">
        <v>215</v>
      </c>
      <c r="KHJ121" s="2" t="s">
        <v>215</v>
      </c>
      <c r="KHK121" s="2" t="s">
        <v>215</v>
      </c>
      <c r="KHL121" s="2" t="s">
        <v>215</v>
      </c>
      <c r="KHM121" s="2" t="s">
        <v>215</v>
      </c>
      <c r="KHN121" s="2" t="s">
        <v>215</v>
      </c>
      <c r="KHO121" s="2" t="s">
        <v>215</v>
      </c>
      <c r="KHP121" s="2" t="s">
        <v>215</v>
      </c>
      <c r="KHQ121" s="2" t="s">
        <v>215</v>
      </c>
      <c r="KHR121" s="2" t="s">
        <v>215</v>
      </c>
      <c r="KHS121" s="2" t="s">
        <v>215</v>
      </c>
      <c r="KHT121" s="2" t="s">
        <v>215</v>
      </c>
      <c r="KHU121" s="2" t="s">
        <v>215</v>
      </c>
      <c r="KHV121" s="2" t="s">
        <v>215</v>
      </c>
      <c r="KHW121" s="2" t="s">
        <v>215</v>
      </c>
      <c r="KHX121" s="2" t="s">
        <v>215</v>
      </c>
      <c r="KHY121" s="2" t="s">
        <v>215</v>
      </c>
      <c r="KHZ121" s="2" t="s">
        <v>215</v>
      </c>
      <c r="KIA121" s="2" t="s">
        <v>215</v>
      </c>
      <c r="KIB121" s="2" t="s">
        <v>215</v>
      </c>
      <c r="KIC121" s="2" t="s">
        <v>215</v>
      </c>
      <c r="KID121" s="2" t="s">
        <v>215</v>
      </c>
      <c r="KIE121" s="2" t="s">
        <v>215</v>
      </c>
      <c r="KIF121" s="2" t="s">
        <v>215</v>
      </c>
      <c r="KIG121" s="2" t="s">
        <v>215</v>
      </c>
      <c r="KIH121" s="2" t="s">
        <v>215</v>
      </c>
      <c r="KII121" s="2" t="s">
        <v>215</v>
      </c>
      <c r="KIJ121" s="2" t="s">
        <v>215</v>
      </c>
      <c r="KIK121" s="2" t="s">
        <v>215</v>
      </c>
      <c r="KIL121" s="2" t="s">
        <v>215</v>
      </c>
      <c r="KIM121" s="2" t="s">
        <v>215</v>
      </c>
      <c r="KIN121" s="2" t="s">
        <v>215</v>
      </c>
      <c r="KIO121" s="2" t="s">
        <v>215</v>
      </c>
      <c r="KIP121" s="2" t="s">
        <v>215</v>
      </c>
      <c r="KIQ121" s="2" t="s">
        <v>215</v>
      </c>
      <c r="KIR121" s="2" t="s">
        <v>215</v>
      </c>
      <c r="KIS121" s="2" t="s">
        <v>215</v>
      </c>
      <c r="KIT121" s="2" t="s">
        <v>215</v>
      </c>
      <c r="KIU121" s="2" t="s">
        <v>215</v>
      </c>
      <c r="KIV121" s="2" t="s">
        <v>215</v>
      </c>
      <c r="KIW121" s="2" t="s">
        <v>215</v>
      </c>
      <c r="KIX121" s="2" t="s">
        <v>215</v>
      </c>
      <c r="KIY121" s="2" t="s">
        <v>215</v>
      </c>
      <c r="KIZ121" s="2" t="s">
        <v>215</v>
      </c>
      <c r="KJA121" s="2" t="s">
        <v>215</v>
      </c>
      <c r="KJB121" s="2" t="s">
        <v>215</v>
      </c>
      <c r="KJC121" s="2" t="s">
        <v>215</v>
      </c>
      <c r="KJD121" s="2" t="s">
        <v>215</v>
      </c>
      <c r="KJE121" s="2" t="s">
        <v>215</v>
      </c>
      <c r="KJF121" s="2" t="s">
        <v>215</v>
      </c>
      <c r="KJG121" s="2" t="s">
        <v>215</v>
      </c>
      <c r="KJH121" s="2" t="s">
        <v>215</v>
      </c>
      <c r="KJI121" s="2" t="s">
        <v>215</v>
      </c>
      <c r="KJJ121" s="2" t="s">
        <v>215</v>
      </c>
      <c r="KJK121" s="2" t="s">
        <v>215</v>
      </c>
      <c r="KJL121" s="2" t="s">
        <v>215</v>
      </c>
      <c r="KJM121" s="2" t="s">
        <v>215</v>
      </c>
      <c r="KJN121" s="2" t="s">
        <v>215</v>
      </c>
      <c r="KJO121" s="2" t="s">
        <v>215</v>
      </c>
      <c r="KJP121" s="2" t="s">
        <v>215</v>
      </c>
      <c r="KJQ121" s="2" t="s">
        <v>215</v>
      </c>
      <c r="KJR121" s="2" t="s">
        <v>215</v>
      </c>
      <c r="KJS121" s="2" t="s">
        <v>215</v>
      </c>
      <c r="KJT121" s="2" t="s">
        <v>215</v>
      </c>
      <c r="KJU121" s="2" t="s">
        <v>215</v>
      </c>
      <c r="KJV121" s="2" t="s">
        <v>215</v>
      </c>
      <c r="KJW121" s="2" t="s">
        <v>215</v>
      </c>
      <c r="KJX121" s="2" t="s">
        <v>215</v>
      </c>
      <c r="KJY121" s="2" t="s">
        <v>215</v>
      </c>
      <c r="KJZ121" s="2" t="s">
        <v>215</v>
      </c>
      <c r="KKA121" s="2" t="s">
        <v>215</v>
      </c>
      <c r="KKB121" s="2" t="s">
        <v>215</v>
      </c>
      <c r="KKC121" s="2" t="s">
        <v>215</v>
      </c>
      <c r="KKD121" s="2" t="s">
        <v>215</v>
      </c>
      <c r="KKE121" s="2" t="s">
        <v>215</v>
      </c>
      <c r="KKF121" s="2" t="s">
        <v>215</v>
      </c>
      <c r="KKG121" s="2" t="s">
        <v>215</v>
      </c>
      <c r="KKH121" s="2" t="s">
        <v>215</v>
      </c>
      <c r="KKI121" s="2" t="s">
        <v>215</v>
      </c>
      <c r="KKJ121" s="2" t="s">
        <v>215</v>
      </c>
      <c r="KKK121" s="2" t="s">
        <v>215</v>
      </c>
      <c r="KKL121" s="2" t="s">
        <v>215</v>
      </c>
      <c r="KKM121" s="2" t="s">
        <v>215</v>
      </c>
      <c r="KKN121" s="2" t="s">
        <v>215</v>
      </c>
      <c r="KKO121" s="2" t="s">
        <v>215</v>
      </c>
      <c r="KKP121" s="2" t="s">
        <v>215</v>
      </c>
      <c r="KKQ121" s="2" t="s">
        <v>215</v>
      </c>
      <c r="KKR121" s="2" t="s">
        <v>215</v>
      </c>
      <c r="KKS121" s="2" t="s">
        <v>215</v>
      </c>
      <c r="KKT121" s="2" t="s">
        <v>215</v>
      </c>
      <c r="KKU121" s="2" t="s">
        <v>215</v>
      </c>
      <c r="KKV121" s="2" t="s">
        <v>215</v>
      </c>
      <c r="KKW121" s="2" t="s">
        <v>215</v>
      </c>
      <c r="KKX121" s="2" t="s">
        <v>215</v>
      </c>
      <c r="KKY121" s="2" t="s">
        <v>215</v>
      </c>
      <c r="KKZ121" s="2" t="s">
        <v>215</v>
      </c>
      <c r="KLA121" s="2" t="s">
        <v>215</v>
      </c>
      <c r="KLB121" s="2" t="s">
        <v>215</v>
      </c>
      <c r="KLC121" s="2" t="s">
        <v>215</v>
      </c>
      <c r="KLD121" s="2" t="s">
        <v>215</v>
      </c>
      <c r="KLE121" s="2" t="s">
        <v>215</v>
      </c>
      <c r="KLF121" s="2" t="s">
        <v>215</v>
      </c>
      <c r="KLG121" s="2" t="s">
        <v>215</v>
      </c>
      <c r="KLH121" s="2" t="s">
        <v>215</v>
      </c>
      <c r="KLI121" s="2" t="s">
        <v>215</v>
      </c>
      <c r="KLJ121" s="2" t="s">
        <v>215</v>
      </c>
      <c r="KLK121" s="2" t="s">
        <v>215</v>
      </c>
      <c r="KLL121" s="2" t="s">
        <v>215</v>
      </c>
      <c r="KLM121" s="2" t="s">
        <v>215</v>
      </c>
      <c r="KLN121" s="2" t="s">
        <v>215</v>
      </c>
      <c r="KLO121" s="2" t="s">
        <v>215</v>
      </c>
      <c r="KLP121" s="2" t="s">
        <v>215</v>
      </c>
      <c r="KLQ121" s="2" t="s">
        <v>215</v>
      </c>
      <c r="KLR121" s="2" t="s">
        <v>215</v>
      </c>
      <c r="KLS121" s="2" t="s">
        <v>215</v>
      </c>
      <c r="KLT121" s="2" t="s">
        <v>215</v>
      </c>
      <c r="KLU121" s="2" t="s">
        <v>215</v>
      </c>
      <c r="KLV121" s="2" t="s">
        <v>215</v>
      </c>
      <c r="KLW121" s="2" t="s">
        <v>215</v>
      </c>
      <c r="KLX121" s="2" t="s">
        <v>215</v>
      </c>
      <c r="KLY121" s="2" t="s">
        <v>215</v>
      </c>
      <c r="KLZ121" s="2" t="s">
        <v>215</v>
      </c>
      <c r="KMA121" s="2" t="s">
        <v>215</v>
      </c>
      <c r="KMB121" s="2" t="s">
        <v>215</v>
      </c>
      <c r="KMC121" s="2" t="s">
        <v>215</v>
      </c>
      <c r="KMD121" s="2" t="s">
        <v>215</v>
      </c>
      <c r="KME121" s="2" t="s">
        <v>215</v>
      </c>
      <c r="KMF121" s="2" t="s">
        <v>215</v>
      </c>
      <c r="KMG121" s="2" t="s">
        <v>215</v>
      </c>
      <c r="KMH121" s="2" t="s">
        <v>215</v>
      </c>
      <c r="KMI121" s="2" t="s">
        <v>215</v>
      </c>
      <c r="KMJ121" s="2" t="s">
        <v>215</v>
      </c>
      <c r="KMK121" s="2" t="s">
        <v>215</v>
      </c>
      <c r="KML121" s="2" t="s">
        <v>215</v>
      </c>
      <c r="KMM121" s="2" t="s">
        <v>215</v>
      </c>
      <c r="KMN121" s="2" t="s">
        <v>215</v>
      </c>
      <c r="KMO121" s="2" t="s">
        <v>215</v>
      </c>
      <c r="KMP121" s="2" t="s">
        <v>215</v>
      </c>
      <c r="KMQ121" s="2" t="s">
        <v>215</v>
      </c>
      <c r="KMR121" s="2" t="s">
        <v>215</v>
      </c>
      <c r="KMS121" s="2" t="s">
        <v>215</v>
      </c>
      <c r="KMT121" s="2" t="s">
        <v>215</v>
      </c>
      <c r="KMU121" s="2" t="s">
        <v>215</v>
      </c>
      <c r="KMV121" s="2" t="s">
        <v>215</v>
      </c>
      <c r="KMW121" s="2" t="s">
        <v>215</v>
      </c>
      <c r="KMX121" s="2" t="s">
        <v>215</v>
      </c>
      <c r="KMY121" s="2" t="s">
        <v>215</v>
      </c>
      <c r="KMZ121" s="2" t="s">
        <v>215</v>
      </c>
      <c r="KNA121" s="2" t="s">
        <v>215</v>
      </c>
      <c r="KNB121" s="2" t="s">
        <v>215</v>
      </c>
      <c r="KNC121" s="2" t="s">
        <v>215</v>
      </c>
      <c r="KND121" s="2" t="s">
        <v>215</v>
      </c>
      <c r="KNE121" s="2" t="s">
        <v>215</v>
      </c>
      <c r="KNF121" s="2" t="s">
        <v>215</v>
      </c>
      <c r="KNG121" s="2" t="s">
        <v>215</v>
      </c>
      <c r="KNH121" s="2" t="s">
        <v>215</v>
      </c>
      <c r="KNI121" s="2" t="s">
        <v>215</v>
      </c>
      <c r="KNJ121" s="2" t="s">
        <v>215</v>
      </c>
      <c r="KNK121" s="2" t="s">
        <v>215</v>
      </c>
      <c r="KNL121" s="2" t="s">
        <v>215</v>
      </c>
      <c r="KNM121" s="2" t="s">
        <v>215</v>
      </c>
      <c r="KNN121" s="2" t="s">
        <v>215</v>
      </c>
      <c r="KNO121" s="2" t="s">
        <v>215</v>
      </c>
      <c r="KNP121" s="2" t="s">
        <v>215</v>
      </c>
      <c r="KNQ121" s="2" t="s">
        <v>215</v>
      </c>
      <c r="KNR121" s="2" t="s">
        <v>215</v>
      </c>
      <c r="KNS121" s="2" t="s">
        <v>215</v>
      </c>
      <c r="KNT121" s="2" t="s">
        <v>215</v>
      </c>
      <c r="KNU121" s="2" t="s">
        <v>215</v>
      </c>
      <c r="KNV121" s="2" t="s">
        <v>215</v>
      </c>
      <c r="KNW121" s="2" t="s">
        <v>215</v>
      </c>
      <c r="KNX121" s="2" t="s">
        <v>215</v>
      </c>
      <c r="KNY121" s="2" t="s">
        <v>215</v>
      </c>
      <c r="KNZ121" s="2" t="s">
        <v>215</v>
      </c>
      <c r="KOA121" s="2" t="s">
        <v>215</v>
      </c>
      <c r="KOB121" s="2" t="s">
        <v>215</v>
      </c>
      <c r="KOC121" s="2" t="s">
        <v>215</v>
      </c>
      <c r="KOD121" s="2" t="s">
        <v>215</v>
      </c>
      <c r="KOE121" s="2" t="s">
        <v>215</v>
      </c>
      <c r="KOF121" s="2" t="s">
        <v>215</v>
      </c>
      <c r="KOG121" s="2" t="s">
        <v>215</v>
      </c>
      <c r="KOH121" s="2" t="s">
        <v>215</v>
      </c>
      <c r="KOI121" s="2" t="s">
        <v>215</v>
      </c>
      <c r="KOJ121" s="2" t="s">
        <v>215</v>
      </c>
      <c r="KOK121" s="2" t="s">
        <v>215</v>
      </c>
      <c r="KOL121" s="2" t="s">
        <v>215</v>
      </c>
      <c r="KOM121" s="2" t="s">
        <v>215</v>
      </c>
      <c r="KON121" s="2" t="s">
        <v>215</v>
      </c>
      <c r="KOO121" s="2" t="s">
        <v>215</v>
      </c>
      <c r="KOP121" s="2" t="s">
        <v>215</v>
      </c>
      <c r="KOQ121" s="2" t="s">
        <v>215</v>
      </c>
      <c r="KOR121" s="2" t="s">
        <v>215</v>
      </c>
      <c r="KOS121" s="2" t="s">
        <v>215</v>
      </c>
      <c r="KOT121" s="2" t="s">
        <v>215</v>
      </c>
      <c r="KOU121" s="2" t="s">
        <v>215</v>
      </c>
      <c r="KOV121" s="2" t="s">
        <v>215</v>
      </c>
      <c r="KOW121" s="2" t="s">
        <v>215</v>
      </c>
      <c r="KOX121" s="2" t="s">
        <v>215</v>
      </c>
      <c r="KOY121" s="2" t="s">
        <v>215</v>
      </c>
      <c r="KOZ121" s="2" t="s">
        <v>215</v>
      </c>
      <c r="KPA121" s="2" t="s">
        <v>215</v>
      </c>
      <c r="KPB121" s="2" t="s">
        <v>215</v>
      </c>
      <c r="KPC121" s="2" t="s">
        <v>215</v>
      </c>
      <c r="KPD121" s="2" t="s">
        <v>215</v>
      </c>
      <c r="KPE121" s="2" t="s">
        <v>215</v>
      </c>
      <c r="KPF121" s="2" t="s">
        <v>215</v>
      </c>
      <c r="KPG121" s="2" t="s">
        <v>215</v>
      </c>
      <c r="KPH121" s="2" t="s">
        <v>215</v>
      </c>
      <c r="KPI121" s="2" t="s">
        <v>215</v>
      </c>
      <c r="KPJ121" s="2" t="s">
        <v>215</v>
      </c>
      <c r="KPK121" s="2" t="s">
        <v>215</v>
      </c>
      <c r="KPL121" s="2" t="s">
        <v>215</v>
      </c>
      <c r="KPM121" s="2" t="s">
        <v>215</v>
      </c>
      <c r="KPN121" s="2" t="s">
        <v>215</v>
      </c>
      <c r="KPO121" s="2" t="s">
        <v>215</v>
      </c>
      <c r="KPP121" s="2" t="s">
        <v>215</v>
      </c>
      <c r="KPQ121" s="2" t="s">
        <v>215</v>
      </c>
      <c r="KPR121" s="2" t="s">
        <v>215</v>
      </c>
      <c r="KPS121" s="2" t="s">
        <v>215</v>
      </c>
      <c r="KPT121" s="2" t="s">
        <v>215</v>
      </c>
      <c r="KPU121" s="2" t="s">
        <v>215</v>
      </c>
      <c r="KPV121" s="2" t="s">
        <v>215</v>
      </c>
      <c r="KPW121" s="2" t="s">
        <v>215</v>
      </c>
      <c r="KPX121" s="2" t="s">
        <v>215</v>
      </c>
      <c r="KPY121" s="2" t="s">
        <v>215</v>
      </c>
      <c r="KPZ121" s="2" t="s">
        <v>215</v>
      </c>
      <c r="KQA121" s="2" t="s">
        <v>215</v>
      </c>
      <c r="KQB121" s="2" t="s">
        <v>215</v>
      </c>
      <c r="KQC121" s="2" t="s">
        <v>215</v>
      </c>
      <c r="KQD121" s="2" t="s">
        <v>215</v>
      </c>
      <c r="KQE121" s="2" t="s">
        <v>215</v>
      </c>
      <c r="KQF121" s="2" t="s">
        <v>215</v>
      </c>
      <c r="KQG121" s="2" t="s">
        <v>215</v>
      </c>
      <c r="KQH121" s="2" t="s">
        <v>215</v>
      </c>
      <c r="KQI121" s="2" t="s">
        <v>215</v>
      </c>
      <c r="KQJ121" s="2" t="s">
        <v>215</v>
      </c>
      <c r="KQK121" s="2" t="s">
        <v>215</v>
      </c>
      <c r="KQL121" s="2" t="s">
        <v>215</v>
      </c>
      <c r="KQM121" s="2" t="s">
        <v>215</v>
      </c>
      <c r="KQN121" s="2" t="s">
        <v>215</v>
      </c>
      <c r="KQO121" s="2" t="s">
        <v>215</v>
      </c>
      <c r="KQP121" s="2" t="s">
        <v>215</v>
      </c>
      <c r="KQQ121" s="2" t="s">
        <v>215</v>
      </c>
      <c r="KQR121" s="2" t="s">
        <v>215</v>
      </c>
      <c r="KQS121" s="2" t="s">
        <v>215</v>
      </c>
      <c r="KQT121" s="2" t="s">
        <v>215</v>
      </c>
      <c r="KQU121" s="2" t="s">
        <v>215</v>
      </c>
      <c r="KQV121" s="2" t="s">
        <v>215</v>
      </c>
      <c r="KQW121" s="2" t="s">
        <v>215</v>
      </c>
      <c r="KQX121" s="2" t="s">
        <v>215</v>
      </c>
      <c r="KQY121" s="2" t="s">
        <v>215</v>
      </c>
      <c r="KQZ121" s="2" t="s">
        <v>215</v>
      </c>
      <c r="KRA121" s="2" t="s">
        <v>215</v>
      </c>
      <c r="KRB121" s="2" t="s">
        <v>215</v>
      </c>
      <c r="KRC121" s="2" t="s">
        <v>215</v>
      </c>
      <c r="KRD121" s="2" t="s">
        <v>215</v>
      </c>
      <c r="KRE121" s="2" t="s">
        <v>215</v>
      </c>
      <c r="KRF121" s="2" t="s">
        <v>215</v>
      </c>
      <c r="KRG121" s="2" t="s">
        <v>215</v>
      </c>
      <c r="KRH121" s="2" t="s">
        <v>215</v>
      </c>
      <c r="KRI121" s="2" t="s">
        <v>215</v>
      </c>
      <c r="KRJ121" s="2" t="s">
        <v>215</v>
      </c>
      <c r="KRK121" s="2" t="s">
        <v>215</v>
      </c>
      <c r="KRL121" s="2" t="s">
        <v>215</v>
      </c>
      <c r="KRM121" s="2" t="s">
        <v>215</v>
      </c>
      <c r="KRN121" s="2" t="s">
        <v>215</v>
      </c>
      <c r="KRO121" s="2" t="s">
        <v>215</v>
      </c>
      <c r="KRP121" s="2" t="s">
        <v>215</v>
      </c>
      <c r="KRQ121" s="2" t="s">
        <v>215</v>
      </c>
      <c r="KRR121" s="2" t="s">
        <v>215</v>
      </c>
      <c r="KRS121" s="2" t="s">
        <v>215</v>
      </c>
      <c r="KRT121" s="2" t="s">
        <v>215</v>
      </c>
      <c r="KRU121" s="2" t="s">
        <v>215</v>
      </c>
      <c r="KRV121" s="2" t="s">
        <v>215</v>
      </c>
      <c r="KRW121" s="2" t="s">
        <v>215</v>
      </c>
      <c r="KRX121" s="2" t="s">
        <v>215</v>
      </c>
      <c r="KRY121" s="2" t="s">
        <v>215</v>
      </c>
      <c r="KRZ121" s="2" t="s">
        <v>215</v>
      </c>
      <c r="KSA121" s="2" t="s">
        <v>215</v>
      </c>
      <c r="KSB121" s="2" t="s">
        <v>215</v>
      </c>
      <c r="KSC121" s="2" t="s">
        <v>215</v>
      </c>
      <c r="KSD121" s="2" t="s">
        <v>215</v>
      </c>
      <c r="KSE121" s="2" t="s">
        <v>215</v>
      </c>
      <c r="KSF121" s="2" t="s">
        <v>215</v>
      </c>
      <c r="KSG121" s="2" t="s">
        <v>215</v>
      </c>
      <c r="KSH121" s="2" t="s">
        <v>215</v>
      </c>
      <c r="KSI121" s="2" t="s">
        <v>215</v>
      </c>
      <c r="KSJ121" s="2" t="s">
        <v>215</v>
      </c>
      <c r="KSK121" s="2" t="s">
        <v>215</v>
      </c>
      <c r="KSL121" s="2" t="s">
        <v>215</v>
      </c>
      <c r="KSM121" s="2" t="s">
        <v>215</v>
      </c>
      <c r="KSN121" s="2" t="s">
        <v>215</v>
      </c>
      <c r="KSO121" s="2" t="s">
        <v>215</v>
      </c>
      <c r="KSP121" s="2" t="s">
        <v>215</v>
      </c>
      <c r="KSQ121" s="2" t="s">
        <v>215</v>
      </c>
      <c r="KSR121" s="2" t="s">
        <v>215</v>
      </c>
      <c r="KSS121" s="2" t="s">
        <v>215</v>
      </c>
      <c r="KST121" s="2" t="s">
        <v>215</v>
      </c>
      <c r="KSU121" s="2" t="s">
        <v>215</v>
      </c>
      <c r="KSV121" s="2" t="s">
        <v>215</v>
      </c>
      <c r="KSW121" s="2" t="s">
        <v>215</v>
      </c>
      <c r="KSX121" s="2" t="s">
        <v>215</v>
      </c>
      <c r="KSY121" s="2" t="s">
        <v>215</v>
      </c>
      <c r="KSZ121" s="2" t="s">
        <v>215</v>
      </c>
      <c r="KTA121" s="2" t="s">
        <v>215</v>
      </c>
      <c r="KTB121" s="2" t="s">
        <v>215</v>
      </c>
      <c r="KTC121" s="2" t="s">
        <v>215</v>
      </c>
      <c r="KTD121" s="2" t="s">
        <v>215</v>
      </c>
      <c r="KTE121" s="2" t="s">
        <v>215</v>
      </c>
      <c r="KTF121" s="2" t="s">
        <v>215</v>
      </c>
      <c r="KTG121" s="2" t="s">
        <v>215</v>
      </c>
      <c r="KTH121" s="2" t="s">
        <v>215</v>
      </c>
      <c r="KTI121" s="2" t="s">
        <v>215</v>
      </c>
      <c r="KTJ121" s="2" t="s">
        <v>215</v>
      </c>
      <c r="KTK121" s="2" t="s">
        <v>215</v>
      </c>
      <c r="KTL121" s="2" t="s">
        <v>215</v>
      </c>
      <c r="KTM121" s="2" t="s">
        <v>215</v>
      </c>
      <c r="KTN121" s="2" t="s">
        <v>215</v>
      </c>
      <c r="KTO121" s="2" t="s">
        <v>215</v>
      </c>
      <c r="KTP121" s="2" t="s">
        <v>215</v>
      </c>
      <c r="KTQ121" s="2" t="s">
        <v>215</v>
      </c>
      <c r="KTR121" s="2" t="s">
        <v>215</v>
      </c>
      <c r="KTS121" s="2" t="s">
        <v>215</v>
      </c>
      <c r="KTT121" s="2" t="s">
        <v>215</v>
      </c>
      <c r="KTU121" s="2" t="s">
        <v>215</v>
      </c>
      <c r="KTV121" s="2" t="s">
        <v>215</v>
      </c>
      <c r="KTW121" s="2" t="s">
        <v>215</v>
      </c>
      <c r="KTX121" s="2" t="s">
        <v>215</v>
      </c>
      <c r="KTY121" s="2" t="s">
        <v>215</v>
      </c>
      <c r="KTZ121" s="2" t="s">
        <v>215</v>
      </c>
      <c r="KUA121" s="2" t="s">
        <v>215</v>
      </c>
      <c r="KUB121" s="2" t="s">
        <v>215</v>
      </c>
      <c r="KUC121" s="2" t="s">
        <v>215</v>
      </c>
      <c r="KUD121" s="2" t="s">
        <v>215</v>
      </c>
      <c r="KUE121" s="2" t="s">
        <v>215</v>
      </c>
      <c r="KUF121" s="2" t="s">
        <v>215</v>
      </c>
      <c r="KUG121" s="2" t="s">
        <v>215</v>
      </c>
      <c r="KUH121" s="2" t="s">
        <v>215</v>
      </c>
      <c r="KUI121" s="2" t="s">
        <v>215</v>
      </c>
      <c r="KUJ121" s="2" t="s">
        <v>215</v>
      </c>
      <c r="KUK121" s="2" t="s">
        <v>215</v>
      </c>
      <c r="KUL121" s="2" t="s">
        <v>215</v>
      </c>
      <c r="KUM121" s="2" t="s">
        <v>215</v>
      </c>
      <c r="KUN121" s="2" t="s">
        <v>215</v>
      </c>
      <c r="KUO121" s="2" t="s">
        <v>215</v>
      </c>
      <c r="KUP121" s="2" t="s">
        <v>215</v>
      </c>
      <c r="KUQ121" s="2" t="s">
        <v>215</v>
      </c>
      <c r="KUR121" s="2" t="s">
        <v>215</v>
      </c>
      <c r="KUS121" s="2" t="s">
        <v>215</v>
      </c>
      <c r="KUT121" s="2" t="s">
        <v>215</v>
      </c>
      <c r="KUU121" s="2" t="s">
        <v>215</v>
      </c>
      <c r="KUV121" s="2" t="s">
        <v>215</v>
      </c>
      <c r="KUW121" s="2" t="s">
        <v>215</v>
      </c>
      <c r="KUX121" s="2" t="s">
        <v>215</v>
      </c>
      <c r="KUY121" s="2" t="s">
        <v>215</v>
      </c>
      <c r="KUZ121" s="2" t="s">
        <v>215</v>
      </c>
      <c r="KVA121" s="2" t="s">
        <v>215</v>
      </c>
      <c r="KVB121" s="2" t="s">
        <v>215</v>
      </c>
      <c r="KVC121" s="2" t="s">
        <v>215</v>
      </c>
      <c r="KVD121" s="2" t="s">
        <v>215</v>
      </c>
      <c r="KVE121" s="2" t="s">
        <v>215</v>
      </c>
      <c r="KVF121" s="2" t="s">
        <v>215</v>
      </c>
      <c r="KVG121" s="2" t="s">
        <v>215</v>
      </c>
      <c r="KVH121" s="2" t="s">
        <v>215</v>
      </c>
      <c r="KVI121" s="2" t="s">
        <v>215</v>
      </c>
      <c r="KVJ121" s="2" t="s">
        <v>215</v>
      </c>
      <c r="KVK121" s="2" t="s">
        <v>215</v>
      </c>
      <c r="KVL121" s="2" t="s">
        <v>215</v>
      </c>
      <c r="KVM121" s="2" t="s">
        <v>215</v>
      </c>
      <c r="KVN121" s="2" t="s">
        <v>215</v>
      </c>
      <c r="KVO121" s="2" t="s">
        <v>215</v>
      </c>
      <c r="KVP121" s="2" t="s">
        <v>215</v>
      </c>
      <c r="KVQ121" s="2" t="s">
        <v>215</v>
      </c>
      <c r="KVR121" s="2" t="s">
        <v>215</v>
      </c>
      <c r="KVS121" s="2" t="s">
        <v>215</v>
      </c>
      <c r="KVT121" s="2" t="s">
        <v>215</v>
      </c>
      <c r="KVU121" s="2" t="s">
        <v>215</v>
      </c>
      <c r="KVV121" s="2" t="s">
        <v>215</v>
      </c>
      <c r="KVW121" s="2" t="s">
        <v>215</v>
      </c>
      <c r="KVX121" s="2" t="s">
        <v>215</v>
      </c>
      <c r="KVY121" s="2" t="s">
        <v>215</v>
      </c>
      <c r="KVZ121" s="2" t="s">
        <v>215</v>
      </c>
      <c r="KWA121" s="2" t="s">
        <v>215</v>
      </c>
      <c r="KWB121" s="2" t="s">
        <v>215</v>
      </c>
      <c r="KWC121" s="2" t="s">
        <v>215</v>
      </c>
      <c r="KWD121" s="2" t="s">
        <v>215</v>
      </c>
      <c r="KWE121" s="2" t="s">
        <v>215</v>
      </c>
      <c r="KWF121" s="2" t="s">
        <v>215</v>
      </c>
      <c r="KWG121" s="2" t="s">
        <v>215</v>
      </c>
      <c r="KWH121" s="2" t="s">
        <v>215</v>
      </c>
      <c r="KWI121" s="2" t="s">
        <v>215</v>
      </c>
      <c r="KWJ121" s="2" t="s">
        <v>215</v>
      </c>
      <c r="KWK121" s="2" t="s">
        <v>215</v>
      </c>
      <c r="KWL121" s="2" t="s">
        <v>215</v>
      </c>
      <c r="KWM121" s="2" t="s">
        <v>215</v>
      </c>
      <c r="KWN121" s="2" t="s">
        <v>215</v>
      </c>
      <c r="KWO121" s="2" t="s">
        <v>215</v>
      </c>
      <c r="KWP121" s="2" t="s">
        <v>215</v>
      </c>
      <c r="KWQ121" s="2" t="s">
        <v>215</v>
      </c>
      <c r="KWR121" s="2" t="s">
        <v>215</v>
      </c>
      <c r="KWS121" s="2" t="s">
        <v>215</v>
      </c>
      <c r="KWT121" s="2" t="s">
        <v>215</v>
      </c>
      <c r="KWU121" s="2" t="s">
        <v>215</v>
      </c>
      <c r="KWV121" s="2" t="s">
        <v>215</v>
      </c>
      <c r="KWW121" s="2" t="s">
        <v>215</v>
      </c>
      <c r="KWX121" s="2" t="s">
        <v>215</v>
      </c>
      <c r="KWY121" s="2" t="s">
        <v>215</v>
      </c>
      <c r="KWZ121" s="2" t="s">
        <v>215</v>
      </c>
      <c r="KXA121" s="2" t="s">
        <v>215</v>
      </c>
      <c r="KXB121" s="2" t="s">
        <v>215</v>
      </c>
      <c r="KXC121" s="2" t="s">
        <v>215</v>
      </c>
      <c r="KXD121" s="2" t="s">
        <v>215</v>
      </c>
      <c r="KXE121" s="2" t="s">
        <v>215</v>
      </c>
      <c r="KXF121" s="2" t="s">
        <v>215</v>
      </c>
      <c r="KXG121" s="2" t="s">
        <v>215</v>
      </c>
      <c r="KXH121" s="2" t="s">
        <v>215</v>
      </c>
      <c r="KXI121" s="2" t="s">
        <v>215</v>
      </c>
      <c r="KXJ121" s="2" t="s">
        <v>215</v>
      </c>
      <c r="KXK121" s="2" t="s">
        <v>215</v>
      </c>
      <c r="KXL121" s="2" t="s">
        <v>215</v>
      </c>
      <c r="KXM121" s="2" t="s">
        <v>215</v>
      </c>
      <c r="KXN121" s="2" t="s">
        <v>215</v>
      </c>
      <c r="KXO121" s="2" t="s">
        <v>215</v>
      </c>
      <c r="KXP121" s="2" t="s">
        <v>215</v>
      </c>
      <c r="KXQ121" s="2" t="s">
        <v>215</v>
      </c>
      <c r="KXR121" s="2" t="s">
        <v>215</v>
      </c>
      <c r="KXS121" s="2" t="s">
        <v>215</v>
      </c>
      <c r="KXT121" s="2" t="s">
        <v>215</v>
      </c>
      <c r="KXU121" s="2" t="s">
        <v>215</v>
      </c>
      <c r="KXV121" s="2" t="s">
        <v>215</v>
      </c>
      <c r="KXW121" s="2" t="s">
        <v>215</v>
      </c>
      <c r="KXX121" s="2" t="s">
        <v>215</v>
      </c>
      <c r="KXY121" s="2" t="s">
        <v>215</v>
      </c>
      <c r="KXZ121" s="2" t="s">
        <v>215</v>
      </c>
      <c r="KYA121" s="2" t="s">
        <v>215</v>
      </c>
      <c r="KYB121" s="2" t="s">
        <v>215</v>
      </c>
      <c r="KYC121" s="2" t="s">
        <v>215</v>
      </c>
      <c r="KYD121" s="2" t="s">
        <v>215</v>
      </c>
      <c r="KYE121" s="2" t="s">
        <v>215</v>
      </c>
      <c r="KYF121" s="2" t="s">
        <v>215</v>
      </c>
      <c r="KYG121" s="2" t="s">
        <v>215</v>
      </c>
      <c r="KYH121" s="2" t="s">
        <v>215</v>
      </c>
      <c r="KYI121" s="2" t="s">
        <v>215</v>
      </c>
      <c r="KYJ121" s="2" t="s">
        <v>215</v>
      </c>
      <c r="KYK121" s="2" t="s">
        <v>215</v>
      </c>
      <c r="KYL121" s="2" t="s">
        <v>215</v>
      </c>
      <c r="KYM121" s="2" t="s">
        <v>215</v>
      </c>
      <c r="KYN121" s="2" t="s">
        <v>215</v>
      </c>
      <c r="KYO121" s="2" t="s">
        <v>215</v>
      </c>
      <c r="KYP121" s="2" t="s">
        <v>215</v>
      </c>
      <c r="KYQ121" s="2" t="s">
        <v>215</v>
      </c>
      <c r="KYR121" s="2" t="s">
        <v>215</v>
      </c>
      <c r="KYS121" s="2" t="s">
        <v>215</v>
      </c>
      <c r="KYT121" s="2" t="s">
        <v>215</v>
      </c>
      <c r="KYU121" s="2" t="s">
        <v>215</v>
      </c>
      <c r="KYV121" s="2" t="s">
        <v>215</v>
      </c>
      <c r="KYW121" s="2" t="s">
        <v>215</v>
      </c>
      <c r="KYX121" s="2" t="s">
        <v>215</v>
      </c>
      <c r="KYY121" s="2" t="s">
        <v>215</v>
      </c>
      <c r="KYZ121" s="2" t="s">
        <v>215</v>
      </c>
      <c r="KZA121" s="2" t="s">
        <v>215</v>
      </c>
      <c r="KZB121" s="2" t="s">
        <v>215</v>
      </c>
      <c r="KZC121" s="2" t="s">
        <v>215</v>
      </c>
      <c r="KZD121" s="2" t="s">
        <v>215</v>
      </c>
      <c r="KZE121" s="2" t="s">
        <v>215</v>
      </c>
      <c r="KZF121" s="2" t="s">
        <v>215</v>
      </c>
      <c r="KZG121" s="2" t="s">
        <v>215</v>
      </c>
      <c r="KZH121" s="2" t="s">
        <v>215</v>
      </c>
      <c r="KZI121" s="2" t="s">
        <v>215</v>
      </c>
      <c r="KZJ121" s="2" t="s">
        <v>215</v>
      </c>
      <c r="KZK121" s="2" t="s">
        <v>215</v>
      </c>
      <c r="KZL121" s="2" t="s">
        <v>215</v>
      </c>
      <c r="KZM121" s="2" t="s">
        <v>215</v>
      </c>
      <c r="KZN121" s="2" t="s">
        <v>215</v>
      </c>
      <c r="KZO121" s="2" t="s">
        <v>215</v>
      </c>
      <c r="KZP121" s="2" t="s">
        <v>215</v>
      </c>
      <c r="KZQ121" s="2" t="s">
        <v>215</v>
      </c>
      <c r="KZR121" s="2" t="s">
        <v>215</v>
      </c>
      <c r="KZS121" s="2" t="s">
        <v>215</v>
      </c>
      <c r="KZT121" s="2" t="s">
        <v>215</v>
      </c>
      <c r="KZU121" s="2" t="s">
        <v>215</v>
      </c>
      <c r="KZV121" s="2" t="s">
        <v>215</v>
      </c>
      <c r="KZW121" s="2" t="s">
        <v>215</v>
      </c>
      <c r="KZX121" s="2" t="s">
        <v>215</v>
      </c>
      <c r="KZY121" s="2" t="s">
        <v>215</v>
      </c>
      <c r="KZZ121" s="2" t="s">
        <v>215</v>
      </c>
      <c r="LAA121" s="2" t="s">
        <v>215</v>
      </c>
      <c r="LAB121" s="2" t="s">
        <v>215</v>
      </c>
      <c r="LAC121" s="2" t="s">
        <v>215</v>
      </c>
      <c r="LAD121" s="2" t="s">
        <v>215</v>
      </c>
      <c r="LAE121" s="2" t="s">
        <v>215</v>
      </c>
      <c r="LAF121" s="2" t="s">
        <v>215</v>
      </c>
      <c r="LAG121" s="2" t="s">
        <v>215</v>
      </c>
      <c r="LAH121" s="2" t="s">
        <v>215</v>
      </c>
      <c r="LAI121" s="2" t="s">
        <v>215</v>
      </c>
      <c r="LAJ121" s="2" t="s">
        <v>215</v>
      </c>
      <c r="LAK121" s="2" t="s">
        <v>215</v>
      </c>
      <c r="LAL121" s="2" t="s">
        <v>215</v>
      </c>
      <c r="LAM121" s="2" t="s">
        <v>215</v>
      </c>
      <c r="LAN121" s="2" t="s">
        <v>215</v>
      </c>
      <c r="LAO121" s="2" t="s">
        <v>215</v>
      </c>
      <c r="LAP121" s="2" t="s">
        <v>215</v>
      </c>
      <c r="LAQ121" s="2" t="s">
        <v>215</v>
      </c>
      <c r="LAR121" s="2" t="s">
        <v>215</v>
      </c>
      <c r="LAS121" s="2" t="s">
        <v>215</v>
      </c>
      <c r="LAT121" s="2" t="s">
        <v>215</v>
      </c>
      <c r="LAU121" s="2" t="s">
        <v>215</v>
      </c>
      <c r="LAV121" s="2" t="s">
        <v>215</v>
      </c>
      <c r="LAW121" s="2" t="s">
        <v>215</v>
      </c>
      <c r="LAX121" s="2" t="s">
        <v>215</v>
      </c>
      <c r="LAY121" s="2" t="s">
        <v>215</v>
      </c>
      <c r="LAZ121" s="2" t="s">
        <v>215</v>
      </c>
      <c r="LBA121" s="2" t="s">
        <v>215</v>
      </c>
      <c r="LBB121" s="2" t="s">
        <v>215</v>
      </c>
      <c r="LBC121" s="2" t="s">
        <v>215</v>
      </c>
      <c r="LBD121" s="2" t="s">
        <v>215</v>
      </c>
      <c r="LBE121" s="2" t="s">
        <v>215</v>
      </c>
      <c r="LBF121" s="2" t="s">
        <v>215</v>
      </c>
      <c r="LBG121" s="2" t="s">
        <v>215</v>
      </c>
      <c r="LBH121" s="2" t="s">
        <v>215</v>
      </c>
      <c r="LBI121" s="2" t="s">
        <v>215</v>
      </c>
      <c r="LBJ121" s="2" t="s">
        <v>215</v>
      </c>
      <c r="LBK121" s="2" t="s">
        <v>215</v>
      </c>
      <c r="LBL121" s="2" t="s">
        <v>215</v>
      </c>
      <c r="LBM121" s="2" t="s">
        <v>215</v>
      </c>
      <c r="LBN121" s="2" t="s">
        <v>215</v>
      </c>
      <c r="LBO121" s="2" t="s">
        <v>215</v>
      </c>
      <c r="LBP121" s="2" t="s">
        <v>215</v>
      </c>
      <c r="LBQ121" s="2" t="s">
        <v>215</v>
      </c>
      <c r="LBR121" s="2" t="s">
        <v>215</v>
      </c>
      <c r="LBS121" s="2" t="s">
        <v>215</v>
      </c>
      <c r="LBT121" s="2" t="s">
        <v>215</v>
      </c>
      <c r="LBU121" s="2" t="s">
        <v>215</v>
      </c>
      <c r="LBV121" s="2" t="s">
        <v>215</v>
      </c>
      <c r="LBW121" s="2" t="s">
        <v>215</v>
      </c>
      <c r="LBX121" s="2" t="s">
        <v>215</v>
      </c>
      <c r="LBY121" s="2" t="s">
        <v>215</v>
      </c>
      <c r="LBZ121" s="2" t="s">
        <v>215</v>
      </c>
      <c r="LCA121" s="2" t="s">
        <v>215</v>
      </c>
      <c r="LCB121" s="2" t="s">
        <v>215</v>
      </c>
      <c r="LCC121" s="2" t="s">
        <v>215</v>
      </c>
      <c r="LCD121" s="2" t="s">
        <v>215</v>
      </c>
      <c r="LCE121" s="2" t="s">
        <v>215</v>
      </c>
      <c r="LCF121" s="2" t="s">
        <v>215</v>
      </c>
      <c r="LCG121" s="2" t="s">
        <v>215</v>
      </c>
      <c r="LCH121" s="2" t="s">
        <v>215</v>
      </c>
      <c r="LCI121" s="2" t="s">
        <v>215</v>
      </c>
      <c r="LCJ121" s="2" t="s">
        <v>215</v>
      </c>
      <c r="LCK121" s="2" t="s">
        <v>215</v>
      </c>
      <c r="LCL121" s="2" t="s">
        <v>215</v>
      </c>
      <c r="LCM121" s="2" t="s">
        <v>215</v>
      </c>
      <c r="LCN121" s="2" t="s">
        <v>215</v>
      </c>
      <c r="LCO121" s="2" t="s">
        <v>215</v>
      </c>
      <c r="LCP121" s="2" t="s">
        <v>215</v>
      </c>
      <c r="LCQ121" s="2" t="s">
        <v>215</v>
      </c>
      <c r="LCR121" s="2" t="s">
        <v>215</v>
      </c>
      <c r="LCS121" s="2" t="s">
        <v>215</v>
      </c>
      <c r="LCT121" s="2" t="s">
        <v>215</v>
      </c>
      <c r="LCU121" s="2" t="s">
        <v>215</v>
      </c>
      <c r="LCV121" s="2" t="s">
        <v>215</v>
      </c>
      <c r="LCW121" s="2" t="s">
        <v>215</v>
      </c>
      <c r="LCX121" s="2" t="s">
        <v>215</v>
      </c>
      <c r="LCY121" s="2" t="s">
        <v>215</v>
      </c>
      <c r="LCZ121" s="2" t="s">
        <v>215</v>
      </c>
      <c r="LDA121" s="2" t="s">
        <v>215</v>
      </c>
      <c r="LDB121" s="2" t="s">
        <v>215</v>
      </c>
      <c r="LDC121" s="2" t="s">
        <v>215</v>
      </c>
      <c r="LDD121" s="2" t="s">
        <v>215</v>
      </c>
      <c r="LDE121" s="2" t="s">
        <v>215</v>
      </c>
      <c r="LDF121" s="2" t="s">
        <v>215</v>
      </c>
      <c r="LDG121" s="2" t="s">
        <v>215</v>
      </c>
      <c r="LDH121" s="2" t="s">
        <v>215</v>
      </c>
      <c r="LDI121" s="2" t="s">
        <v>215</v>
      </c>
      <c r="LDJ121" s="2" t="s">
        <v>215</v>
      </c>
      <c r="LDK121" s="2" t="s">
        <v>215</v>
      </c>
      <c r="LDL121" s="2" t="s">
        <v>215</v>
      </c>
      <c r="LDM121" s="2" t="s">
        <v>215</v>
      </c>
      <c r="LDN121" s="2" t="s">
        <v>215</v>
      </c>
      <c r="LDO121" s="2" t="s">
        <v>215</v>
      </c>
      <c r="LDP121" s="2" t="s">
        <v>215</v>
      </c>
      <c r="LDQ121" s="2" t="s">
        <v>215</v>
      </c>
      <c r="LDR121" s="2" t="s">
        <v>215</v>
      </c>
      <c r="LDS121" s="2" t="s">
        <v>215</v>
      </c>
      <c r="LDT121" s="2" t="s">
        <v>215</v>
      </c>
      <c r="LDU121" s="2" t="s">
        <v>215</v>
      </c>
      <c r="LDV121" s="2" t="s">
        <v>215</v>
      </c>
      <c r="LDW121" s="2" t="s">
        <v>215</v>
      </c>
      <c r="LDX121" s="2" t="s">
        <v>215</v>
      </c>
      <c r="LDY121" s="2" t="s">
        <v>215</v>
      </c>
      <c r="LDZ121" s="2" t="s">
        <v>215</v>
      </c>
      <c r="LEA121" s="2" t="s">
        <v>215</v>
      </c>
      <c r="LEB121" s="2" t="s">
        <v>215</v>
      </c>
      <c r="LEC121" s="2" t="s">
        <v>215</v>
      </c>
      <c r="LED121" s="2" t="s">
        <v>215</v>
      </c>
      <c r="LEE121" s="2" t="s">
        <v>215</v>
      </c>
      <c r="LEF121" s="2" t="s">
        <v>215</v>
      </c>
      <c r="LEG121" s="2" t="s">
        <v>215</v>
      </c>
      <c r="LEH121" s="2" t="s">
        <v>215</v>
      </c>
      <c r="LEI121" s="2" t="s">
        <v>215</v>
      </c>
      <c r="LEJ121" s="2" t="s">
        <v>215</v>
      </c>
      <c r="LEK121" s="2" t="s">
        <v>215</v>
      </c>
      <c r="LEL121" s="2" t="s">
        <v>215</v>
      </c>
      <c r="LEM121" s="2" t="s">
        <v>215</v>
      </c>
      <c r="LEN121" s="2" t="s">
        <v>215</v>
      </c>
      <c r="LEO121" s="2" t="s">
        <v>215</v>
      </c>
      <c r="LEP121" s="2" t="s">
        <v>215</v>
      </c>
      <c r="LEQ121" s="2" t="s">
        <v>215</v>
      </c>
      <c r="LER121" s="2" t="s">
        <v>215</v>
      </c>
      <c r="LES121" s="2" t="s">
        <v>215</v>
      </c>
      <c r="LET121" s="2" t="s">
        <v>215</v>
      </c>
      <c r="LEU121" s="2" t="s">
        <v>215</v>
      </c>
      <c r="LEV121" s="2" t="s">
        <v>215</v>
      </c>
      <c r="LEW121" s="2" t="s">
        <v>215</v>
      </c>
      <c r="LEX121" s="2" t="s">
        <v>215</v>
      </c>
      <c r="LEY121" s="2" t="s">
        <v>215</v>
      </c>
      <c r="LEZ121" s="2" t="s">
        <v>215</v>
      </c>
      <c r="LFA121" s="2" t="s">
        <v>215</v>
      </c>
      <c r="LFB121" s="2" t="s">
        <v>215</v>
      </c>
      <c r="LFC121" s="2" t="s">
        <v>215</v>
      </c>
      <c r="LFD121" s="2" t="s">
        <v>215</v>
      </c>
      <c r="LFE121" s="2" t="s">
        <v>215</v>
      </c>
      <c r="LFF121" s="2" t="s">
        <v>215</v>
      </c>
      <c r="LFG121" s="2" t="s">
        <v>215</v>
      </c>
      <c r="LFH121" s="2" t="s">
        <v>215</v>
      </c>
      <c r="LFI121" s="2" t="s">
        <v>215</v>
      </c>
      <c r="LFJ121" s="2" t="s">
        <v>215</v>
      </c>
      <c r="LFK121" s="2" t="s">
        <v>215</v>
      </c>
      <c r="LFL121" s="2" t="s">
        <v>215</v>
      </c>
      <c r="LFM121" s="2" t="s">
        <v>215</v>
      </c>
      <c r="LFN121" s="2" t="s">
        <v>215</v>
      </c>
      <c r="LFO121" s="2" t="s">
        <v>215</v>
      </c>
      <c r="LFP121" s="2" t="s">
        <v>215</v>
      </c>
      <c r="LFQ121" s="2" t="s">
        <v>215</v>
      </c>
      <c r="LFR121" s="2" t="s">
        <v>215</v>
      </c>
      <c r="LFS121" s="2" t="s">
        <v>215</v>
      </c>
      <c r="LFT121" s="2" t="s">
        <v>215</v>
      </c>
      <c r="LFU121" s="2" t="s">
        <v>215</v>
      </c>
      <c r="LFV121" s="2" t="s">
        <v>215</v>
      </c>
      <c r="LFW121" s="2" t="s">
        <v>215</v>
      </c>
      <c r="LFX121" s="2" t="s">
        <v>215</v>
      </c>
      <c r="LFY121" s="2" t="s">
        <v>215</v>
      </c>
      <c r="LFZ121" s="2" t="s">
        <v>215</v>
      </c>
      <c r="LGA121" s="2" t="s">
        <v>215</v>
      </c>
      <c r="LGB121" s="2" t="s">
        <v>215</v>
      </c>
      <c r="LGC121" s="2" t="s">
        <v>215</v>
      </c>
      <c r="LGD121" s="2" t="s">
        <v>215</v>
      </c>
      <c r="LGE121" s="2" t="s">
        <v>215</v>
      </c>
      <c r="LGF121" s="2" t="s">
        <v>215</v>
      </c>
      <c r="LGG121" s="2" t="s">
        <v>215</v>
      </c>
      <c r="LGH121" s="2" t="s">
        <v>215</v>
      </c>
      <c r="LGI121" s="2" t="s">
        <v>215</v>
      </c>
      <c r="LGJ121" s="2" t="s">
        <v>215</v>
      </c>
      <c r="LGK121" s="2" t="s">
        <v>215</v>
      </c>
      <c r="LGL121" s="2" t="s">
        <v>215</v>
      </c>
      <c r="LGM121" s="2" t="s">
        <v>215</v>
      </c>
      <c r="LGN121" s="2" t="s">
        <v>215</v>
      </c>
      <c r="LGO121" s="2" t="s">
        <v>215</v>
      </c>
      <c r="LGP121" s="2" t="s">
        <v>215</v>
      </c>
      <c r="LGQ121" s="2" t="s">
        <v>215</v>
      </c>
      <c r="LGR121" s="2" t="s">
        <v>215</v>
      </c>
      <c r="LGS121" s="2" t="s">
        <v>215</v>
      </c>
      <c r="LGT121" s="2" t="s">
        <v>215</v>
      </c>
      <c r="LGU121" s="2" t="s">
        <v>215</v>
      </c>
      <c r="LGV121" s="2" t="s">
        <v>215</v>
      </c>
      <c r="LGW121" s="2" t="s">
        <v>215</v>
      </c>
      <c r="LGX121" s="2" t="s">
        <v>215</v>
      </c>
      <c r="LGY121" s="2" t="s">
        <v>215</v>
      </c>
      <c r="LGZ121" s="2" t="s">
        <v>215</v>
      </c>
      <c r="LHA121" s="2" t="s">
        <v>215</v>
      </c>
      <c r="LHB121" s="2" t="s">
        <v>215</v>
      </c>
      <c r="LHC121" s="2" t="s">
        <v>215</v>
      </c>
      <c r="LHD121" s="2" t="s">
        <v>215</v>
      </c>
      <c r="LHE121" s="2" t="s">
        <v>215</v>
      </c>
      <c r="LHF121" s="2" t="s">
        <v>215</v>
      </c>
      <c r="LHG121" s="2" t="s">
        <v>215</v>
      </c>
      <c r="LHH121" s="2" t="s">
        <v>215</v>
      </c>
      <c r="LHI121" s="2" t="s">
        <v>215</v>
      </c>
      <c r="LHJ121" s="2" t="s">
        <v>215</v>
      </c>
      <c r="LHK121" s="2" t="s">
        <v>215</v>
      </c>
      <c r="LHL121" s="2" t="s">
        <v>215</v>
      </c>
      <c r="LHM121" s="2" t="s">
        <v>215</v>
      </c>
      <c r="LHN121" s="2" t="s">
        <v>215</v>
      </c>
      <c r="LHO121" s="2" t="s">
        <v>215</v>
      </c>
      <c r="LHP121" s="2" t="s">
        <v>215</v>
      </c>
      <c r="LHQ121" s="2" t="s">
        <v>215</v>
      </c>
      <c r="LHR121" s="2" t="s">
        <v>215</v>
      </c>
      <c r="LHS121" s="2" t="s">
        <v>215</v>
      </c>
      <c r="LHT121" s="2" t="s">
        <v>215</v>
      </c>
      <c r="LHU121" s="2" t="s">
        <v>215</v>
      </c>
      <c r="LHV121" s="2" t="s">
        <v>215</v>
      </c>
      <c r="LHW121" s="2" t="s">
        <v>215</v>
      </c>
      <c r="LHX121" s="2" t="s">
        <v>215</v>
      </c>
      <c r="LHY121" s="2" t="s">
        <v>215</v>
      </c>
      <c r="LHZ121" s="2" t="s">
        <v>215</v>
      </c>
      <c r="LIA121" s="2" t="s">
        <v>215</v>
      </c>
      <c r="LIB121" s="2" t="s">
        <v>215</v>
      </c>
      <c r="LIC121" s="2" t="s">
        <v>215</v>
      </c>
      <c r="LID121" s="2" t="s">
        <v>215</v>
      </c>
      <c r="LIE121" s="2" t="s">
        <v>215</v>
      </c>
      <c r="LIF121" s="2" t="s">
        <v>215</v>
      </c>
      <c r="LIG121" s="2" t="s">
        <v>215</v>
      </c>
      <c r="LIH121" s="2" t="s">
        <v>215</v>
      </c>
      <c r="LII121" s="2" t="s">
        <v>215</v>
      </c>
      <c r="LIJ121" s="2" t="s">
        <v>215</v>
      </c>
      <c r="LIK121" s="2" t="s">
        <v>215</v>
      </c>
      <c r="LIL121" s="2" t="s">
        <v>215</v>
      </c>
      <c r="LIM121" s="2" t="s">
        <v>215</v>
      </c>
      <c r="LIN121" s="2" t="s">
        <v>215</v>
      </c>
      <c r="LIO121" s="2" t="s">
        <v>215</v>
      </c>
      <c r="LIP121" s="2" t="s">
        <v>215</v>
      </c>
      <c r="LIQ121" s="2" t="s">
        <v>215</v>
      </c>
      <c r="LIR121" s="2" t="s">
        <v>215</v>
      </c>
      <c r="LIS121" s="2" t="s">
        <v>215</v>
      </c>
      <c r="LIT121" s="2" t="s">
        <v>215</v>
      </c>
      <c r="LIU121" s="2" t="s">
        <v>215</v>
      </c>
      <c r="LIV121" s="2" t="s">
        <v>215</v>
      </c>
      <c r="LIW121" s="2" t="s">
        <v>215</v>
      </c>
      <c r="LIX121" s="2" t="s">
        <v>215</v>
      </c>
      <c r="LIY121" s="2" t="s">
        <v>215</v>
      </c>
      <c r="LIZ121" s="2" t="s">
        <v>215</v>
      </c>
      <c r="LJA121" s="2" t="s">
        <v>215</v>
      </c>
      <c r="LJB121" s="2" t="s">
        <v>215</v>
      </c>
      <c r="LJC121" s="2" t="s">
        <v>215</v>
      </c>
      <c r="LJD121" s="2" t="s">
        <v>215</v>
      </c>
      <c r="LJE121" s="2" t="s">
        <v>215</v>
      </c>
      <c r="LJF121" s="2" t="s">
        <v>215</v>
      </c>
      <c r="LJG121" s="2" t="s">
        <v>215</v>
      </c>
      <c r="LJH121" s="2" t="s">
        <v>215</v>
      </c>
      <c r="LJI121" s="2" t="s">
        <v>215</v>
      </c>
      <c r="LJJ121" s="2" t="s">
        <v>215</v>
      </c>
      <c r="LJK121" s="2" t="s">
        <v>215</v>
      </c>
      <c r="LJL121" s="2" t="s">
        <v>215</v>
      </c>
      <c r="LJM121" s="2" t="s">
        <v>215</v>
      </c>
      <c r="LJN121" s="2" t="s">
        <v>215</v>
      </c>
      <c r="LJO121" s="2" t="s">
        <v>215</v>
      </c>
      <c r="LJP121" s="2" t="s">
        <v>215</v>
      </c>
      <c r="LJQ121" s="2" t="s">
        <v>215</v>
      </c>
      <c r="LJR121" s="2" t="s">
        <v>215</v>
      </c>
      <c r="LJS121" s="2" t="s">
        <v>215</v>
      </c>
      <c r="LJT121" s="2" t="s">
        <v>215</v>
      </c>
      <c r="LJU121" s="2" t="s">
        <v>215</v>
      </c>
      <c r="LJV121" s="2" t="s">
        <v>215</v>
      </c>
      <c r="LJW121" s="2" t="s">
        <v>215</v>
      </c>
      <c r="LJX121" s="2" t="s">
        <v>215</v>
      </c>
      <c r="LJY121" s="2" t="s">
        <v>215</v>
      </c>
      <c r="LJZ121" s="2" t="s">
        <v>215</v>
      </c>
      <c r="LKA121" s="2" t="s">
        <v>215</v>
      </c>
      <c r="LKB121" s="2" t="s">
        <v>215</v>
      </c>
      <c r="LKC121" s="2" t="s">
        <v>215</v>
      </c>
      <c r="LKD121" s="2" t="s">
        <v>215</v>
      </c>
      <c r="LKE121" s="2" t="s">
        <v>215</v>
      </c>
      <c r="LKF121" s="2" t="s">
        <v>215</v>
      </c>
      <c r="LKG121" s="2" t="s">
        <v>215</v>
      </c>
      <c r="LKH121" s="2" t="s">
        <v>215</v>
      </c>
      <c r="LKI121" s="2" t="s">
        <v>215</v>
      </c>
      <c r="LKJ121" s="2" t="s">
        <v>215</v>
      </c>
      <c r="LKK121" s="2" t="s">
        <v>215</v>
      </c>
      <c r="LKL121" s="2" t="s">
        <v>215</v>
      </c>
      <c r="LKM121" s="2" t="s">
        <v>215</v>
      </c>
      <c r="LKN121" s="2" t="s">
        <v>215</v>
      </c>
      <c r="LKO121" s="2" t="s">
        <v>215</v>
      </c>
      <c r="LKP121" s="2" t="s">
        <v>215</v>
      </c>
      <c r="LKQ121" s="2" t="s">
        <v>215</v>
      </c>
      <c r="LKR121" s="2" t="s">
        <v>215</v>
      </c>
      <c r="LKS121" s="2" t="s">
        <v>215</v>
      </c>
      <c r="LKT121" s="2" t="s">
        <v>215</v>
      </c>
      <c r="LKU121" s="2" t="s">
        <v>215</v>
      </c>
      <c r="LKV121" s="2" t="s">
        <v>215</v>
      </c>
      <c r="LKW121" s="2" t="s">
        <v>215</v>
      </c>
      <c r="LKX121" s="2" t="s">
        <v>215</v>
      </c>
      <c r="LKY121" s="2" t="s">
        <v>215</v>
      </c>
      <c r="LKZ121" s="2" t="s">
        <v>215</v>
      </c>
      <c r="LLA121" s="2" t="s">
        <v>215</v>
      </c>
      <c r="LLB121" s="2" t="s">
        <v>215</v>
      </c>
      <c r="LLC121" s="2" t="s">
        <v>215</v>
      </c>
      <c r="LLD121" s="2" t="s">
        <v>215</v>
      </c>
      <c r="LLE121" s="2" t="s">
        <v>215</v>
      </c>
      <c r="LLF121" s="2" t="s">
        <v>215</v>
      </c>
      <c r="LLG121" s="2" t="s">
        <v>215</v>
      </c>
      <c r="LLH121" s="2" t="s">
        <v>215</v>
      </c>
      <c r="LLI121" s="2" t="s">
        <v>215</v>
      </c>
      <c r="LLJ121" s="2" t="s">
        <v>215</v>
      </c>
      <c r="LLK121" s="2" t="s">
        <v>215</v>
      </c>
      <c r="LLL121" s="2" t="s">
        <v>215</v>
      </c>
      <c r="LLM121" s="2" t="s">
        <v>215</v>
      </c>
      <c r="LLN121" s="2" t="s">
        <v>215</v>
      </c>
      <c r="LLO121" s="2" t="s">
        <v>215</v>
      </c>
      <c r="LLP121" s="2" t="s">
        <v>215</v>
      </c>
      <c r="LLQ121" s="2" t="s">
        <v>215</v>
      </c>
      <c r="LLR121" s="2" t="s">
        <v>215</v>
      </c>
      <c r="LLS121" s="2" t="s">
        <v>215</v>
      </c>
      <c r="LLT121" s="2" t="s">
        <v>215</v>
      </c>
      <c r="LLU121" s="2" t="s">
        <v>215</v>
      </c>
      <c r="LLV121" s="2" t="s">
        <v>215</v>
      </c>
      <c r="LLW121" s="2" t="s">
        <v>215</v>
      </c>
      <c r="LLX121" s="2" t="s">
        <v>215</v>
      </c>
      <c r="LLY121" s="2" t="s">
        <v>215</v>
      </c>
      <c r="LLZ121" s="2" t="s">
        <v>215</v>
      </c>
      <c r="LMA121" s="2" t="s">
        <v>215</v>
      </c>
      <c r="LMB121" s="2" t="s">
        <v>215</v>
      </c>
      <c r="LMC121" s="2" t="s">
        <v>215</v>
      </c>
      <c r="LMD121" s="2" t="s">
        <v>215</v>
      </c>
      <c r="LME121" s="2" t="s">
        <v>215</v>
      </c>
      <c r="LMF121" s="2" t="s">
        <v>215</v>
      </c>
      <c r="LMG121" s="2" t="s">
        <v>215</v>
      </c>
      <c r="LMH121" s="2" t="s">
        <v>215</v>
      </c>
      <c r="LMI121" s="2" t="s">
        <v>215</v>
      </c>
      <c r="LMJ121" s="2" t="s">
        <v>215</v>
      </c>
      <c r="LMK121" s="2" t="s">
        <v>215</v>
      </c>
      <c r="LML121" s="2" t="s">
        <v>215</v>
      </c>
      <c r="LMM121" s="2" t="s">
        <v>215</v>
      </c>
      <c r="LMN121" s="2" t="s">
        <v>215</v>
      </c>
      <c r="LMO121" s="2" t="s">
        <v>215</v>
      </c>
      <c r="LMP121" s="2" t="s">
        <v>215</v>
      </c>
      <c r="LMQ121" s="2" t="s">
        <v>215</v>
      </c>
      <c r="LMR121" s="2" t="s">
        <v>215</v>
      </c>
      <c r="LMS121" s="2" t="s">
        <v>215</v>
      </c>
      <c r="LMT121" s="2" t="s">
        <v>215</v>
      </c>
      <c r="LMU121" s="2" t="s">
        <v>215</v>
      </c>
      <c r="LMV121" s="2" t="s">
        <v>215</v>
      </c>
      <c r="LMW121" s="2" t="s">
        <v>215</v>
      </c>
      <c r="LMX121" s="2" t="s">
        <v>215</v>
      </c>
      <c r="LMY121" s="2" t="s">
        <v>215</v>
      </c>
      <c r="LMZ121" s="2" t="s">
        <v>215</v>
      </c>
      <c r="LNA121" s="2" t="s">
        <v>215</v>
      </c>
      <c r="LNB121" s="2" t="s">
        <v>215</v>
      </c>
      <c r="LNC121" s="2" t="s">
        <v>215</v>
      </c>
      <c r="LND121" s="2" t="s">
        <v>215</v>
      </c>
      <c r="LNE121" s="2" t="s">
        <v>215</v>
      </c>
      <c r="LNF121" s="2" t="s">
        <v>215</v>
      </c>
      <c r="LNG121" s="2" t="s">
        <v>215</v>
      </c>
      <c r="LNH121" s="2" t="s">
        <v>215</v>
      </c>
      <c r="LNI121" s="2" t="s">
        <v>215</v>
      </c>
      <c r="LNJ121" s="2" t="s">
        <v>215</v>
      </c>
      <c r="LNK121" s="2" t="s">
        <v>215</v>
      </c>
      <c r="LNL121" s="2" t="s">
        <v>215</v>
      </c>
      <c r="LNM121" s="2" t="s">
        <v>215</v>
      </c>
      <c r="LNN121" s="2" t="s">
        <v>215</v>
      </c>
      <c r="LNO121" s="2" t="s">
        <v>215</v>
      </c>
      <c r="LNP121" s="2" t="s">
        <v>215</v>
      </c>
      <c r="LNQ121" s="2" t="s">
        <v>215</v>
      </c>
      <c r="LNR121" s="2" t="s">
        <v>215</v>
      </c>
      <c r="LNS121" s="2" t="s">
        <v>215</v>
      </c>
      <c r="LNT121" s="2" t="s">
        <v>215</v>
      </c>
      <c r="LNU121" s="2" t="s">
        <v>215</v>
      </c>
      <c r="LNV121" s="2" t="s">
        <v>215</v>
      </c>
      <c r="LNW121" s="2" t="s">
        <v>215</v>
      </c>
      <c r="LNX121" s="2" t="s">
        <v>215</v>
      </c>
      <c r="LNY121" s="2" t="s">
        <v>215</v>
      </c>
      <c r="LNZ121" s="2" t="s">
        <v>215</v>
      </c>
      <c r="LOA121" s="2" t="s">
        <v>215</v>
      </c>
      <c r="LOB121" s="2" t="s">
        <v>215</v>
      </c>
      <c r="LOC121" s="2" t="s">
        <v>215</v>
      </c>
      <c r="LOD121" s="2" t="s">
        <v>215</v>
      </c>
      <c r="LOE121" s="2" t="s">
        <v>215</v>
      </c>
      <c r="LOF121" s="2" t="s">
        <v>215</v>
      </c>
      <c r="LOG121" s="2" t="s">
        <v>215</v>
      </c>
      <c r="LOH121" s="2" t="s">
        <v>215</v>
      </c>
      <c r="LOI121" s="2" t="s">
        <v>215</v>
      </c>
      <c r="LOJ121" s="2" t="s">
        <v>215</v>
      </c>
      <c r="LOK121" s="2" t="s">
        <v>215</v>
      </c>
      <c r="LOL121" s="2" t="s">
        <v>215</v>
      </c>
      <c r="LOM121" s="2" t="s">
        <v>215</v>
      </c>
      <c r="LON121" s="2" t="s">
        <v>215</v>
      </c>
      <c r="LOO121" s="2" t="s">
        <v>215</v>
      </c>
      <c r="LOP121" s="2" t="s">
        <v>215</v>
      </c>
      <c r="LOQ121" s="2" t="s">
        <v>215</v>
      </c>
      <c r="LOR121" s="2" t="s">
        <v>215</v>
      </c>
      <c r="LOS121" s="2" t="s">
        <v>215</v>
      </c>
      <c r="LOT121" s="2" t="s">
        <v>215</v>
      </c>
      <c r="LOU121" s="2" t="s">
        <v>215</v>
      </c>
      <c r="LOV121" s="2" t="s">
        <v>215</v>
      </c>
      <c r="LOW121" s="2" t="s">
        <v>215</v>
      </c>
      <c r="LOX121" s="2" t="s">
        <v>215</v>
      </c>
      <c r="LOY121" s="2" t="s">
        <v>215</v>
      </c>
      <c r="LOZ121" s="2" t="s">
        <v>215</v>
      </c>
      <c r="LPA121" s="2" t="s">
        <v>215</v>
      </c>
      <c r="LPB121" s="2" t="s">
        <v>215</v>
      </c>
      <c r="LPC121" s="2" t="s">
        <v>215</v>
      </c>
      <c r="LPD121" s="2" t="s">
        <v>215</v>
      </c>
      <c r="LPE121" s="2" t="s">
        <v>215</v>
      </c>
      <c r="LPF121" s="2" t="s">
        <v>215</v>
      </c>
      <c r="LPG121" s="2" t="s">
        <v>215</v>
      </c>
      <c r="LPH121" s="2" t="s">
        <v>215</v>
      </c>
      <c r="LPI121" s="2" t="s">
        <v>215</v>
      </c>
      <c r="LPJ121" s="2" t="s">
        <v>215</v>
      </c>
      <c r="LPK121" s="2" t="s">
        <v>215</v>
      </c>
      <c r="LPL121" s="2" t="s">
        <v>215</v>
      </c>
      <c r="LPM121" s="2" t="s">
        <v>215</v>
      </c>
      <c r="LPN121" s="2" t="s">
        <v>215</v>
      </c>
      <c r="LPO121" s="2" t="s">
        <v>215</v>
      </c>
      <c r="LPP121" s="2" t="s">
        <v>215</v>
      </c>
      <c r="LPQ121" s="2" t="s">
        <v>215</v>
      </c>
      <c r="LPR121" s="2" t="s">
        <v>215</v>
      </c>
      <c r="LPS121" s="2" t="s">
        <v>215</v>
      </c>
      <c r="LPT121" s="2" t="s">
        <v>215</v>
      </c>
      <c r="LPU121" s="2" t="s">
        <v>215</v>
      </c>
      <c r="LPV121" s="2" t="s">
        <v>215</v>
      </c>
      <c r="LPW121" s="2" t="s">
        <v>215</v>
      </c>
      <c r="LPX121" s="2" t="s">
        <v>215</v>
      </c>
      <c r="LPY121" s="2" t="s">
        <v>215</v>
      </c>
      <c r="LPZ121" s="2" t="s">
        <v>215</v>
      </c>
      <c r="LQA121" s="2" t="s">
        <v>215</v>
      </c>
      <c r="LQB121" s="2" t="s">
        <v>215</v>
      </c>
      <c r="LQC121" s="2" t="s">
        <v>215</v>
      </c>
      <c r="LQD121" s="2" t="s">
        <v>215</v>
      </c>
      <c r="LQE121" s="2" t="s">
        <v>215</v>
      </c>
      <c r="LQF121" s="2" t="s">
        <v>215</v>
      </c>
      <c r="LQG121" s="2" t="s">
        <v>215</v>
      </c>
      <c r="LQH121" s="2" t="s">
        <v>215</v>
      </c>
      <c r="LQI121" s="2" t="s">
        <v>215</v>
      </c>
      <c r="LQJ121" s="2" t="s">
        <v>215</v>
      </c>
      <c r="LQK121" s="2" t="s">
        <v>215</v>
      </c>
      <c r="LQL121" s="2" t="s">
        <v>215</v>
      </c>
      <c r="LQM121" s="2" t="s">
        <v>215</v>
      </c>
      <c r="LQN121" s="2" t="s">
        <v>215</v>
      </c>
      <c r="LQO121" s="2" t="s">
        <v>215</v>
      </c>
      <c r="LQP121" s="2" t="s">
        <v>215</v>
      </c>
      <c r="LQQ121" s="2" t="s">
        <v>215</v>
      </c>
      <c r="LQR121" s="2" t="s">
        <v>215</v>
      </c>
      <c r="LQS121" s="2" t="s">
        <v>215</v>
      </c>
      <c r="LQT121" s="2" t="s">
        <v>215</v>
      </c>
      <c r="LQU121" s="2" t="s">
        <v>215</v>
      </c>
      <c r="LQV121" s="2" t="s">
        <v>215</v>
      </c>
      <c r="LQW121" s="2" t="s">
        <v>215</v>
      </c>
      <c r="LQX121" s="2" t="s">
        <v>215</v>
      </c>
      <c r="LQY121" s="2" t="s">
        <v>215</v>
      </c>
      <c r="LQZ121" s="2" t="s">
        <v>215</v>
      </c>
      <c r="LRA121" s="2" t="s">
        <v>215</v>
      </c>
      <c r="LRB121" s="2" t="s">
        <v>215</v>
      </c>
      <c r="LRC121" s="2" t="s">
        <v>215</v>
      </c>
      <c r="LRD121" s="2" t="s">
        <v>215</v>
      </c>
      <c r="LRE121" s="2" t="s">
        <v>215</v>
      </c>
      <c r="LRF121" s="2" t="s">
        <v>215</v>
      </c>
      <c r="LRG121" s="2" t="s">
        <v>215</v>
      </c>
      <c r="LRH121" s="2" t="s">
        <v>215</v>
      </c>
      <c r="LRI121" s="2" t="s">
        <v>215</v>
      </c>
      <c r="LRJ121" s="2" t="s">
        <v>215</v>
      </c>
      <c r="LRK121" s="2" t="s">
        <v>215</v>
      </c>
      <c r="LRL121" s="2" t="s">
        <v>215</v>
      </c>
      <c r="LRM121" s="2" t="s">
        <v>215</v>
      </c>
      <c r="LRN121" s="2" t="s">
        <v>215</v>
      </c>
      <c r="LRO121" s="2" t="s">
        <v>215</v>
      </c>
      <c r="LRP121" s="2" t="s">
        <v>215</v>
      </c>
      <c r="LRQ121" s="2" t="s">
        <v>215</v>
      </c>
      <c r="LRR121" s="2" t="s">
        <v>215</v>
      </c>
      <c r="LRS121" s="2" t="s">
        <v>215</v>
      </c>
      <c r="LRT121" s="2" t="s">
        <v>215</v>
      </c>
      <c r="LRU121" s="2" t="s">
        <v>215</v>
      </c>
      <c r="LRV121" s="2" t="s">
        <v>215</v>
      </c>
      <c r="LRW121" s="2" t="s">
        <v>215</v>
      </c>
      <c r="LRX121" s="2" t="s">
        <v>215</v>
      </c>
      <c r="LRY121" s="2" t="s">
        <v>215</v>
      </c>
      <c r="LRZ121" s="2" t="s">
        <v>215</v>
      </c>
      <c r="LSA121" s="2" t="s">
        <v>215</v>
      </c>
      <c r="LSB121" s="2" t="s">
        <v>215</v>
      </c>
      <c r="LSC121" s="2" t="s">
        <v>215</v>
      </c>
      <c r="LSD121" s="2" t="s">
        <v>215</v>
      </c>
      <c r="LSE121" s="2" t="s">
        <v>215</v>
      </c>
      <c r="LSF121" s="2" t="s">
        <v>215</v>
      </c>
      <c r="LSG121" s="2" t="s">
        <v>215</v>
      </c>
      <c r="LSH121" s="2" t="s">
        <v>215</v>
      </c>
      <c r="LSI121" s="2" t="s">
        <v>215</v>
      </c>
      <c r="LSJ121" s="2" t="s">
        <v>215</v>
      </c>
      <c r="LSK121" s="2" t="s">
        <v>215</v>
      </c>
      <c r="LSL121" s="2" t="s">
        <v>215</v>
      </c>
      <c r="LSM121" s="2" t="s">
        <v>215</v>
      </c>
      <c r="LSN121" s="2" t="s">
        <v>215</v>
      </c>
      <c r="LSO121" s="2" t="s">
        <v>215</v>
      </c>
      <c r="LSP121" s="2" t="s">
        <v>215</v>
      </c>
      <c r="LSQ121" s="2" t="s">
        <v>215</v>
      </c>
      <c r="LSR121" s="2" t="s">
        <v>215</v>
      </c>
      <c r="LSS121" s="2" t="s">
        <v>215</v>
      </c>
      <c r="LST121" s="2" t="s">
        <v>215</v>
      </c>
      <c r="LSU121" s="2" t="s">
        <v>215</v>
      </c>
      <c r="LSV121" s="2" t="s">
        <v>215</v>
      </c>
      <c r="LSW121" s="2" t="s">
        <v>215</v>
      </c>
      <c r="LSX121" s="2" t="s">
        <v>215</v>
      </c>
      <c r="LSY121" s="2" t="s">
        <v>215</v>
      </c>
      <c r="LSZ121" s="2" t="s">
        <v>215</v>
      </c>
      <c r="LTA121" s="2" t="s">
        <v>215</v>
      </c>
      <c r="LTB121" s="2" t="s">
        <v>215</v>
      </c>
      <c r="LTC121" s="2" t="s">
        <v>215</v>
      </c>
      <c r="LTD121" s="2" t="s">
        <v>215</v>
      </c>
      <c r="LTE121" s="2" t="s">
        <v>215</v>
      </c>
      <c r="LTF121" s="2" t="s">
        <v>215</v>
      </c>
      <c r="LTG121" s="2" t="s">
        <v>215</v>
      </c>
      <c r="LTH121" s="2" t="s">
        <v>215</v>
      </c>
      <c r="LTI121" s="2" t="s">
        <v>215</v>
      </c>
      <c r="LTJ121" s="2" t="s">
        <v>215</v>
      </c>
      <c r="LTK121" s="2" t="s">
        <v>215</v>
      </c>
      <c r="LTL121" s="2" t="s">
        <v>215</v>
      </c>
      <c r="LTM121" s="2" t="s">
        <v>215</v>
      </c>
      <c r="LTN121" s="2" t="s">
        <v>215</v>
      </c>
      <c r="LTO121" s="2" t="s">
        <v>215</v>
      </c>
      <c r="LTP121" s="2" t="s">
        <v>215</v>
      </c>
      <c r="LTQ121" s="2" t="s">
        <v>215</v>
      </c>
      <c r="LTR121" s="2" t="s">
        <v>215</v>
      </c>
      <c r="LTS121" s="2" t="s">
        <v>215</v>
      </c>
      <c r="LTT121" s="2" t="s">
        <v>215</v>
      </c>
      <c r="LTU121" s="2" t="s">
        <v>215</v>
      </c>
      <c r="LTV121" s="2" t="s">
        <v>215</v>
      </c>
      <c r="LTW121" s="2" t="s">
        <v>215</v>
      </c>
      <c r="LTX121" s="2" t="s">
        <v>215</v>
      </c>
      <c r="LTY121" s="2" t="s">
        <v>215</v>
      </c>
      <c r="LTZ121" s="2" t="s">
        <v>215</v>
      </c>
      <c r="LUA121" s="2" t="s">
        <v>215</v>
      </c>
      <c r="LUB121" s="2" t="s">
        <v>215</v>
      </c>
      <c r="LUC121" s="2" t="s">
        <v>215</v>
      </c>
      <c r="LUD121" s="2" t="s">
        <v>215</v>
      </c>
      <c r="LUE121" s="2" t="s">
        <v>215</v>
      </c>
      <c r="LUF121" s="2" t="s">
        <v>215</v>
      </c>
      <c r="LUG121" s="2" t="s">
        <v>215</v>
      </c>
      <c r="LUH121" s="2" t="s">
        <v>215</v>
      </c>
      <c r="LUI121" s="2" t="s">
        <v>215</v>
      </c>
      <c r="LUJ121" s="2" t="s">
        <v>215</v>
      </c>
      <c r="LUK121" s="2" t="s">
        <v>215</v>
      </c>
      <c r="LUL121" s="2" t="s">
        <v>215</v>
      </c>
      <c r="LUM121" s="2" t="s">
        <v>215</v>
      </c>
      <c r="LUN121" s="2" t="s">
        <v>215</v>
      </c>
      <c r="LUO121" s="2" t="s">
        <v>215</v>
      </c>
      <c r="LUP121" s="2" t="s">
        <v>215</v>
      </c>
      <c r="LUQ121" s="2" t="s">
        <v>215</v>
      </c>
      <c r="LUR121" s="2" t="s">
        <v>215</v>
      </c>
      <c r="LUS121" s="2" t="s">
        <v>215</v>
      </c>
      <c r="LUT121" s="2" t="s">
        <v>215</v>
      </c>
      <c r="LUU121" s="2" t="s">
        <v>215</v>
      </c>
      <c r="LUV121" s="2" t="s">
        <v>215</v>
      </c>
      <c r="LUW121" s="2" t="s">
        <v>215</v>
      </c>
      <c r="LUX121" s="2" t="s">
        <v>215</v>
      </c>
      <c r="LUY121" s="2" t="s">
        <v>215</v>
      </c>
      <c r="LUZ121" s="2" t="s">
        <v>215</v>
      </c>
      <c r="LVA121" s="2" t="s">
        <v>215</v>
      </c>
      <c r="LVB121" s="2" t="s">
        <v>215</v>
      </c>
      <c r="LVC121" s="2" t="s">
        <v>215</v>
      </c>
      <c r="LVD121" s="2" t="s">
        <v>215</v>
      </c>
      <c r="LVE121" s="2" t="s">
        <v>215</v>
      </c>
      <c r="LVF121" s="2" t="s">
        <v>215</v>
      </c>
      <c r="LVG121" s="2" t="s">
        <v>215</v>
      </c>
      <c r="LVH121" s="2" t="s">
        <v>215</v>
      </c>
      <c r="LVI121" s="2" t="s">
        <v>215</v>
      </c>
      <c r="LVJ121" s="2" t="s">
        <v>215</v>
      </c>
      <c r="LVK121" s="2" t="s">
        <v>215</v>
      </c>
      <c r="LVL121" s="2" t="s">
        <v>215</v>
      </c>
      <c r="LVM121" s="2" t="s">
        <v>215</v>
      </c>
      <c r="LVN121" s="2" t="s">
        <v>215</v>
      </c>
      <c r="LVO121" s="2" t="s">
        <v>215</v>
      </c>
      <c r="LVP121" s="2" t="s">
        <v>215</v>
      </c>
      <c r="LVQ121" s="2" t="s">
        <v>215</v>
      </c>
      <c r="LVR121" s="2" t="s">
        <v>215</v>
      </c>
      <c r="LVS121" s="2" t="s">
        <v>215</v>
      </c>
      <c r="LVT121" s="2" t="s">
        <v>215</v>
      </c>
      <c r="LVU121" s="2" t="s">
        <v>215</v>
      </c>
      <c r="LVV121" s="2" t="s">
        <v>215</v>
      </c>
      <c r="LVW121" s="2" t="s">
        <v>215</v>
      </c>
      <c r="LVX121" s="2" t="s">
        <v>215</v>
      </c>
      <c r="LVY121" s="2" t="s">
        <v>215</v>
      </c>
      <c r="LVZ121" s="2" t="s">
        <v>215</v>
      </c>
      <c r="LWA121" s="2" t="s">
        <v>215</v>
      </c>
      <c r="LWB121" s="2" t="s">
        <v>215</v>
      </c>
      <c r="LWC121" s="2" t="s">
        <v>215</v>
      </c>
      <c r="LWD121" s="2" t="s">
        <v>215</v>
      </c>
      <c r="LWE121" s="2" t="s">
        <v>215</v>
      </c>
      <c r="LWF121" s="2" t="s">
        <v>215</v>
      </c>
      <c r="LWG121" s="2" t="s">
        <v>215</v>
      </c>
      <c r="LWH121" s="2" t="s">
        <v>215</v>
      </c>
      <c r="LWI121" s="2" t="s">
        <v>215</v>
      </c>
      <c r="LWJ121" s="2" t="s">
        <v>215</v>
      </c>
      <c r="LWK121" s="2" t="s">
        <v>215</v>
      </c>
      <c r="LWL121" s="2" t="s">
        <v>215</v>
      </c>
      <c r="LWM121" s="2" t="s">
        <v>215</v>
      </c>
      <c r="LWN121" s="2" t="s">
        <v>215</v>
      </c>
      <c r="LWO121" s="2" t="s">
        <v>215</v>
      </c>
      <c r="LWP121" s="2" t="s">
        <v>215</v>
      </c>
      <c r="LWQ121" s="2" t="s">
        <v>215</v>
      </c>
      <c r="LWR121" s="2" t="s">
        <v>215</v>
      </c>
      <c r="LWS121" s="2" t="s">
        <v>215</v>
      </c>
      <c r="LWT121" s="2" t="s">
        <v>215</v>
      </c>
      <c r="LWU121" s="2" t="s">
        <v>215</v>
      </c>
      <c r="LWV121" s="2" t="s">
        <v>215</v>
      </c>
      <c r="LWW121" s="2" t="s">
        <v>215</v>
      </c>
      <c r="LWX121" s="2" t="s">
        <v>215</v>
      </c>
      <c r="LWY121" s="2" t="s">
        <v>215</v>
      </c>
      <c r="LWZ121" s="2" t="s">
        <v>215</v>
      </c>
      <c r="LXA121" s="2" t="s">
        <v>215</v>
      </c>
      <c r="LXB121" s="2" t="s">
        <v>215</v>
      </c>
      <c r="LXC121" s="2" t="s">
        <v>215</v>
      </c>
      <c r="LXD121" s="2" t="s">
        <v>215</v>
      </c>
      <c r="LXE121" s="2" t="s">
        <v>215</v>
      </c>
      <c r="LXF121" s="2" t="s">
        <v>215</v>
      </c>
      <c r="LXG121" s="2" t="s">
        <v>215</v>
      </c>
      <c r="LXH121" s="2" t="s">
        <v>215</v>
      </c>
      <c r="LXI121" s="2" t="s">
        <v>215</v>
      </c>
      <c r="LXJ121" s="2" t="s">
        <v>215</v>
      </c>
      <c r="LXK121" s="2" t="s">
        <v>215</v>
      </c>
      <c r="LXL121" s="2" t="s">
        <v>215</v>
      </c>
      <c r="LXM121" s="2" t="s">
        <v>215</v>
      </c>
      <c r="LXN121" s="2" t="s">
        <v>215</v>
      </c>
      <c r="LXO121" s="2" t="s">
        <v>215</v>
      </c>
      <c r="LXP121" s="2" t="s">
        <v>215</v>
      </c>
      <c r="LXQ121" s="2" t="s">
        <v>215</v>
      </c>
      <c r="LXR121" s="2" t="s">
        <v>215</v>
      </c>
      <c r="LXS121" s="2" t="s">
        <v>215</v>
      </c>
      <c r="LXT121" s="2" t="s">
        <v>215</v>
      </c>
      <c r="LXU121" s="2" t="s">
        <v>215</v>
      </c>
      <c r="LXV121" s="2" t="s">
        <v>215</v>
      </c>
      <c r="LXW121" s="2" t="s">
        <v>215</v>
      </c>
      <c r="LXX121" s="2" t="s">
        <v>215</v>
      </c>
      <c r="LXY121" s="2" t="s">
        <v>215</v>
      </c>
      <c r="LXZ121" s="2" t="s">
        <v>215</v>
      </c>
      <c r="LYA121" s="2" t="s">
        <v>215</v>
      </c>
      <c r="LYB121" s="2" t="s">
        <v>215</v>
      </c>
      <c r="LYC121" s="2" t="s">
        <v>215</v>
      </c>
      <c r="LYD121" s="2" t="s">
        <v>215</v>
      </c>
      <c r="LYE121" s="2" t="s">
        <v>215</v>
      </c>
      <c r="LYF121" s="2" t="s">
        <v>215</v>
      </c>
      <c r="LYG121" s="2" t="s">
        <v>215</v>
      </c>
      <c r="LYH121" s="2" t="s">
        <v>215</v>
      </c>
      <c r="LYI121" s="2" t="s">
        <v>215</v>
      </c>
      <c r="LYJ121" s="2" t="s">
        <v>215</v>
      </c>
      <c r="LYK121" s="2" t="s">
        <v>215</v>
      </c>
      <c r="LYL121" s="2" t="s">
        <v>215</v>
      </c>
      <c r="LYM121" s="2" t="s">
        <v>215</v>
      </c>
      <c r="LYN121" s="2" t="s">
        <v>215</v>
      </c>
      <c r="LYO121" s="2" t="s">
        <v>215</v>
      </c>
      <c r="LYP121" s="2" t="s">
        <v>215</v>
      </c>
      <c r="LYQ121" s="2" t="s">
        <v>215</v>
      </c>
      <c r="LYR121" s="2" t="s">
        <v>215</v>
      </c>
      <c r="LYS121" s="2" t="s">
        <v>215</v>
      </c>
      <c r="LYT121" s="2" t="s">
        <v>215</v>
      </c>
      <c r="LYU121" s="2" t="s">
        <v>215</v>
      </c>
      <c r="LYV121" s="2" t="s">
        <v>215</v>
      </c>
      <c r="LYW121" s="2" t="s">
        <v>215</v>
      </c>
      <c r="LYX121" s="2" t="s">
        <v>215</v>
      </c>
      <c r="LYY121" s="2" t="s">
        <v>215</v>
      </c>
      <c r="LYZ121" s="2" t="s">
        <v>215</v>
      </c>
      <c r="LZA121" s="2" t="s">
        <v>215</v>
      </c>
      <c r="LZB121" s="2" t="s">
        <v>215</v>
      </c>
      <c r="LZC121" s="2" t="s">
        <v>215</v>
      </c>
      <c r="LZD121" s="2" t="s">
        <v>215</v>
      </c>
      <c r="LZE121" s="2" t="s">
        <v>215</v>
      </c>
      <c r="LZF121" s="2" t="s">
        <v>215</v>
      </c>
      <c r="LZG121" s="2" t="s">
        <v>215</v>
      </c>
      <c r="LZH121" s="2" t="s">
        <v>215</v>
      </c>
      <c r="LZI121" s="2" t="s">
        <v>215</v>
      </c>
      <c r="LZJ121" s="2" t="s">
        <v>215</v>
      </c>
      <c r="LZK121" s="2" t="s">
        <v>215</v>
      </c>
      <c r="LZL121" s="2" t="s">
        <v>215</v>
      </c>
      <c r="LZM121" s="2" t="s">
        <v>215</v>
      </c>
      <c r="LZN121" s="2" t="s">
        <v>215</v>
      </c>
      <c r="LZO121" s="2" t="s">
        <v>215</v>
      </c>
      <c r="LZP121" s="2" t="s">
        <v>215</v>
      </c>
      <c r="LZQ121" s="2" t="s">
        <v>215</v>
      </c>
      <c r="LZR121" s="2" t="s">
        <v>215</v>
      </c>
      <c r="LZS121" s="2" t="s">
        <v>215</v>
      </c>
      <c r="LZT121" s="2" t="s">
        <v>215</v>
      </c>
      <c r="LZU121" s="2" t="s">
        <v>215</v>
      </c>
      <c r="LZV121" s="2" t="s">
        <v>215</v>
      </c>
      <c r="LZW121" s="2" t="s">
        <v>215</v>
      </c>
      <c r="LZX121" s="2" t="s">
        <v>215</v>
      </c>
      <c r="LZY121" s="2" t="s">
        <v>215</v>
      </c>
      <c r="LZZ121" s="2" t="s">
        <v>215</v>
      </c>
      <c r="MAA121" s="2" t="s">
        <v>215</v>
      </c>
      <c r="MAB121" s="2" t="s">
        <v>215</v>
      </c>
      <c r="MAC121" s="2" t="s">
        <v>215</v>
      </c>
      <c r="MAD121" s="2" t="s">
        <v>215</v>
      </c>
      <c r="MAE121" s="2" t="s">
        <v>215</v>
      </c>
      <c r="MAF121" s="2" t="s">
        <v>215</v>
      </c>
      <c r="MAG121" s="2" t="s">
        <v>215</v>
      </c>
      <c r="MAH121" s="2" t="s">
        <v>215</v>
      </c>
      <c r="MAI121" s="2" t="s">
        <v>215</v>
      </c>
      <c r="MAJ121" s="2" t="s">
        <v>215</v>
      </c>
      <c r="MAK121" s="2" t="s">
        <v>215</v>
      </c>
      <c r="MAL121" s="2" t="s">
        <v>215</v>
      </c>
      <c r="MAM121" s="2" t="s">
        <v>215</v>
      </c>
      <c r="MAN121" s="2" t="s">
        <v>215</v>
      </c>
      <c r="MAO121" s="2" t="s">
        <v>215</v>
      </c>
      <c r="MAP121" s="2" t="s">
        <v>215</v>
      </c>
      <c r="MAQ121" s="2" t="s">
        <v>215</v>
      </c>
      <c r="MAR121" s="2" t="s">
        <v>215</v>
      </c>
      <c r="MAS121" s="2" t="s">
        <v>215</v>
      </c>
      <c r="MAT121" s="2" t="s">
        <v>215</v>
      </c>
      <c r="MAU121" s="2" t="s">
        <v>215</v>
      </c>
      <c r="MAV121" s="2" t="s">
        <v>215</v>
      </c>
      <c r="MAW121" s="2" t="s">
        <v>215</v>
      </c>
      <c r="MAX121" s="2" t="s">
        <v>215</v>
      </c>
      <c r="MAY121" s="2" t="s">
        <v>215</v>
      </c>
      <c r="MAZ121" s="2" t="s">
        <v>215</v>
      </c>
      <c r="MBA121" s="2" t="s">
        <v>215</v>
      </c>
      <c r="MBB121" s="2" t="s">
        <v>215</v>
      </c>
      <c r="MBC121" s="2" t="s">
        <v>215</v>
      </c>
      <c r="MBD121" s="2" t="s">
        <v>215</v>
      </c>
      <c r="MBE121" s="2" t="s">
        <v>215</v>
      </c>
      <c r="MBF121" s="2" t="s">
        <v>215</v>
      </c>
      <c r="MBG121" s="2" t="s">
        <v>215</v>
      </c>
      <c r="MBH121" s="2" t="s">
        <v>215</v>
      </c>
      <c r="MBI121" s="2" t="s">
        <v>215</v>
      </c>
      <c r="MBJ121" s="2" t="s">
        <v>215</v>
      </c>
      <c r="MBK121" s="2" t="s">
        <v>215</v>
      </c>
      <c r="MBL121" s="2" t="s">
        <v>215</v>
      </c>
      <c r="MBM121" s="2" t="s">
        <v>215</v>
      </c>
      <c r="MBN121" s="2" t="s">
        <v>215</v>
      </c>
      <c r="MBO121" s="2" t="s">
        <v>215</v>
      </c>
      <c r="MBP121" s="2" t="s">
        <v>215</v>
      </c>
      <c r="MBQ121" s="2" t="s">
        <v>215</v>
      </c>
      <c r="MBR121" s="2" t="s">
        <v>215</v>
      </c>
      <c r="MBS121" s="2" t="s">
        <v>215</v>
      </c>
      <c r="MBT121" s="2" t="s">
        <v>215</v>
      </c>
      <c r="MBU121" s="2" t="s">
        <v>215</v>
      </c>
      <c r="MBV121" s="2" t="s">
        <v>215</v>
      </c>
      <c r="MBW121" s="2" t="s">
        <v>215</v>
      </c>
      <c r="MBX121" s="2" t="s">
        <v>215</v>
      </c>
      <c r="MBY121" s="2" t="s">
        <v>215</v>
      </c>
      <c r="MBZ121" s="2" t="s">
        <v>215</v>
      </c>
      <c r="MCA121" s="2" t="s">
        <v>215</v>
      </c>
      <c r="MCB121" s="2" t="s">
        <v>215</v>
      </c>
      <c r="MCC121" s="2" t="s">
        <v>215</v>
      </c>
      <c r="MCD121" s="2" t="s">
        <v>215</v>
      </c>
      <c r="MCE121" s="2" t="s">
        <v>215</v>
      </c>
      <c r="MCF121" s="2" t="s">
        <v>215</v>
      </c>
      <c r="MCG121" s="2" t="s">
        <v>215</v>
      </c>
      <c r="MCH121" s="2" t="s">
        <v>215</v>
      </c>
      <c r="MCI121" s="2" t="s">
        <v>215</v>
      </c>
      <c r="MCJ121" s="2" t="s">
        <v>215</v>
      </c>
      <c r="MCK121" s="2" t="s">
        <v>215</v>
      </c>
      <c r="MCL121" s="2" t="s">
        <v>215</v>
      </c>
      <c r="MCM121" s="2" t="s">
        <v>215</v>
      </c>
      <c r="MCN121" s="2" t="s">
        <v>215</v>
      </c>
      <c r="MCO121" s="2" t="s">
        <v>215</v>
      </c>
      <c r="MCP121" s="2" t="s">
        <v>215</v>
      </c>
      <c r="MCQ121" s="2" t="s">
        <v>215</v>
      </c>
      <c r="MCR121" s="2" t="s">
        <v>215</v>
      </c>
      <c r="MCS121" s="2" t="s">
        <v>215</v>
      </c>
      <c r="MCT121" s="2" t="s">
        <v>215</v>
      </c>
      <c r="MCU121" s="2" t="s">
        <v>215</v>
      </c>
      <c r="MCV121" s="2" t="s">
        <v>215</v>
      </c>
      <c r="MCW121" s="2" t="s">
        <v>215</v>
      </c>
      <c r="MCX121" s="2" t="s">
        <v>215</v>
      </c>
      <c r="MCY121" s="2" t="s">
        <v>215</v>
      </c>
      <c r="MCZ121" s="2" t="s">
        <v>215</v>
      </c>
      <c r="MDA121" s="2" t="s">
        <v>215</v>
      </c>
      <c r="MDB121" s="2" t="s">
        <v>215</v>
      </c>
      <c r="MDC121" s="2" t="s">
        <v>215</v>
      </c>
      <c r="MDD121" s="2" t="s">
        <v>215</v>
      </c>
      <c r="MDE121" s="2" t="s">
        <v>215</v>
      </c>
      <c r="MDF121" s="2" t="s">
        <v>215</v>
      </c>
      <c r="MDG121" s="2" t="s">
        <v>215</v>
      </c>
      <c r="MDH121" s="2" t="s">
        <v>215</v>
      </c>
      <c r="MDI121" s="2" t="s">
        <v>215</v>
      </c>
      <c r="MDJ121" s="2" t="s">
        <v>215</v>
      </c>
      <c r="MDK121" s="2" t="s">
        <v>215</v>
      </c>
      <c r="MDL121" s="2" t="s">
        <v>215</v>
      </c>
      <c r="MDM121" s="2" t="s">
        <v>215</v>
      </c>
      <c r="MDN121" s="2" t="s">
        <v>215</v>
      </c>
      <c r="MDO121" s="2" t="s">
        <v>215</v>
      </c>
      <c r="MDP121" s="2" t="s">
        <v>215</v>
      </c>
      <c r="MDQ121" s="2" t="s">
        <v>215</v>
      </c>
      <c r="MDR121" s="2" t="s">
        <v>215</v>
      </c>
      <c r="MDS121" s="2" t="s">
        <v>215</v>
      </c>
      <c r="MDT121" s="2" t="s">
        <v>215</v>
      </c>
      <c r="MDU121" s="2" t="s">
        <v>215</v>
      </c>
      <c r="MDV121" s="2" t="s">
        <v>215</v>
      </c>
      <c r="MDW121" s="2" t="s">
        <v>215</v>
      </c>
      <c r="MDX121" s="2" t="s">
        <v>215</v>
      </c>
      <c r="MDY121" s="2" t="s">
        <v>215</v>
      </c>
      <c r="MDZ121" s="2" t="s">
        <v>215</v>
      </c>
      <c r="MEA121" s="2" t="s">
        <v>215</v>
      </c>
      <c r="MEB121" s="2" t="s">
        <v>215</v>
      </c>
      <c r="MEC121" s="2" t="s">
        <v>215</v>
      </c>
      <c r="MED121" s="2" t="s">
        <v>215</v>
      </c>
      <c r="MEE121" s="2" t="s">
        <v>215</v>
      </c>
      <c r="MEF121" s="2" t="s">
        <v>215</v>
      </c>
      <c r="MEG121" s="2" t="s">
        <v>215</v>
      </c>
      <c r="MEH121" s="2" t="s">
        <v>215</v>
      </c>
      <c r="MEI121" s="2" t="s">
        <v>215</v>
      </c>
      <c r="MEJ121" s="2" t="s">
        <v>215</v>
      </c>
      <c r="MEK121" s="2" t="s">
        <v>215</v>
      </c>
      <c r="MEL121" s="2" t="s">
        <v>215</v>
      </c>
      <c r="MEM121" s="2" t="s">
        <v>215</v>
      </c>
      <c r="MEN121" s="2" t="s">
        <v>215</v>
      </c>
      <c r="MEO121" s="2" t="s">
        <v>215</v>
      </c>
      <c r="MEP121" s="2" t="s">
        <v>215</v>
      </c>
      <c r="MEQ121" s="2" t="s">
        <v>215</v>
      </c>
      <c r="MER121" s="2" t="s">
        <v>215</v>
      </c>
      <c r="MES121" s="2" t="s">
        <v>215</v>
      </c>
      <c r="MET121" s="2" t="s">
        <v>215</v>
      </c>
      <c r="MEU121" s="2" t="s">
        <v>215</v>
      </c>
      <c r="MEV121" s="2" t="s">
        <v>215</v>
      </c>
      <c r="MEW121" s="2" t="s">
        <v>215</v>
      </c>
      <c r="MEX121" s="2" t="s">
        <v>215</v>
      </c>
      <c r="MEY121" s="2" t="s">
        <v>215</v>
      </c>
      <c r="MEZ121" s="2" t="s">
        <v>215</v>
      </c>
      <c r="MFA121" s="2" t="s">
        <v>215</v>
      </c>
      <c r="MFB121" s="2" t="s">
        <v>215</v>
      </c>
      <c r="MFC121" s="2" t="s">
        <v>215</v>
      </c>
      <c r="MFD121" s="2" t="s">
        <v>215</v>
      </c>
      <c r="MFE121" s="2" t="s">
        <v>215</v>
      </c>
      <c r="MFF121" s="2" t="s">
        <v>215</v>
      </c>
      <c r="MFG121" s="2" t="s">
        <v>215</v>
      </c>
      <c r="MFH121" s="2" t="s">
        <v>215</v>
      </c>
      <c r="MFI121" s="2" t="s">
        <v>215</v>
      </c>
      <c r="MFJ121" s="2" t="s">
        <v>215</v>
      </c>
      <c r="MFK121" s="2" t="s">
        <v>215</v>
      </c>
      <c r="MFL121" s="2" t="s">
        <v>215</v>
      </c>
      <c r="MFM121" s="2" t="s">
        <v>215</v>
      </c>
      <c r="MFN121" s="2" t="s">
        <v>215</v>
      </c>
      <c r="MFO121" s="2" t="s">
        <v>215</v>
      </c>
      <c r="MFP121" s="2" t="s">
        <v>215</v>
      </c>
      <c r="MFQ121" s="2" t="s">
        <v>215</v>
      </c>
      <c r="MFR121" s="2" t="s">
        <v>215</v>
      </c>
      <c r="MFS121" s="2" t="s">
        <v>215</v>
      </c>
      <c r="MFT121" s="2" t="s">
        <v>215</v>
      </c>
      <c r="MFU121" s="2" t="s">
        <v>215</v>
      </c>
      <c r="MFV121" s="2" t="s">
        <v>215</v>
      </c>
      <c r="MFW121" s="2" t="s">
        <v>215</v>
      </c>
      <c r="MFX121" s="2" t="s">
        <v>215</v>
      </c>
      <c r="MFY121" s="2" t="s">
        <v>215</v>
      </c>
      <c r="MFZ121" s="2" t="s">
        <v>215</v>
      </c>
      <c r="MGA121" s="2" t="s">
        <v>215</v>
      </c>
      <c r="MGB121" s="2" t="s">
        <v>215</v>
      </c>
      <c r="MGC121" s="2" t="s">
        <v>215</v>
      </c>
      <c r="MGD121" s="2" t="s">
        <v>215</v>
      </c>
      <c r="MGE121" s="2" t="s">
        <v>215</v>
      </c>
      <c r="MGF121" s="2" t="s">
        <v>215</v>
      </c>
      <c r="MGG121" s="2" t="s">
        <v>215</v>
      </c>
      <c r="MGH121" s="2" t="s">
        <v>215</v>
      </c>
      <c r="MGI121" s="2" t="s">
        <v>215</v>
      </c>
      <c r="MGJ121" s="2" t="s">
        <v>215</v>
      </c>
      <c r="MGK121" s="2" t="s">
        <v>215</v>
      </c>
      <c r="MGL121" s="2" t="s">
        <v>215</v>
      </c>
      <c r="MGM121" s="2" t="s">
        <v>215</v>
      </c>
      <c r="MGN121" s="2" t="s">
        <v>215</v>
      </c>
      <c r="MGO121" s="2" t="s">
        <v>215</v>
      </c>
      <c r="MGP121" s="2" t="s">
        <v>215</v>
      </c>
      <c r="MGQ121" s="2" t="s">
        <v>215</v>
      </c>
      <c r="MGR121" s="2" t="s">
        <v>215</v>
      </c>
      <c r="MGS121" s="2" t="s">
        <v>215</v>
      </c>
      <c r="MGT121" s="2" t="s">
        <v>215</v>
      </c>
      <c r="MGU121" s="2" t="s">
        <v>215</v>
      </c>
      <c r="MGV121" s="2" t="s">
        <v>215</v>
      </c>
      <c r="MGW121" s="2" t="s">
        <v>215</v>
      </c>
      <c r="MGX121" s="2" t="s">
        <v>215</v>
      </c>
      <c r="MGY121" s="2" t="s">
        <v>215</v>
      </c>
      <c r="MGZ121" s="2" t="s">
        <v>215</v>
      </c>
      <c r="MHA121" s="2" t="s">
        <v>215</v>
      </c>
      <c r="MHB121" s="2" t="s">
        <v>215</v>
      </c>
      <c r="MHC121" s="2" t="s">
        <v>215</v>
      </c>
      <c r="MHD121" s="2" t="s">
        <v>215</v>
      </c>
      <c r="MHE121" s="2" t="s">
        <v>215</v>
      </c>
      <c r="MHF121" s="2" t="s">
        <v>215</v>
      </c>
      <c r="MHG121" s="2" t="s">
        <v>215</v>
      </c>
      <c r="MHH121" s="2" t="s">
        <v>215</v>
      </c>
      <c r="MHI121" s="2" t="s">
        <v>215</v>
      </c>
      <c r="MHJ121" s="2" t="s">
        <v>215</v>
      </c>
      <c r="MHK121" s="2" t="s">
        <v>215</v>
      </c>
      <c r="MHL121" s="2" t="s">
        <v>215</v>
      </c>
      <c r="MHM121" s="2" t="s">
        <v>215</v>
      </c>
      <c r="MHN121" s="2" t="s">
        <v>215</v>
      </c>
      <c r="MHO121" s="2" t="s">
        <v>215</v>
      </c>
      <c r="MHP121" s="2" t="s">
        <v>215</v>
      </c>
      <c r="MHQ121" s="2" t="s">
        <v>215</v>
      </c>
      <c r="MHR121" s="2" t="s">
        <v>215</v>
      </c>
      <c r="MHS121" s="2" t="s">
        <v>215</v>
      </c>
      <c r="MHT121" s="2" t="s">
        <v>215</v>
      </c>
      <c r="MHU121" s="2" t="s">
        <v>215</v>
      </c>
      <c r="MHV121" s="2" t="s">
        <v>215</v>
      </c>
      <c r="MHW121" s="2" t="s">
        <v>215</v>
      </c>
      <c r="MHX121" s="2" t="s">
        <v>215</v>
      </c>
      <c r="MHY121" s="2" t="s">
        <v>215</v>
      </c>
      <c r="MHZ121" s="2" t="s">
        <v>215</v>
      </c>
      <c r="MIA121" s="2" t="s">
        <v>215</v>
      </c>
      <c r="MIB121" s="2" t="s">
        <v>215</v>
      </c>
      <c r="MIC121" s="2" t="s">
        <v>215</v>
      </c>
      <c r="MID121" s="2" t="s">
        <v>215</v>
      </c>
      <c r="MIE121" s="2" t="s">
        <v>215</v>
      </c>
      <c r="MIF121" s="2" t="s">
        <v>215</v>
      </c>
      <c r="MIG121" s="2" t="s">
        <v>215</v>
      </c>
      <c r="MIH121" s="2" t="s">
        <v>215</v>
      </c>
      <c r="MII121" s="2" t="s">
        <v>215</v>
      </c>
      <c r="MIJ121" s="2" t="s">
        <v>215</v>
      </c>
      <c r="MIK121" s="2" t="s">
        <v>215</v>
      </c>
      <c r="MIL121" s="2" t="s">
        <v>215</v>
      </c>
      <c r="MIM121" s="2" t="s">
        <v>215</v>
      </c>
      <c r="MIN121" s="2" t="s">
        <v>215</v>
      </c>
      <c r="MIO121" s="2" t="s">
        <v>215</v>
      </c>
      <c r="MIP121" s="2" t="s">
        <v>215</v>
      </c>
      <c r="MIQ121" s="2" t="s">
        <v>215</v>
      </c>
      <c r="MIR121" s="2" t="s">
        <v>215</v>
      </c>
      <c r="MIS121" s="2" t="s">
        <v>215</v>
      </c>
      <c r="MIT121" s="2" t="s">
        <v>215</v>
      </c>
      <c r="MIU121" s="2" t="s">
        <v>215</v>
      </c>
      <c r="MIV121" s="2" t="s">
        <v>215</v>
      </c>
      <c r="MIW121" s="2" t="s">
        <v>215</v>
      </c>
      <c r="MIX121" s="2" t="s">
        <v>215</v>
      </c>
      <c r="MIY121" s="2" t="s">
        <v>215</v>
      </c>
      <c r="MIZ121" s="2" t="s">
        <v>215</v>
      </c>
      <c r="MJA121" s="2" t="s">
        <v>215</v>
      </c>
      <c r="MJB121" s="2" t="s">
        <v>215</v>
      </c>
      <c r="MJC121" s="2" t="s">
        <v>215</v>
      </c>
      <c r="MJD121" s="2" t="s">
        <v>215</v>
      </c>
      <c r="MJE121" s="2" t="s">
        <v>215</v>
      </c>
      <c r="MJF121" s="2" t="s">
        <v>215</v>
      </c>
      <c r="MJG121" s="2" t="s">
        <v>215</v>
      </c>
      <c r="MJH121" s="2" t="s">
        <v>215</v>
      </c>
      <c r="MJI121" s="2" t="s">
        <v>215</v>
      </c>
      <c r="MJJ121" s="2" t="s">
        <v>215</v>
      </c>
      <c r="MJK121" s="2" t="s">
        <v>215</v>
      </c>
      <c r="MJL121" s="2" t="s">
        <v>215</v>
      </c>
      <c r="MJM121" s="2" t="s">
        <v>215</v>
      </c>
      <c r="MJN121" s="2" t="s">
        <v>215</v>
      </c>
      <c r="MJO121" s="2" t="s">
        <v>215</v>
      </c>
      <c r="MJP121" s="2" t="s">
        <v>215</v>
      </c>
      <c r="MJQ121" s="2" t="s">
        <v>215</v>
      </c>
      <c r="MJR121" s="2" t="s">
        <v>215</v>
      </c>
      <c r="MJS121" s="2" t="s">
        <v>215</v>
      </c>
      <c r="MJT121" s="2" t="s">
        <v>215</v>
      </c>
      <c r="MJU121" s="2" t="s">
        <v>215</v>
      </c>
      <c r="MJV121" s="2" t="s">
        <v>215</v>
      </c>
      <c r="MJW121" s="2" t="s">
        <v>215</v>
      </c>
      <c r="MJX121" s="2" t="s">
        <v>215</v>
      </c>
      <c r="MJY121" s="2" t="s">
        <v>215</v>
      </c>
      <c r="MJZ121" s="2" t="s">
        <v>215</v>
      </c>
      <c r="MKA121" s="2" t="s">
        <v>215</v>
      </c>
      <c r="MKB121" s="2" t="s">
        <v>215</v>
      </c>
      <c r="MKC121" s="2" t="s">
        <v>215</v>
      </c>
      <c r="MKD121" s="2" t="s">
        <v>215</v>
      </c>
      <c r="MKE121" s="2" t="s">
        <v>215</v>
      </c>
      <c r="MKF121" s="2" t="s">
        <v>215</v>
      </c>
      <c r="MKG121" s="2" t="s">
        <v>215</v>
      </c>
      <c r="MKH121" s="2" t="s">
        <v>215</v>
      </c>
      <c r="MKI121" s="2" t="s">
        <v>215</v>
      </c>
      <c r="MKJ121" s="2" t="s">
        <v>215</v>
      </c>
      <c r="MKK121" s="2" t="s">
        <v>215</v>
      </c>
      <c r="MKL121" s="2" t="s">
        <v>215</v>
      </c>
      <c r="MKM121" s="2" t="s">
        <v>215</v>
      </c>
      <c r="MKN121" s="2" t="s">
        <v>215</v>
      </c>
      <c r="MKO121" s="2" t="s">
        <v>215</v>
      </c>
      <c r="MKP121" s="2" t="s">
        <v>215</v>
      </c>
      <c r="MKQ121" s="2" t="s">
        <v>215</v>
      </c>
      <c r="MKR121" s="2" t="s">
        <v>215</v>
      </c>
      <c r="MKS121" s="2" t="s">
        <v>215</v>
      </c>
      <c r="MKT121" s="2" t="s">
        <v>215</v>
      </c>
      <c r="MKU121" s="2" t="s">
        <v>215</v>
      </c>
      <c r="MKV121" s="2" t="s">
        <v>215</v>
      </c>
      <c r="MKW121" s="2" t="s">
        <v>215</v>
      </c>
      <c r="MKX121" s="2" t="s">
        <v>215</v>
      </c>
      <c r="MKY121" s="2" t="s">
        <v>215</v>
      </c>
      <c r="MKZ121" s="2" t="s">
        <v>215</v>
      </c>
      <c r="MLA121" s="2" t="s">
        <v>215</v>
      </c>
      <c r="MLB121" s="2" t="s">
        <v>215</v>
      </c>
      <c r="MLC121" s="2" t="s">
        <v>215</v>
      </c>
      <c r="MLD121" s="2" t="s">
        <v>215</v>
      </c>
      <c r="MLE121" s="2" t="s">
        <v>215</v>
      </c>
      <c r="MLF121" s="2" t="s">
        <v>215</v>
      </c>
      <c r="MLG121" s="2" t="s">
        <v>215</v>
      </c>
      <c r="MLH121" s="2" t="s">
        <v>215</v>
      </c>
      <c r="MLI121" s="2" t="s">
        <v>215</v>
      </c>
      <c r="MLJ121" s="2" t="s">
        <v>215</v>
      </c>
      <c r="MLK121" s="2" t="s">
        <v>215</v>
      </c>
      <c r="MLL121" s="2" t="s">
        <v>215</v>
      </c>
      <c r="MLM121" s="2" t="s">
        <v>215</v>
      </c>
      <c r="MLN121" s="2" t="s">
        <v>215</v>
      </c>
      <c r="MLO121" s="2" t="s">
        <v>215</v>
      </c>
      <c r="MLP121" s="2" t="s">
        <v>215</v>
      </c>
      <c r="MLQ121" s="2" t="s">
        <v>215</v>
      </c>
      <c r="MLR121" s="2" t="s">
        <v>215</v>
      </c>
      <c r="MLS121" s="2" t="s">
        <v>215</v>
      </c>
      <c r="MLT121" s="2" t="s">
        <v>215</v>
      </c>
      <c r="MLU121" s="2" t="s">
        <v>215</v>
      </c>
      <c r="MLV121" s="2" t="s">
        <v>215</v>
      </c>
      <c r="MLW121" s="2" t="s">
        <v>215</v>
      </c>
      <c r="MLX121" s="2" t="s">
        <v>215</v>
      </c>
      <c r="MLY121" s="2" t="s">
        <v>215</v>
      </c>
      <c r="MLZ121" s="2" t="s">
        <v>215</v>
      </c>
      <c r="MMA121" s="2" t="s">
        <v>215</v>
      </c>
      <c r="MMB121" s="2" t="s">
        <v>215</v>
      </c>
      <c r="MMC121" s="2" t="s">
        <v>215</v>
      </c>
      <c r="MMD121" s="2" t="s">
        <v>215</v>
      </c>
      <c r="MME121" s="2" t="s">
        <v>215</v>
      </c>
      <c r="MMF121" s="2" t="s">
        <v>215</v>
      </c>
      <c r="MMG121" s="2" t="s">
        <v>215</v>
      </c>
      <c r="MMH121" s="2" t="s">
        <v>215</v>
      </c>
      <c r="MMI121" s="2" t="s">
        <v>215</v>
      </c>
      <c r="MMJ121" s="2" t="s">
        <v>215</v>
      </c>
      <c r="MMK121" s="2" t="s">
        <v>215</v>
      </c>
      <c r="MML121" s="2" t="s">
        <v>215</v>
      </c>
      <c r="MMM121" s="2" t="s">
        <v>215</v>
      </c>
      <c r="MMN121" s="2" t="s">
        <v>215</v>
      </c>
      <c r="MMO121" s="2" t="s">
        <v>215</v>
      </c>
      <c r="MMP121" s="2" t="s">
        <v>215</v>
      </c>
      <c r="MMQ121" s="2" t="s">
        <v>215</v>
      </c>
      <c r="MMR121" s="2" t="s">
        <v>215</v>
      </c>
      <c r="MMS121" s="2" t="s">
        <v>215</v>
      </c>
      <c r="MMT121" s="2" t="s">
        <v>215</v>
      </c>
      <c r="MMU121" s="2" t="s">
        <v>215</v>
      </c>
      <c r="MMV121" s="2" t="s">
        <v>215</v>
      </c>
      <c r="MMW121" s="2" t="s">
        <v>215</v>
      </c>
      <c r="MMX121" s="2" t="s">
        <v>215</v>
      </c>
      <c r="MMY121" s="2" t="s">
        <v>215</v>
      </c>
      <c r="MMZ121" s="2" t="s">
        <v>215</v>
      </c>
      <c r="MNA121" s="2" t="s">
        <v>215</v>
      </c>
      <c r="MNB121" s="2" t="s">
        <v>215</v>
      </c>
      <c r="MNC121" s="2" t="s">
        <v>215</v>
      </c>
      <c r="MND121" s="2" t="s">
        <v>215</v>
      </c>
      <c r="MNE121" s="2" t="s">
        <v>215</v>
      </c>
      <c r="MNF121" s="2" t="s">
        <v>215</v>
      </c>
      <c r="MNG121" s="2" t="s">
        <v>215</v>
      </c>
      <c r="MNH121" s="2" t="s">
        <v>215</v>
      </c>
      <c r="MNI121" s="2" t="s">
        <v>215</v>
      </c>
      <c r="MNJ121" s="2" t="s">
        <v>215</v>
      </c>
      <c r="MNK121" s="2" t="s">
        <v>215</v>
      </c>
      <c r="MNL121" s="2" t="s">
        <v>215</v>
      </c>
      <c r="MNM121" s="2" t="s">
        <v>215</v>
      </c>
      <c r="MNN121" s="2" t="s">
        <v>215</v>
      </c>
      <c r="MNO121" s="2" t="s">
        <v>215</v>
      </c>
      <c r="MNP121" s="2" t="s">
        <v>215</v>
      </c>
      <c r="MNQ121" s="2" t="s">
        <v>215</v>
      </c>
      <c r="MNR121" s="2" t="s">
        <v>215</v>
      </c>
      <c r="MNS121" s="2" t="s">
        <v>215</v>
      </c>
      <c r="MNT121" s="2" t="s">
        <v>215</v>
      </c>
      <c r="MNU121" s="2" t="s">
        <v>215</v>
      </c>
      <c r="MNV121" s="2" t="s">
        <v>215</v>
      </c>
      <c r="MNW121" s="2" t="s">
        <v>215</v>
      </c>
      <c r="MNX121" s="2" t="s">
        <v>215</v>
      </c>
      <c r="MNY121" s="2" t="s">
        <v>215</v>
      </c>
      <c r="MNZ121" s="2" t="s">
        <v>215</v>
      </c>
      <c r="MOA121" s="2" t="s">
        <v>215</v>
      </c>
      <c r="MOB121" s="2" t="s">
        <v>215</v>
      </c>
      <c r="MOC121" s="2" t="s">
        <v>215</v>
      </c>
      <c r="MOD121" s="2" t="s">
        <v>215</v>
      </c>
      <c r="MOE121" s="2" t="s">
        <v>215</v>
      </c>
      <c r="MOF121" s="2" t="s">
        <v>215</v>
      </c>
      <c r="MOG121" s="2" t="s">
        <v>215</v>
      </c>
      <c r="MOH121" s="2" t="s">
        <v>215</v>
      </c>
      <c r="MOI121" s="2" t="s">
        <v>215</v>
      </c>
      <c r="MOJ121" s="2" t="s">
        <v>215</v>
      </c>
      <c r="MOK121" s="2" t="s">
        <v>215</v>
      </c>
      <c r="MOL121" s="2" t="s">
        <v>215</v>
      </c>
      <c r="MOM121" s="2" t="s">
        <v>215</v>
      </c>
      <c r="MON121" s="2" t="s">
        <v>215</v>
      </c>
      <c r="MOO121" s="2" t="s">
        <v>215</v>
      </c>
      <c r="MOP121" s="2" t="s">
        <v>215</v>
      </c>
      <c r="MOQ121" s="2" t="s">
        <v>215</v>
      </c>
      <c r="MOR121" s="2" t="s">
        <v>215</v>
      </c>
      <c r="MOS121" s="2" t="s">
        <v>215</v>
      </c>
      <c r="MOT121" s="2" t="s">
        <v>215</v>
      </c>
      <c r="MOU121" s="2" t="s">
        <v>215</v>
      </c>
      <c r="MOV121" s="2" t="s">
        <v>215</v>
      </c>
      <c r="MOW121" s="2" t="s">
        <v>215</v>
      </c>
      <c r="MOX121" s="2" t="s">
        <v>215</v>
      </c>
      <c r="MOY121" s="2" t="s">
        <v>215</v>
      </c>
      <c r="MOZ121" s="2" t="s">
        <v>215</v>
      </c>
      <c r="MPA121" s="2" t="s">
        <v>215</v>
      </c>
      <c r="MPB121" s="2" t="s">
        <v>215</v>
      </c>
      <c r="MPC121" s="2" t="s">
        <v>215</v>
      </c>
      <c r="MPD121" s="2" t="s">
        <v>215</v>
      </c>
      <c r="MPE121" s="2" t="s">
        <v>215</v>
      </c>
      <c r="MPF121" s="2" t="s">
        <v>215</v>
      </c>
      <c r="MPG121" s="2" t="s">
        <v>215</v>
      </c>
      <c r="MPH121" s="2" t="s">
        <v>215</v>
      </c>
      <c r="MPI121" s="2" t="s">
        <v>215</v>
      </c>
      <c r="MPJ121" s="2" t="s">
        <v>215</v>
      </c>
      <c r="MPK121" s="2" t="s">
        <v>215</v>
      </c>
      <c r="MPL121" s="2" t="s">
        <v>215</v>
      </c>
      <c r="MPM121" s="2" t="s">
        <v>215</v>
      </c>
      <c r="MPN121" s="2" t="s">
        <v>215</v>
      </c>
      <c r="MPO121" s="2" t="s">
        <v>215</v>
      </c>
      <c r="MPP121" s="2" t="s">
        <v>215</v>
      </c>
      <c r="MPQ121" s="2" t="s">
        <v>215</v>
      </c>
      <c r="MPR121" s="2" t="s">
        <v>215</v>
      </c>
      <c r="MPS121" s="2" t="s">
        <v>215</v>
      </c>
      <c r="MPT121" s="2" t="s">
        <v>215</v>
      </c>
      <c r="MPU121" s="2" t="s">
        <v>215</v>
      </c>
      <c r="MPV121" s="2" t="s">
        <v>215</v>
      </c>
      <c r="MPW121" s="2" t="s">
        <v>215</v>
      </c>
      <c r="MPX121" s="2" t="s">
        <v>215</v>
      </c>
      <c r="MPY121" s="2" t="s">
        <v>215</v>
      </c>
      <c r="MPZ121" s="2" t="s">
        <v>215</v>
      </c>
      <c r="MQA121" s="2" t="s">
        <v>215</v>
      </c>
      <c r="MQB121" s="2" t="s">
        <v>215</v>
      </c>
      <c r="MQC121" s="2" t="s">
        <v>215</v>
      </c>
      <c r="MQD121" s="2" t="s">
        <v>215</v>
      </c>
      <c r="MQE121" s="2" t="s">
        <v>215</v>
      </c>
      <c r="MQF121" s="2" t="s">
        <v>215</v>
      </c>
      <c r="MQG121" s="2" t="s">
        <v>215</v>
      </c>
      <c r="MQH121" s="2" t="s">
        <v>215</v>
      </c>
      <c r="MQI121" s="2" t="s">
        <v>215</v>
      </c>
      <c r="MQJ121" s="2" t="s">
        <v>215</v>
      </c>
      <c r="MQK121" s="2" t="s">
        <v>215</v>
      </c>
      <c r="MQL121" s="2" t="s">
        <v>215</v>
      </c>
      <c r="MQM121" s="2" t="s">
        <v>215</v>
      </c>
      <c r="MQN121" s="2" t="s">
        <v>215</v>
      </c>
      <c r="MQO121" s="2" t="s">
        <v>215</v>
      </c>
      <c r="MQP121" s="2" t="s">
        <v>215</v>
      </c>
      <c r="MQQ121" s="2" t="s">
        <v>215</v>
      </c>
      <c r="MQR121" s="2" t="s">
        <v>215</v>
      </c>
      <c r="MQS121" s="2" t="s">
        <v>215</v>
      </c>
      <c r="MQT121" s="2" t="s">
        <v>215</v>
      </c>
      <c r="MQU121" s="2" t="s">
        <v>215</v>
      </c>
      <c r="MQV121" s="2" t="s">
        <v>215</v>
      </c>
      <c r="MQW121" s="2" t="s">
        <v>215</v>
      </c>
      <c r="MQX121" s="2" t="s">
        <v>215</v>
      </c>
      <c r="MQY121" s="2" t="s">
        <v>215</v>
      </c>
      <c r="MQZ121" s="2" t="s">
        <v>215</v>
      </c>
      <c r="MRA121" s="2" t="s">
        <v>215</v>
      </c>
      <c r="MRB121" s="2" t="s">
        <v>215</v>
      </c>
      <c r="MRC121" s="2" t="s">
        <v>215</v>
      </c>
      <c r="MRD121" s="2" t="s">
        <v>215</v>
      </c>
      <c r="MRE121" s="2" t="s">
        <v>215</v>
      </c>
      <c r="MRF121" s="2" t="s">
        <v>215</v>
      </c>
      <c r="MRG121" s="2" t="s">
        <v>215</v>
      </c>
      <c r="MRH121" s="2" t="s">
        <v>215</v>
      </c>
      <c r="MRI121" s="2" t="s">
        <v>215</v>
      </c>
      <c r="MRJ121" s="2" t="s">
        <v>215</v>
      </c>
      <c r="MRK121" s="2" t="s">
        <v>215</v>
      </c>
      <c r="MRL121" s="2" t="s">
        <v>215</v>
      </c>
      <c r="MRM121" s="2" t="s">
        <v>215</v>
      </c>
      <c r="MRN121" s="2" t="s">
        <v>215</v>
      </c>
      <c r="MRO121" s="2" t="s">
        <v>215</v>
      </c>
      <c r="MRP121" s="2" t="s">
        <v>215</v>
      </c>
      <c r="MRQ121" s="2" t="s">
        <v>215</v>
      </c>
      <c r="MRR121" s="2" t="s">
        <v>215</v>
      </c>
      <c r="MRS121" s="2" t="s">
        <v>215</v>
      </c>
      <c r="MRT121" s="2" t="s">
        <v>215</v>
      </c>
      <c r="MRU121" s="2" t="s">
        <v>215</v>
      </c>
      <c r="MRV121" s="2" t="s">
        <v>215</v>
      </c>
      <c r="MRW121" s="2" t="s">
        <v>215</v>
      </c>
      <c r="MRX121" s="2" t="s">
        <v>215</v>
      </c>
      <c r="MRY121" s="2" t="s">
        <v>215</v>
      </c>
      <c r="MRZ121" s="2" t="s">
        <v>215</v>
      </c>
      <c r="MSA121" s="2" t="s">
        <v>215</v>
      </c>
      <c r="MSB121" s="2" t="s">
        <v>215</v>
      </c>
      <c r="MSC121" s="2" t="s">
        <v>215</v>
      </c>
      <c r="MSD121" s="2" t="s">
        <v>215</v>
      </c>
      <c r="MSE121" s="2" t="s">
        <v>215</v>
      </c>
      <c r="MSF121" s="2" t="s">
        <v>215</v>
      </c>
      <c r="MSG121" s="2" t="s">
        <v>215</v>
      </c>
      <c r="MSH121" s="2" t="s">
        <v>215</v>
      </c>
      <c r="MSI121" s="2" t="s">
        <v>215</v>
      </c>
      <c r="MSJ121" s="2" t="s">
        <v>215</v>
      </c>
      <c r="MSK121" s="2" t="s">
        <v>215</v>
      </c>
      <c r="MSL121" s="2" t="s">
        <v>215</v>
      </c>
      <c r="MSM121" s="2" t="s">
        <v>215</v>
      </c>
      <c r="MSN121" s="2" t="s">
        <v>215</v>
      </c>
      <c r="MSO121" s="2" t="s">
        <v>215</v>
      </c>
      <c r="MSP121" s="2" t="s">
        <v>215</v>
      </c>
      <c r="MSQ121" s="2" t="s">
        <v>215</v>
      </c>
      <c r="MSR121" s="2" t="s">
        <v>215</v>
      </c>
      <c r="MSS121" s="2" t="s">
        <v>215</v>
      </c>
      <c r="MST121" s="2" t="s">
        <v>215</v>
      </c>
      <c r="MSU121" s="2" t="s">
        <v>215</v>
      </c>
      <c r="MSV121" s="2" t="s">
        <v>215</v>
      </c>
      <c r="MSW121" s="2" t="s">
        <v>215</v>
      </c>
      <c r="MSX121" s="2" t="s">
        <v>215</v>
      </c>
      <c r="MSY121" s="2" t="s">
        <v>215</v>
      </c>
      <c r="MSZ121" s="2" t="s">
        <v>215</v>
      </c>
      <c r="MTA121" s="2" t="s">
        <v>215</v>
      </c>
      <c r="MTB121" s="2" t="s">
        <v>215</v>
      </c>
      <c r="MTC121" s="2" t="s">
        <v>215</v>
      </c>
      <c r="MTD121" s="2" t="s">
        <v>215</v>
      </c>
      <c r="MTE121" s="2" t="s">
        <v>215</v>
      </c>
      <c r="MTF121" s="2" t="s">
        <v>215</v>
      </c>
      <c r="MTG121" s="2" t="s">
        <v>215</v>
      </c>
      <c r="MTH121" s="2" t="s">
        <v>215</v>
      </c>
      <c r="MTI121" s="2" t="s">
        <v>215</v>
      </c>
      <c r="MTJ121" s="2" t="s">
        <v>215</v>
      </c>
      <c r="MTK121" s="2" t="s">
        <v>215</v>
      </c>
      <c r="MTL121" s="2" t="s">
        <v>215</v>
      </c>
      <c r="MTM121" s="2" t="s">
        <v>215</v>
      </c>
      <c r="MTN121" s="2" t="s">
        <v>215</v>
      </c>
      <c r="MTO121" s="2" t="s">
        <v>215</v>
      </c>
      <c r="MTP121" s="2" t="s">
        <v>215</v>
      </c>
      <c r="MTQ121" s="2" t="s">
        <v>215</v>
      </c>
      <c r="MTR121" s="2" t="s">
        <v>215</v>
      </c>
      <c r="MTS121" s="2" t="s">
        <v>215</v>
      </c>
      <c r="MTT121" s="2" t="s">
        <v>215</v>
      </c>
      <c r="MTU121" s="2" t="s">
        <v>215</v>
      </c>
      <c r="MTV121" s="2" t="s">
        <v>215</v>
      </c>
      <c r="MTW121" s="2" t="s">
        <v>215</v>
      </c>
      <c r="MTX121" s="2" t="s">
        <v>215</v>
      </c>
      <c r="MTY121" s="2" t="s">
        <v>215</v>
      </c>
      <c r="MTZ121" s="2" t="s">
        <v>215</v>
      </c>
      <c r="MUA121" s="2" t="s">
        <v>215</v>
      </c>
      <c r="MUB121" s="2" t="s">
        <v>215</v>
      </c>
      <c r="MUC121" s="2" t="s">
        <v>215</v>
      </c>
      <c r="MUD121" s="2" t="s">
        <v>215</v>
      </c>
      <c r="MUE121" s="2" t="s">
        <v>215</v>
      </c>
      <c r="MUF121" s="2" t="s">
        <v>215</v>
      </c>
      <c r="MUG121" s="2" t="s">
        <v>215</v>
      </c>
      <c r="MUH121" s="2" t="s">
        <v>215</v>
      </c>
      <c r="MUI121" s="2" t="s">
        <v>215</v>
      </c>
      <c r="MUJ121" s="2" t="s">
        <v>215</v>
      </c>
      <c r="MUK121" s="2" t="s">
        <v>215</v>
      </c>
      <c r="MUL121" s="2" t="s">
        <v>215</v>
      </c>
      <c r="MUM121" s="2" t="s">
        <v>215</v>
      </c>
      <c r="MUN121" s="2" t="s">
        <v>215</v>
      </c>
      <c r="MUO121" s="2" t="s">
        <v>215</v>
      </c>
      <c r="MUP121" s="2" t="s">
        <v>215</v>
      </c>
      <c r="MUQ121" s="2" t="s">
        <v>215</v>
      </c>
      <c r="MUR121" s="2" t="s">
        <v>215</v>
      </c>
      <c r="MUS121" s="2" t="s">
        <v>215</v>
      </c>
      <c r="MUT121" s="2" t="s">
        <v>215</v>
      </c>
      <c r="MUU121" s="2" t="s">
        <v>215</v>
      </c>
      <c r="MUV121" s="2" t="s">
        <v>215</v>
      </c>
      <c r="MUW121" s="2" t="s">
        <v>215</v>
      </c>
      <c r="MUX121" s="2" t="s">
        <v>215</v>
      </c>
      <c r="MUY121" s="2" t="s">
        <v>215</v>
      </c>
      <c r="MUZ121" s="2" t="s">
        <v>215</v>
      </c>
      <c r="MVA121" s="2" t="s">
        <v>215</v>
      </c>
      <c r="MVB121" s="2" t="s">
        <v>215</v>
      </c>
      <c r="MVC121" s="2" t="s">
        <v>215</v>
      </c>
      <c r="MVD121" s="2" t="s">
        <v>215</v>
      </c>
      <c r="MVE121" s="2" t="s">
        <v>215</v>
      </c>
      <c r="MVF121" s="2" t="s">
        <v>215</v>
      </c>
      <c r="MVG121" s="2" t="s">
        <v>215</v>
      </c>
      <c r="MVH121" s="2" t="s">
        <v>215</v>
      </c>
      <c r="MVI121" s="2" t="s">
        <v>215</v>
      </c>
      <c r="MVJ121" s="2" t="s">
        <v>215</v>
      </c>
      <c r="MVK121" s="2" t="s">
        <v>215</v>
      </c>
      <c r="MVL121" s="2" t="s">
        <v>215</v>
      </c>
      <c r="MVM121" s="2" t="s">
        <v>215</v>
      </c>
      <c r="MVN121" s="2" t="s">
        <v>215</v>
      </c>
      <c r="MVO121" s="2" t="s">
        <v>215</v>
      </c>
      <c r="MVP121" s="2" t="s">
        <v>215</v>
      </c>
      <c r="MVQ121" s="2" t="s">
        <v>215</v>
      </c>
      <c r="MVR121" s="2" t="s">
        <v>215</v>
      </c>
      <c r="MVS121" s="2" t="s">
        <v>215</v>
      </c>
      <c r="MVT121" s="2" t="s">
        <v>215</v>
      </c>
      <c r="MVU121" s="2" t="s">
        <v>215</v>
      </c>
      <c r="MVV121" s="2" t="s">
        <v>215</v>
      </c>
      <c r="MVW121" s="2" t="s">
        <v>215</v>
      </c>
      <c r="MVX121" s="2" t="s">
        <v>215</v>
      </c>
      <c r="MVY121" s="2" t="s">
        <v>215</v>
      </c>
      <c r="MVZ121" s="2" t="s">
        <v>215</v>
      </c>
      <c r="MWA121" s="2" t="s">
        <v>215</v>
      </c>
      <c r="MWB121" s="2" t="s">
        <v>215</v>
      </c>
      <c r="MWC121" s="2" t="s">
        <v>215</v>
      </c>
      <c r="MWD121" s="2" t="s">
        <v>215</v>
      </c>
      <c r="MWE121" s="2" t="s">
        <v>215</v>
      </c>
      <c r="MWF121" s="2" t="s">
        <v>215</v>
      </c>
      <c r="MWG121" s="2" t="s">
        <v>215</v>
      </c>
      <c r="MWH121" s="2" t="s">
        <v>215</v>
      </c>
      <c r="MWI121" s="2" t="s">
        <v>215</v>
      </c>
      <c r="MWJ121" s="2" t="s">
        <v>215</v>
      </c>
      <c r="MWK121" s="2" t="s">
        <v>215</v>
      </c>
      <c r="MWL121" s="2" t="s">
        <v>215</v>
      </c>
      <c r="MWM121" s="2" t="s">
        <v>215</v>
      </c>
      <c r="MWN121" s="2" t="s">
        <v>215</v>
      </c>
      <c r="MWO121" s="2" t="s">
        <v>215</v>
      </c>
      <c r="MWP121" s="2" t="s">
        <v>215</v>
      </c>
      <c r="MWQ121" s="2" t="s">
        <v>215</v>
      </c>
      <c r="MWR121" s="2" t="s">
        <v>215</v>
      </c>
      <c r="MWS121" s="2" t="s">
        <v>215</v>
      </c>
      <c r="MWT121" s="2" t="s">
        <v>215</v>
      </c>
      <c r="MWU121" s="2" t="s">
        <v>215</v>
      </c>
      <c r="MWV121" s="2" t="s">
        <v>215</v>
      </c>
      <c r="MWW121" s="2" t="s">
        <v>215</v>
      </c>
      <c r="MWX121" s="2" t="s">
        <v>215</v>
      </c>
      <c r="MWY121" s="2" t="s">
        <v>215</v>
      </c>
      <c r="MWZ121" s="2" t="s">
        <v>215</v>
      </c>
      <c r="MXA121" s="2" t="s">
        <v>215</v>
      </c>
      <c r="MXB121" s="2" t="s">
        <v>215</v>
      </c>
      <c r="MXC121" s="2" t="s">
        <v>215</v>
      </c>
      <c r="MXD121" s="2" t="s">
        <v>215</v>
      </c>
      <c r="MXE121" s="2" t="s">
        <v>215</v>
      </c>
      <c r="MXF121" s="2" t="s">
        <v>215</v>
      </c>
      <c r="MXG121" s="2" t="s">
        <v>215</v>
      </c>
      <c r="MXH121" s="2" t="s">
        <v>215</v>
      </c>
      <c r="MXI121" s="2" t="s">
        <v>215</v>
      </c>
      <c r="MXJ121" s="2" t="s">
        <v>215</v>
      </c>
      <c r="MXK121" s="2" t="s">
        <v>215</v>
      </c>
      <c r="MXL121" s="2" t="s">
        <v>215</v>
      </c>
      <c r="MXM121" s="2" t="s">
        <v>215</v>
      </c>
      <c r="MXN121" s="2" t="s">
        <v>215</v>
      </c>
      <c r="MXO121" s="2" t="s">
        <v>215</v>
      </c>
      <c r="MXP121" s="2" t="s">
        <v>215</v>
      </c>
      <c r="MXQ121" s="2" t="s">
        <v>215</v>
      </c>
      <c r="MXR121" s="2" t="s">
        <v>215</v>
      </c>
      <c r="MXS121" s="2" t="s">
        <v>215</v>
      </c>
      <c r="MXT121" s="2" t="s">
        <v>215</v>
      </c>
      <c r="MXU121" s="2" t="s">
        <v>215</v>
      </c>
      <c r="MXV121" s="2" t="s">
        <v>215</v>
      </c>
      <c r="MXW121" s="2" t="s">
        <v>215</v>
      </c>
      <c r="MXX121" s="2" t="s">
        <v>215</v>
      </c>
      <c r="MXY121" s="2" t="s">
        <v>215</v>
      </c>
      <c r="MXZ121" s="2" t="s">
        <v>215</v>
      </c>
      <c r="MYA121" s="2" t="s">
        <v>215</v>
      </c>
      <c r="MYB121" s="2" t="s">
        <v>215</v>
      </c>
      <c r="MYC121" s="2" t="s">
        <v>215</v>
      </c>
      <c r="MYD121" s="2" t="s">
        <v>215</v>
      </c>
      <c r="MYE121" s="2" t="s">
        <v>215</v>
      </c>
      <c r="MYF121" s="2" t="s">
        <v>215</v>
      </c>
      <c r="MYG121" s="2" t="s">
        <v>215</v>
      </c>
      <c r="MYH121" s="2" t="s">
        <v>215</v>
      </c>
      <c r="MYI121" s="2" t="s">
        <v>215</v>
      </c>
      <c r="MYJ121" s="2" t="s">
        <v>215</v>
      </c>
      <c r="MYK121" s="2" t="s">
        <v>215</v>
      </c>
      <c r="MYL121" s="2" t="s">
        <v>215</v>
      </c>
      <c r="MYM121" s="2" t="s">
        <v>215</v>
      </c>
      <c r="MYN121" s="2" t="s">
        <v>215</v>
      </c>
      <c r="MYO121" s="2" t="s">
        <v>215</v>
      </c>
      <c r="MYP121" s="2" t="s">
        <v>215</v>
      </c>
      <c r="MYQ121" s="2" t="s">
        <v>215</v>
      </c>
      <c r="MYR121" s="2" t="s">
        <v>215</v>
      </c>
      <c r="MYS121" s="2" t="s">
        <v>215</v>
      </c>
      <c r="MYT121" s="2" t="s">
        <v>215</v>
      </c>
      <c r="MYU121" s="2" t="s">
        <v>215</v>
      </c>
      <c r="MYV121" s="2" t="s">
        <v>215</v>
      </c>
      <c r="MYW121" s="2" t="s">
        <v>215</v>
      </c>
      <c r="MYX121" s="2" t="s">
        <v>215</v>
      </c>
      <c r="MYY121" s="2" t="s">
        <v>215</v>
      </c>
      <c r="MYZ121" s="2" t="s">
        <v>215</v>
      </c>
      <c r="MZA121" s="2" t="s">
        <v>215</v>
      </c>
      <c r="MZB121" s="2" t="s">
        <v>215</v>
      </c>
      <c r="MZC121" s="2" t="s">
        <v>215</v>
      </c>
      <c r="MZD121" s="2" t="s">
        <v>215</v>
      </c>
      <c r="MZE121" s="2" t="s">
        <v>215</v>
      </c>
      <c r="MZF121" s="2" t="s">
        <v>215</v>
      </c>
      <c r="MZG121" s="2" t="s">
        <v>215</v>
      </c>
      <c r="MZH121" s="2" t="s">
        <v>215</v>
      </c>
      <c r="MZI121" s="2" t="s">
        <v>215</v>
      </c>
      <c r="MZJ121" s="2" t="s">
        <v>215</v>
      </c>
      <c r="MZK121" s="2" t="s">
        <v>215</v>
      </c>
      <c r="MZL121" s="2" t="s">
        <v>215</v>
      </c>
      <c r="MZM121" s="2" t="s">
        <v>215</v>
      </c>
      <c r="MZN121" s="2" t="s">
        <v>215</v>
      </c>
      <c r="MZO121" s="2" t="s">
        <v>215</v>
      </c>
      <c r="MZP121" s="2" t="s">
        <v>215</v>
      </c>
      <c r="MZQ121" s="2" t="s">
        <v>215</v>
      </c>
      <c r="MZR121" s="2" t="s">
        <v>215</v>
      </c>
      <c r="MZS121" s="2" t="s">
        <v>215</v>
      </c>
      <c r="MZT121" s="2" t="s">
        <v>215</v>
      </c>
      <c r="MZU121" s="2" t="s">
        <v>215</v>
      </c>
      <c r="MZV121" s="2" t="s">
        <v>215</v>
      </c>
      <c r="MZW121" s="2" t="s">
        <v>215</v>
      </c>
      <c r="MZX121" s="2" t="s">
        <v>215</v>
      </c>
      <c r="MZY121" s="2" t="s">
        <v>215</v>
      </c>
      <c r="MZZ121" s="2" t="s">
        <v>215</v>
      </c>
      <c r="NAA121" s="2" t="s">
        <v>215</v>
      </c>
      <c r="NAB121" s="2" t="s">
        <v>215</v>
      </c>
      <c r="NAC121" s="2" t="s">
        <v>215</v>
      </c>
      <c r="NAD121" s="2" t="s">
        <v>215</v>
      </c>
      <c r="NAE121" s="2" t="s">
        <v>215</v>
      </c>
      <c r="NAF121" s="2" t="s">
        <v>215</v>
      </c>
      <c r="NAG121" s="2" t="s">
        <v>215</v>
      </c>
      <c r="NAH121" s="2" t="s">
        <v>215</v>
      </c>
      <c r="NAI121" s="2" t="s">
        <v>215</v>
      </c>
      <c r="NAJ121" s="2" t="s">
        <v>215</v>
      </c>
      <c r="NAK121" s="2" t="s">
        <v>215</v>
      </c>
      <c r="NAL121" s="2" t="s">
        <v>215</v>
      </c>
      <c r="NAM121" s="2" t="s">
        <v>215</v>
      </c>
      <c r="NAN121" s="2" t="s">
        <v>215</v>
      </c>
      <c r="NAO121" s="2" t="s">
        <v>215</v>
      </c>
      <c r="NAP121" s="2" t="s">
        <v>215</v>
      </c>
      <c r="NAQ121" s="2" t="s">
        <v>215</v>
      </c>
      <c r="NAR121" s="2" t="s">
        <v>215</v>
      </c>
      <c r="NAS121" s="2" t="s">
        <v>215</v>
      </c>
      <c r="NAT121" s="2" t="s">
        <v>215</v>
      </c>
      <c r="NAU121" s="2" t="s">
        <v>215</v>
      </c>
      <c r="NAV121" s="2" t="s">
        <v>215</v>
      </c>
      <c r="NAW121" s="2" t="s">
        <v>215</v>
      </c>
      <c r="NAX121" s="2" t="s">
        <v>215</v>
      </c>
      <c r="NAY121" s="2" t="s">
        <v>215</v>
      </c>
      <c r="NAZ121" s="2" t="s">
        <v>215</v>
      </c>
      <c r="NBA121" s="2" t="s">
        <v>215</v>
      </c>
      <c r="NBB121" s="2" t="s">
        <v>215</v>
      </c>
      <c r="NBC121" s="2" t="s">
        <v>215</v>
      </c>
      <c r="NBD121" s="2" t="s">
        <v>215</v>
      </c>
      <c r="NBE121" s="2" t="s">
        <v>215</v>
      </c>
      <c r="NBF121" s="2" t="s">
        <v>215</v>
      </c>
      <c r="NBG121" s="2" t="s">
        <v>215</v>
      </c>
      <c r="NBH121" s="2" t="s">
        <v>215</v>
      </c>
      <c r="NBI121" s="2" t="s">
        <v>215</v>
      </c>
      <c r="NBJ121" s="2" t="s">
        <v>215</v>
      </c>
      <c r="NBK121" s="2" t="s">
        <v>215</v>
      </c>
      <c r="NBL121" s="2" t="s">
        <v>215</v>
      </c>
      <c r="NBM121" s="2" t="s">
        <v>215</v>
      </c>
      <c r="NBN121" s="2" t="s">
        <v>215</v>
      </c>
      <c r="NBO121" s="2" t="s">
        <v>215</v>
      </c>
      <c r="NBP121" s="2" t="s">
        <v>215</v>
      </c>
      <c r="NBQ121" s="2" t="s">
        <v>215</v>
      </c>
      <c r="NBR121" s="2" t="s">
        <v>215</v>
      </c>
      <c r="NBS121" s="2" t="s">
        <v>215</v>
      </c>
      <c r="NBT121" s="2" t="s">
        <v>215</v>
      </c>
      <c r="NBU121" s="2" t="s">
        <v>215</v>
      </c>
      <c r="NBV121" s="2" t="s">
        <v>215</v>
      </c>
      <c r="NBW121" s="2" t="s">
        <v>215</v>
      </c>
      <c r="NBX121" s="2" t="s">
        <v>215</v>
      </c>
      <c r="NBY121" s="2" t="s">
        <v>215</v>
      </c>
      <c r="NBZ121" s="2" t="s">
        <v>215</v>
      </c>
      <c r="NCA121" s="2" t="s">
        <v>215</v>
      </c>
      <c r="NCB121" s="2" t="s">
        <v>215</v>
      </c>
      <c r="NCC121" s="2" t="s">
        <v>215</v>
      </c>
      <c r="NCD121" s="2" t="s">
        <v>215</v>
      </c>
      <c r="NCE121" s="2" t="s">
        <v>215</v>
      </c>
      <c r="NCF121" s="2" t="s">
        <v>215</v>
      </c>
      <c r="NCG121" s="2" t="s">
        <v>215</v>
      </c>
      <c r="NCH121" s="2" t="s">
        <v>215</v>
      </c>
      <c r="NCI121" s="2" t="s">
        <v>215</v>
      </c>
      <c r="NCJ121" s="2" t="s">
        <v>215</v>
      </c>
      <c r="NCK121" s="2" t="s">
        <v>215</v>
      </c>
      <c r="NCL121" s="2" t="s">
        <v>215</v>
      </c>
      <c r="NCM121" s="2" t="s">
        <v>215</v>
      </c>
      <c r="NCN121" s="2" t="s">
        <v>215</v>
      </c>
      <c r="NCO121" s="2" t="s">
        <v>215</v>
      </c>
      <c r="NCP121" s="2" t="s">
        <v>215</v>
      </c>
      <c r="NCQ121" s="2" t="s">
        <v>215</v>
      </c>
      <c r="NCR121" s="2" t="s">
        <v>215</v>
      </c>
      <c r="NCS121" s="2" t="s">
        <v>215</v>
      </c>
      <c r="NCT121" s="2" t="s">
        <v>215</v>
      </c>
      <c r="NCU121" s="2" t="s">
        <v>215</v>
      </c>
      <c r="NCV121" s="2" t="s">
        <v>215</v>
      </c>
      <c r="NCW121" s="2" t="s">
        <v>215</v>
      </c>
      <c r="NCX121" s="2" t="s">
        <v>215</v>
      </c>
      <c r="NCY121" s="2" t="s">
        <v>215</v>
      </c>
      <c r="NCZ121" s="2" t="s">
        <v>215</v>
      </c>
      <c r="NDA121" s="2" t="s">
        <v>215</v>
      </c>
      <c r="NDB121" s="2" t="s">
        <v>215</v>
      </c>
      <c r="NDC121" s="2" t="s">
        <v>215</v>
      </c>
      <c r="NDD121" s="2" t="s">
        <v>215</v>
      </c>
      <c r="NDE121" s="2" t="s">
        <v>215</v>
      </c>
      <c r="NDF121" s="2" t="s">
        <v>215</v>
      </c>
      <c r="NDG121" s="2" t="s">
        <v>215</v>
      </c>
      <c r="NDH121" s="2" t="s">
        <v>215</v>
      </c>
      <c r="NDI121" s="2" t="s">
        <v>215</v>
      </c>
      <c r="NDJ121" s="2" t="s">
        <v>215</v>
      </c>
      <c r="NDK121" s="2" t="s">
        <v>215</v>
      </c>
      <c r="NDL121" s="2" t="s">
        <v>215</v>
      </c>
      <c r="NDM121" s="2" t="s">
        <v>215</v>
      </c>
      <c r="NDN121" s="2" t="s">
        <v>215</v>
      </c>
      <c r="NDO121" s="2" t="s">
        <v>215</v>
      </c>
      <c r="NDP121" s="2" t="s">
        <v>215</v>
      </c>
      <c r="NDQ121" s="2" t="s">
        <v>215</v>
      </c>
      <c r="NDR121" s="2" t="s">
        <v>215</v>
      </c>
      <c r="NDS121" s="2" t="s">
        <v>215</v>
      </c>
      <c r="NDT121" s="2" t="s">
        <v>215</v>
      </c>
      <c r="NDU121" s="2" t="s">
        <v>215</v>
      </c>
      <c r="NDV121" s="2" t="s">
        <v>215</v>
      </c>
      <c r="NDW121" s="2" t="s">
        <v>215</v>
      </c>
      <c r="NDX121" s="2" t="s">
        <v>215</v>
      </c>
      <c r="NDY121" s="2" t="s">
        <v>215</v>
      </c>
      <c r="NDZ121" s="2" t="s">
        <v>215</v>
      </c>
      <c r="NEA121" s="2" t="s">
        <v>215</v>
      </c>
      <c r="NEB121" s="2" t="s">
        <v>215</v>
      </c>
      <c r="NEC121" s="2" t="s">
        <v>215</v>
      </c>
      <c r="NED121" s="2" t="s">
        <v>215</v>
      </c>
      <c r="NEE121" s="2" t="s">
        <v>215</v>
      </c>
      <c r="NEF121" s="2" t="s">
        <v>215</v>
      </c>
      <c r="NEG121" s="2" t="s">
        <v>215</v>
      </c>
      <c r="NEH121" s="2" t="s">
        <v>215</v>
      </c>
      <c r="NEI121" s="2" t="s">
        <v>215</v>
      </c>
      <c r="NEJ121" s="2" t="s">
        <v>215</v>
      </c>
      <c r="NEK121" s="2" t="s">
        <v>215</v>
      </c>
      <c r="NEL121" s="2" t="s">
        <v>215</v>
      </c>
      <c r="NEM121" s="2" t="s">
        <v>215</v>
      </c>
      <c r="NEN121" s="2" t="s">
        <v>215</v>
      </c>
      <c r="NEO121" s="2" t="s">
        <v>215</v>
      </c>
      <c r="NEP121" s="2" t="s">
        <v>215</v>
      </c>
      <c r="NEQ121" s="2" t="s">
        <v>215</v>
      </c>
      <c r="NER121" s="2" t="s">
        <v>215</v>
      </c>
      <c r="NES121" s="2" t="s">
        <v>215</v>
      </c>
      <c r="NET121" s="2" t="s">
        <v>215</v>
      </c>
      <c r="NEU121" s="2" t="s">
        <v>215</v>
      </c>
      <c r="NEV121" s="2" t="s">
        <v>215</v>
      </c>
      <c r="NEW121" s="2" t="s">
        <v>215</v>
      </c>
      <c r="NEX121" s="2" t="s">
        <v>215</v>
      </c>
      <c r="NEY121" s="2" t="s">
        <v>215</v>
      </c>
      <c r="NEZ121" s="2" t="s">
        <v>215</v>
      </c>
      <c r="NFA121" s="2" t="s">
        <v>215</v>
      </c>
      <c r="NFB121" s="2" t="s">
        <v>215</v>
      </c>
      <c r="NFC121" s="2" t="s">
        <v>215</v>
      </c>
      <c r="NFD121" s="2" t="s">
        <v>215</v>
      </c>
      <c r="NFE121" s="2" t="s">
        <v>215</v>
      </c>
      <c r="NFF121" s="2" t="s">
        <v>215</v>
      </c>
      <c r="NFG121" s="2" t="s">
        <v>215</v>
      </c>
      <c r="NFH121" s="2" t="s">
        <v>215</v>
      </c>
      <c r="NFI121" s="2" t="s">
        <v>215</v>
      </c>
      <c r="NFJ121" s="2" t="s">
        <v>215</v>
      </c>
      <c r="NFK121" s="2" t="s">
        <v>215</v>
      </c>
      <c r="NFL121" s="2" t="s">
        <v>215</v>
      </c>
      <c r="NFM121" s="2" t="s">
        <v>215</v>
      </c>
      <c r="NFN121" s="2" t="s">
        <v>215</v>
      </c>
      <c r="NFO121" s="2" t="s">
        <v>215</v>
      </c>
      <c r="NFP121" s="2" t="s">
        <v>215</v>
      </c>
      <c r="NFQ121" s="2" t="s">
        <v>215</v>
      </c>
      <c r="NFR121" s="2" t="s">
        <v>215</v>
      </c>
      <c r="NFS121" s="2" t="s">
        <v>215</v>
      </c>
      <c r="NFT121" s="2" t="s">
        <v>215</v>
      </c>
      <c r="NFU121" s="2" t="s">
        <v>215</v>
      </c>
      <c r="NFV121" s="2" t="s">
        <v>215</v>
      </c>
      <c r="NFW121" s="2" t="s">
        <v>215</v>
      </c>
      <c r="NFX121" s="2" t="s">
        <v>215</v>
      </c>
      <c r="NFY121" s="2" t="s">
        <v>215</v>
      </c>
      <c r="NFZ121" s="2" t="s">
        <v>215</v>
      </c>
      <c r="NGA121" s="2" t="s">
        <v>215</v>
      </c>
      <c r="NGB121" s="2" t="s">
        <v>215</v>
      </c>
      <c r="NGC121" s="2" t="s">
        <v>215</v>
      </c>
      <c r="NGD121" s="2" t="s">
        <v>215</v>
      </c>
      <c r="NGE121" s="2" t="s">
        <v>215</v>
      </c>
      <c r="NGF121" s="2" t="s">
        <v>215</v>
      </c>
      <c r="NGG121" s="2" t="s">
        <v>215</v>
      </c>
      <c r="NGH121" s="2" t="s">
        <v>215</v>
      </c>
      <c r="NGI121" s="2" t="s">
        <v>215</v>
      </c>
      <c r="NGJ121" s="2" t="s">
        <v>215</v>
      </c>
      <c r="NGK121" s="2" t="s">
        <v>215</v>
      </c>
      <c r="NGL121" s="2" t="s">
        <v>215</v>
      </c>
      <c r="NGM121" s="2" t="s">
        <v>215</v>
      </c>
      <c r="NGN121" s="2" t="s">
        <v>215</v>
      </c>
      <c r="NGO121" s="2" t="s">
        <v>215</v>
      </c>
      <c r="NGP121" s="2" t="s">
        <v>215</v>
      </c>
      <c r="NGQ121" s="2" t="s">
        <v>215</v>
      </c>
      <c r="NGR121" s="2" t="s">
        <v>215</v>
      </c>
      <c r="NGS121" s="2" t="s">
        <v>215</v>
      </c>
      <c r="NGT121" s="2" t="s">
        <v>215</v>
      </c>
      <c r="NGU121" s="2" t="s">
        <v>215</v>
      </c>
      <c r="NGV121" s="2" t="s">
        <v>215</v>
      </c>
      <c r="NGW121" s="2" t="s">
        <v>215</v>
      </c>
      <c r="NGX121" s="2" t="s">
        <v>215</v>
      </c>
      <c r="NGY121" s="2" t="s">
        <v>215</v>
      </c>
      <c r="NGZ121" s="2" t="s">
        <v>215</v>
      </c>
      <c r="NHA121" s="2" t="s">
        <v>215</v>
      </c>
      <c r="NHB121" s="2" t="s">
        <v>215</v>
      </c>
      <c r="NHC121" s="2" t="s">
        <v>215</v>
      </c>
      <c r="NHD121" s="2" t="s">
        <v>215</v>
      </c>
      <c r="NHE121" s="2" t="s">
        <v>215</v>
      </c>
      <c r="NHF121" s="2" t="s">
        <v>215</v>
      </c>
      <c r="NHG121" s="2" t="s">
        <v>215</v>
      </c>
      <c r="NHH121" s="2" t="s">
        <v>215</v>
      </c>
      <c r="NHI121" s="2" t="s">
        <v>215</v>
      </c>
      <c r="NHJ121" s="2" t="s">
        <v>215</v>
      </c>
      <c r="NHK121" s="2" t="s">
        <v>215</v>
      </c>
      <c r="NHL121" s="2" t="s">
        <v>215</v>
      </c>
      <c r="NHM121" s="2" t="s">
        <v>215</v>
      </c>
      <c r="NHN121" s="2" t="s">
        <v>215</v>
      </c>
      <c r="NHO121" s="2" t="s">
        <v>215</v>
      </c>
      <c r="NHP121" s="2" t="s">
        <v>215</v>
      </c>
      <c r="NHQ121" s="2" t="s">
        <v>215</v>
      </c>
      <c r="NHR121" s="2" t="s">
        <v>215</v>
      </c>
      <c r="NHS121" s="2" t="s">
        <v>215</v>
      </c>
      <c r="NHT121" s="2" t="s">
        <v>215</v>
      </c>
      <c r="NHU121" s="2" t="s">
        <v>215</v>
      </c>
      <c r="NHV121" s="2" t="s">
        <v>215</v>
      </c>
      <c r="NHW121" s="2" t="s">
        <v>215</v>
      </c>
      <c r="NHX121" s="2" t="s">
        <v>215</v>
      </c>
      <c r="NHY121" s="2" t="s">
        <v>215</v>
      </c>
      <c r="NHZ121" s="2" t="s">
        <v>215</v>
      </c>
      <c r="NIA121" s="2" t="s">
        <v>215</v>
      </c>
      <c r="NIB121" s="2" t="s">
        <v>215</v>
      </c>
      <c r="NIC121" s="2" t="s">
        <v>215</v>
      </c>
      <c r="NID121" s="2" t="s">
        <v>215</v>
      </c>
      <c r="NIE121" s="2" t="s">
        <v>215</v>
      </c>
      <c r="NIF121" s="2" t="s">
        <v>215</v>
      </c>
      <c r="NIG121" s="2" t="s">
        <v>215</v>
      </c>
      <c r="NIH121" s="2" t="s">
        <v>215</v>
      </c>
      <c r="NII121" s="2" t="s">
        <v>215</v>
      </c>
      <c r="NIJ121" s="2" t="s">
        <v>215</v>
      </c>
      <c r="NIK121" s="2" t="s">
        <v>215</v>
      </c>
      <c r="NIL121" s="2" t="s">
        <v>215</v>
      </c>
      <c r="NIM121" s="2" t="s">
        <v>215</v>
      </c>
      <c r="NIN121" s="2" t="s">
        <v>215</v>
      </c>
      <c r="NIO121" s="2" t="s">
        <v>215</v>
      </c>
      <c r="NIP121" s="2" t="s">
        <v>215</v>
      </c>
      <c r="NIQ121" s="2" t="s">
        <v>215</v>
      </c>
      <c r="NIR121" s="2" t="s">
        <v>215</v>
      </c>
      <c r="NIS121" s="2" t="s">
        <v>215</v>
      </c>
      <c r="NIT121" s="2" t="s">
        <v>215</v>
      </c>
      <c r="NIU121" s="2" t="s">
        <v>215</v>
      </c>
      <c r="NIV121" s="2" t="s">
        <v>215</v>
      </c>
      <c r="NIW121" s="2" t="s">
        <v>215</v>
      </c>
      <c r="NIX121" s="2" t="s">
        <v>215</v>
      </c>
      <c r="NIY121" s="2" t="s">
        <v>215</v>
      </c>
      <c r="NIZ121" s="2" t="s">
        <v>215</v>
      </c>
      <c r="NJA121" s="2" t="s">
        <v>215</v>
      </c>
      <c r="NJB121" s="2" t="s">
        <v>215</v>
      </c>
      <c r="NJC121" s="2" t="s">
        <v>215</v>
      </c>
      <c r="NJD121" s="2" t="s">
        <v>215</v>
      </c>
      <c r="NJE121" s="2" t="s">
        <v>215</v>
      </c>
      <c r="NJF121" s="2" t="s">
        <v>215</v>
      </c>
      <c r="NJG121" s="2" t="s">
        <v>215</v>
      </c>
      <c r="NJH121" s="2" t="s">
        <v>215</v>
      </c>
      <c r="NJI121" s="2" t="s">
        <v>215</v>
      </c>
      <c r="NJJ121" s="2" t="s">
        <v>215</v>
      </c>
      <c r="NJK121" s="2" t="s">
        <v>215</v>
      </c>
      <c r="NJL121" s="2" t="s">
        <v>215</v>
      </c>
      <c r="NJM121" s="2" t="s">
        <v>215</v>
      </c>
      <c r="NJN121" s="2" t="s">
        <v>215</v>
      </c>
      <c r="NJO121" s="2" t="s">
        <v>215</v>
      </c>
      <c r="NJP121" s="2" t="s">
        <v>215</v>
      </c>
      <c r="NJQ121" s="2" t="s">
        <v>215</v>
      </c>
      <c r="NJR121" s="2" t="s">
        <v>215</v>
      </c>
      <c r="NJS121" s="2" t="s">
        <v>215</v>
      </c>
      <c r="NJT121" s="2" t="s">
        <v>215</v>
      </c>
      <c r="NJU121" s="2" t="s">
        <v>215</v>
      </c>
      <c r="NJV121" s="2" t="s">
        <v>215</v>
      </c>
      <c r="NJW121" s="2" t="s">
        <v>215</v>
      </c>
      <c r="NJX121" s="2" t="s">
        <v>215</v>
      </c>
      <c r="NJY121" s="2" t="s">
        <v>215</v>
      </c>
      <c r="NJZ121" s="2" t="s">
        <v>215</v>
      </c>
      <c r="NKA121" s="2" t="s">
        <v>215</v>
      </c>
      <c r="NKB121" s="2" t="s">
        <v>215</v>
      </c>
      <c r="NKC121" s="2" t="s">
        <v>215</v>
      </c>
      <c r="NKD121" s="2" t="s">
        <v>215</v>
      </c>
      <c r="NKE121" s="2" t="s">
        <v>215</v>
      </c>
      <c r="NKF121" s="2" t="s">
        <v>215</v>
      </c>
      <c r="NKG121" s="2" t="s">
        <v>215</v>
      </c>
      <c r="NKH121" s="2" t="s">
        <v>215</v>
      </c>
      <c r="NKI121" s="2" t="s">
        <v>215</v>
      </c>
      <c r="NKJ121" s="2" t="s">
        <v>215</v>
      </c>
      <c r="NKK121" s="2" t="s">
        <v>215</v>
      </c>
      <c r="NKL121" s="2" t="s">
        <v>215</v>
      </c>
      <c r="NKM121" s="2" t="s">
        <v>215</v>
      </c>
      <c r="NKN121" s="2" t="s">
        <v>215</v>
      </c>
      <c r="NKO121" s="2" t="s">
        <v>215</v>
      </c>
      <c r="NKP121" s="2" t="s">
        <v>215</v>
      </c>
      <c r="NKQ121" s="2" t="s">
        <v>215</v>
      </c>
      <c r="NKR121" s="2" t="s">
        <v>215</v>
      </c>
      <c r="NKS121" s="2" t="s">
        <v>215</v>
      </c>
      <c r="NKT121" s="2" t="s">
        <v>215</v>
      </c>
      <c r="NKU121" s="2" t="s">
        <v>215</v>
      </c>
      <c r="NKV121" s="2" t="s">
        <v>215</v>
      </c>
      <c r="NKW121" s="2" t="s">
        <v>215</v>
      </c>
      <c r="NKX121" s="2" t="s">
        <v>215</v>
      </c>
      <c r="NKY121" s="2" t="s">
        <v>215</v>
      </c>
      <c r="NKZ121" s="2" t="s">
        <v>215</v>
      </c>
      <c r="NLA121" s="2" t="s">
        <v>215</v>
      </c>
      <c r="NLB121" s="2" t="s">
        <v>215</v>
      </c>
      <c r="NLC121" s="2" t="s">
        <v>215</v>
      </c>
      <c r="NLD121" s="2" t="s">
        <v>215</v>
      </c>
      <c r="NLE121" s="2" t="s">
        <v>215</v>
      </c>
      <c r="NLF121" s="2" t="s">
        <v>215</v>
      </c>
      <c r="NLG121" s="2" t="s">
        <v>215</v>
      </c>
      <c r="NLH121" s="2" t="s">
        <v>215</v>
      </c>
      <c r="NLI121" s="2" t="s">
        <v>215</v>
      </c>
      <c r="NLJ121" s="2" t="s">
        <v>215</v>
      </c>
      <c r="NLK121" s="2" t="s">
        <v>215</v>
      </c>
      <c r="NLL121" s="2" t="s">
        <v>215</v>
      </c>
      <c r="NLM121" s="2" t="s">
        <v>215</v>
      </c>
      <c r="NLN121" s="2" t="s">
        <v>215</v>
      </c>
      <c r="NLO121" s="2" t="s">
        <v>215</v>
      </c>
      <c r="NLP121" s="2" t="s">
        <v>215</v>
      </c>
      <c r="NLQ121" s="2" t="s">
        <v>215</v>
      </c>
      <c r="NLR121" s="2" t="s">
        <v>215</v>
      </c>
      <c r="NLS121" s="2" t="s">
        <v>215</v>
      </c>
      <c r="NLT121" s="2" t="s">
        <v>215</v>
      </c>
      <c r="NLU121" s="2" t="s">
        <v>215</v>
      </c>
      <c r="NLV121" s="2" t="s">
        <v>215</v>
      </c>
      <c r="NLW121" s="2" t="s">
        <v>215</v>
      </c>
      <c r="NLX121" s="2" t="s">
        <v>215</v>
      </c>
      <c r="NLY121" s="2" t="s">
        <v>215</v>
      </c>
      <c r="NLZ121" s="2" t="s">
        <v>215</v>
      </c>
      <c r="NMA121" s="2" t="s">
        <v>215</v>
      </c>
      <c r="NMB121" s="2" t="s">
        <v>215</v>
      </c>
      <c r="NMC121" s="2" t="s">
        <v>215</v>
      </c>
      <c r="NMD121" s="2" t="s">
        <v>215</v>
      </c>
      <c r="NME121" s="2" t="s">
        <v>215</v>
      </c>
      <c r="NMF121" s="2" t="s">
        <v>215</v>
      </c>
      <c r="NMG121" s="2" t="s">
        <v>215</v>
      </c>
      <c r="NMH121" s="2" t="s">
        <v>215</v>
      </c>
      <c r="NMI121" s="2" t="s">
        <v>215</v>
      </c>
      <c r="NMJ121" s="2" t="s">
        <v>215</v>
      </c>
      <c r="NMK121" s="2" t="s">
        <v>215</v>
      </c>
      <c r="NML121" s="2" t="s">
        <v>215</v>
      </c>
      <c r="NMM121" s="2" t="s">
        <v>215</v>
      </c>
      <c r="NMN121" s="2" t="s">
        <v>215</v>
      </c>
      <c r="NMO121" s="2" t="s">
        <v>215</v>
      </c>
      <c r="NMP121" s="2" t="s">
        <v>215</v>
      </c>
      <c r="NMQ121" s="2" t="s">
        <v>215</v>
      </c>
      <c r="NMR121" s="2" t="s">
        <v>215</v>
      </c>
      <c r="NMS121" s="2" t="s">
        <v>215</v>
      </c>
      <c r="NMT121" s="2" t="s">
        <v>215</v>
      </c>
      <c r="NMU121" s="2" t="s">
        <v>215</v>
      </c>
      <c r="NMV121" s="2" t="s">
        <v>215</v>
      </c>
      <c r="NMW121" s="2" t="s">
        <v>215</v>
      </c>
      <c r="NMX121" s="2" t="s">
        <v>215</v>
      </c>
      <c r="NMY121" s="2" t="s">
        <v>215</v>
      </c>
      <c r="NMZ121" s="2" t="s">
        <v>215</v>
      </c>
      <c r="NNA121" s="2" t="s">
        <v>215</v>
      </c>
      <c r="NNB121" s="2" t="s">
        <v>215</v>
      </c>
      <c r="NNC121" s="2" t="s">
        <v>215</v>
      </c>
      <c r="NND121" s="2" t="s">
        <v>215</v>
      </c>
      <c r="NNE121" s="2" t="s">
        <v>215</v>
      </c>
      <c r="NNF121" s="2" t="s">
        <v>215</v>
      </c>
      <c r="NNG121" s="2" t="s">
        <v>215</v>
      </c>
      <c r="NNH121" s="2" t="s">
        <v>215</v>
      </c>
      <c r="NNI121" s="2" t="s">
        <v>215</v>
      </c>
      <c r="NNJ121" s="2" t="s">
        <v>215</v>
      </c>
      <c r="NNK121" s="2" t="s">
        <v>215</v>
      </c>
      <c r="NNL121" s="2" t="s">
        <v>215</v>
      </c>
      <c r="NNM121" s="2" t="s">
        <v>215</v>
      </c>
      <c r="NNN121" s="2" t="s">
        <v>215</v>
      </c>
      <c r="NNO121" s="2" t="s">
        <v>215</v>
      </c>
      <c r="NNP121" s="2" t="s">
        <v>215</v>
      </c>
      <c r="NNQ121" s="2" t="s">
        <v>215</v>
      </c>
      <c r="NNR121" s="2" t="s">
        <v>215</v>
      </c>
      <c r="NNS121" s="2" t="s">
        <v>215</v>
      </c>
      <c r="NNT121" s="2" t="s">
        <v>215</v>
      </c>
      <c r="NNU121" s="2" t="s">
        <v>215</v>
      </c>
      <c r="NNV121" s="2" t="s">
        <v>215</v>
      </c>
      <c r="NNW121" s="2" t="s">
        <v>215</v>
      </c>
      <c r="NNX121" s="2" t="s">
        <v>215</v>
      </c>
      <c r="NNY121" s="2" t="s">
        <v>215</v>
      </c>
      <c r="NNZ121" s="2" t="s">
        <v>215</v>
      </c>
      <c r="NOA121" s="2" t="s">
        <v>215</v>
      </c>
      <c r="NOB121" s="2" t="s">
        <v>215</v>
      </c>
      <c r="NOC121" s="2" t="s">
        <v>215</v>
      </c>
      <c r="NOD121" s="2" t="s">
        <v>215</v>
      </c>
      <c r="NOE121" s="2" t="s">
        <v>215</v>
      </c>
      <c r="NOF121" s="2" t="s">
        <v>215</v>
      </c>
      <c r="NOG121" s="2" t="s">
        <v>215</v>
      </c>
      <c r="NOH121" s="2" t="s">
        <v>215</v>
      </c>
      <c r="NOI121" s="2" t="s">
        <v>215</v>
      </c>
      <c r="NOJ121" s="2" t="s">
        <v>215</v>
      </c>
      <c r="NOK121" s="2" t="s">
        <v>215</v>
      </c>
      <c r="NOL121" s="2" t="s">
        <v>215</v>
      </c>
      <c r="NOM121" s="2" t="s">
        <v>215</v>
      </c>
      <c r="NON121" s="2" t="s">
        <v>215</v>
      </c>
      <c r="NOO121" s="2" t="s">
        <v>215</v>
      </c>
      <c r="NOP121" s="2" t="s">
        <v>215</v>
      </c>
      <c r="NOQ121" s="2" t="s">
        <v>215</v>
      </c>
      <c r="NOR121" s="2" t="s">
        <v>215</v>
      </c>
      <c r="NOS121" s="2" t="s">
        <v>215</v>
      </c>
      <c r="NOT121" s="2" t="s">
        <v>215</v>
      </c>
      <c r="NOU121" s="2" t="s">
        <v>215</v>
      </c>
      <c r="NOV121" s="2" t="s">
        <v>215</v>
      </c>
      <c r="NOW121" s="2" t="s">
        <v>215</v>
      </c>
      <c r="NOX121" s="2" t="s">
        <v>215</v>
      </c>
      <c r="NOY121" s="2" t="s">
        <v>215</v>
      </c>
      <c r="NOZ121" s="2" t="s">
        <v>215</v>
      </c>
      <c r="NPA121" s="2" t="s">
        <v>215</v>
      </c>
      <c r="NPB121" s="2" t="s">
        <v>215</v>
      </c>
      <c r="NPC121" s="2" t="s">
        <v>215</v>
      </c>
      <c r="NPD121" s="2" t="s">
        <v>215</v>
      </c>
      <c r="NPE121" s="2" t="s">
        <v>215</v>
      </c>
      <c r="NPF121" s="2" t="s">
        <v>215</v>
      </c>
      <c r="NPG121" s="2" t="s">
        <v>215</v>
      </c>
      <c r="NPH121" s="2" t="s">
        <v>215</v>
      </c>
      <c r="NPI121" s="2" t="s">
        <v>215</v>
      </c>
      <c r="NPJ121" s="2" t="s">
        <v>215</v>
      </c>
      <c r="NPK121" s="2" t="s">
        <v>215</v>
      </c>
      <c r="NPL121" s="2" t="s">
        <v>215</v>
      </c>
      <c r="NPM121" s="2" t="s">
        <v>215</v>
      </c>
      <c r="NPN121" s="2" t="s">
        <v>215</v>
      </c>
      <c r="NPO121" s="2" t="s">
        <v>215</v>
      </c>
      <c r="NPP121" s="2" t="s">
        <v>215</v>
      </c>
      <c r="NPQ121" s="2" t="s">
        <v>215</v>
      </c>
      <c r="NPR121" s="2" t="s">
        <v>215</v>
      </c>
      <c r="NPS121" s="2" t="s">
        <v>215</v>
      </c>
      <c r="NPT121" s="2" t="s">
        <v>215</v>
      </c>
      <c r="NPU121" s="2" t="s">
        <v>215</v>
      </c>
      <c r="NPV121" s="2" t="s">
        <v>215</v>
      </c>
      <c r="NPW121" s="2" t="s">
        <v>215</v>
      </c>
      <c r="NPX121" s="2" t="s">
        <v>215</v>
      </c>
      <c r="NPY121" s="2" t="s">
        <v>215</v>
      </c>
      <c r="NPZ121" s="2" t="s">
        <v>215</v>
      </c>
      <c r="NQA121" s="2" t="s">
        <v>215</v>
      </c>
      <c r="NQB121" s="2" t="s">
        <v>215</v>
      </c>
      <c r="NQC121" s="2" t="s">
        <v>215</v>
      </c>
      <c r="NQD121" s="2" t="s">
        <v>215</v>
      </c>
      <c r="NQE121" s="2" t="s">
        <v>215</v>
      </c>
      <c r="NQF121" s="2" t="s">
        <v>215</v>
      </c>
      <c r="NQG121" s="2" t="s">
        <v>215</v>
      </c>
      <c r="NQH121" s="2" t="s">
        <v>215</v>
      </c>
      <c r="NQI121" s="2" t="s">
        <v>215</v>
      </c>
      <c r="NQJ121" s="2" t="s">
        <v>215</v>
      </c>
      <c r="NQK121" s="2" t="s">
        <v>215</v>
      </c>
      <c r="NQL121" s="2" t="s">
        <v>215</v>
      </c>
      <c r="NQM121" s="2" t="s">
        <v>215</v>
      </c>
      <c r="NQN121" s="2" t="s">
        <v>215</v>
      </c>
      <c r="NQO121" s="2" t="s">
        <v>215</v>
      </c>
      <c r="NQP121" s="2" t="s">
        <v>215</v>
      </c>
      <c r="NQQ121" s="2" t="s">
        <v>215</v>
      </c>
      <c r="NQR121" s="2" t="s">
        <v>215</v>
      </c>
      <c r="NQS121" s="2" t="s">
        <v>215</v>
      </c>
      <c r="NQT121" s="2" t="s">
        <v>215</v>
      </c>
      <c r="NQU121" s="2" t="s">
        <v>215</v>
      </c>
      <c r="NQV121" s="2" t="s">
        <v>215</v>
      </c>
      <c r="NQW121" s="2" t="s">
        <v>215</v>
      </c>
      <c r="NQX121" s="2" t="s">
        <v>215</v>
      </c>
      <c r="NQY121" s="2" t="s">
        <v>215</v>
      </c>
      <c r="NQZ121" s="2" t="s">
        <v>215</v>
      </c>
      <c r="NRA121" s="2" t="s">
        <v>215</v>
      </c>
      <c r="NRB121" s="2" t="s">
        <v>215</v>
      </c>
      <c r="NRC121" s="2" t="s">
        <v>215</v>
      </c>
      <c r="NRD121" s="2" t="s">
        <v>215</v>
      </c>
      <c r="NRE121" s="2" t="s">
        <v>215</v>
      </c>
      <c r="NRF121" s="2" t="s">
        <v>215</v>
      </c>
      <c r="NRG121" s="2" t="s">
        <v>215</v>
      </c>
      <c r="NRH121" s="2" t="s">
        <v>215</v>
      </c>
      <c r="NRI121" s="2" t="s">
        <v>215</v>
      </c>
      <c r="NRJ121" s="2" t="s">
        <v>215</v>
      </c>
      <c r="NRK121" s="2" t="s">
        <v>215</v>
      </c>
      <c r="NRL121" s="2" t="s">
        <v>215</v>
      </c>
      <c r="NRM121" s="2" t="s">
        <v>215</v>
      </c>
      <c r="NRN121" s="2" t="s">
        <v>215</v>
      </c>
      <c r="NRO121" s="2" t="s">
        <v>215</v>
      </c>
      <c r="NRP121" s="2" t="s">
        <v>215</v>
      </c>
      <c r="NRQ121" s="2" t="s">
        <v>215</v>
      </c>
      <c r="NRR121" s="2" t="s">
        <v>215</v>
      </c>
      <c r="NRS121" s="2" t="s">
        <v>215</v>
      </c>
      <c r="NRT121" s="2" t="s">
        <v>215</v>
      </c>
      <c r="NRU121" s="2" t="s">
        <v>215</v>
      </c>
      <c r="NRV121" s="2" t="s">
        <v>215</v>
      </c>
      <c r="NRW121" s="2" t="s">
        <v>215</v>
      </c>
      <c r="NRX121" s="2" t="s">
        <v>215</v>
      </c>
      <c r="NRY121" s="2" t="s">
        <v>215</v>
      </c>
      <c r="NRZ121" s="2" t="s">
        <v>215</v>
      </c>
      <c r="NSA121" s="2" t="s">
        <v>215</v>
      </c>
      <c r="NSB121" s="2" t="s">
        <v>215</v>
      </c>
      <c r="NSC121" s="2" t="s">
        <v>215</v>
      </c>
      <c r="NSD121" s="2" t="s">
        <v>215</v>
      </c>
      <c r="NSE121" s="2" t="s">
        <v>215</v>
      </c>
      <c r="NSF121" s="2" t="s">
        <v>215</v>
      </c>
      <c r="NSG121" s="2" t="s">
        <v>215</v>
      </c>
      <c r="NSH121" s="2" t="s">
        <v>215</v>
      </c>
      <c r="NSI121" s="2" t="s">
        <v>215</v>
      </c>
      <c r="NSJ121" s="2" t="s">
        <v>215</v>
      </c>
      <c r="NSK121" s="2" t="s">
        <v>215</v>
      </c>
      <c r="NSL121" s="2" t="s">
        <v>215</v>
      </c>
      <c r="NSM121" s="2" t="s">
        <v>215</v>
      </c>
      <c r="NSN121" s="2" t="s">
        <v>215</v>
      </c>
      <c r="NSO121" s="2" t="s">
        <v>215</v>
      </c>
      <c r="NSP121" s="2" t="s">
        <v>215</v>
      </c>
      <c r="NSQ121" s="2" t="s">
        <v>215</v>
      </c>
      <c r="NSR121" s="2" t="s">
        <v>215</v>
      </c>
      <c r="NSS121" s="2" t="s">
        <v>215</v>
      </c>
      <c r="NST121" s="2" t="s">
        <v>215</v>
      </c>
      <c r="NSU121" s="2" t="s">
        <v>215</v>
      </c>
      <c r="NSV121" s="2" t="s">
        <v>215</v>
      </c>
      <c r="NSW121" s="2" t="s">
        <v>215</v>
      </c>
      <c r="NSX121" s="2" t="s">
        <v>215</v>
      </c>
      <c r="NSY121" s="2" t="s">
        <v>215</v>
      </c>
      <c r="NSZ121" s="2" t="s">
        <v>215</v>
      </c>
      <c r="NTA121" s="2" t="s">
        <v>215</v>
      </c>
      <c r="NTB121" s="2" t="s">
        <v>215</v>
      </c>
      <c r="NTC121" s="2" t="s">
        <v>215</v>
      </c>
      <c r="NTD121" s="2" t="s">
        <v>215</v>
      </c>
      <c r="NTE121" s="2" t="s">
        <v>215</v>
      </c>
      <c r="NTF121" s="2" t="s">
        <v>215</v>
      </c>
      <c r="NTG121" s="2" t="s">
        <v>215</v>
      </c>
      <c r="NTH121" s="2" t="s">
        <v>215</v>
      </c>
      <c r="NTI121" s="2" t="s">
        <v>215</v>
      </c>
      <c r="NTJ121" s="2" t="s">
        <v>215</v>
      </c>
      <c r="NTK121" s="2" t="s">
        <v>215</v>
      </c>
      <c r="NTL121" s="2" t="s">
        <v>215</v>
      </c>
      <c r="NTM121" s="2" t="s">
        <v>215</v>
      </c>
      <c r="NTN121" s="2" t="s">
        <v>215</v>
      </c>
      <c r="NTO121" s="2" t="s">
        <v>215</v>
      </c>
      <c r="NTP121" s="2" t="s">
        <v>215</v>
      </c>
      <c r="NTQ121" s="2" t="s">
        <v>215</v>
      </c>
      <c r="NTR121" s="2" t="s">
        <v>215</v>
      </c>
      <c r="NTS121" s="2" t="s">
        <v>215</v>
      </c>
      <c r="NTT121" s="2" t="s">
        <v>215</v>
      </c>
      <c r="NTU121" s="2" t="s">
        <v>215</v>
      </c>
      <c r="NTV121" s="2" t="s">
        <v>215</v>
      </c>
      <c r="NTW121" s="2" t="s">
        <v>215</v>
      </c>
      <c r="NTX121" s="2" t="s">
        <v>215</v>
      </c>
      <c r="NTY121" s="2" t="s">
        <v>215</v>
      </c>
      <c r="NTZ121" s="2" t="s">
        <v>215</v>
      </c>
      <c r="NUA121" s="2" t="s">
        <v>215</v>
      </c>
      <c r="NUB121" s="2" t="s">
        <v>215</v>
      </c>
      <c r="NUC121" s="2" t="s">
        <v>215</v>
      </c>
      <c r="NUD121" s="2" t="s">
        <v>215</v>
      </c>
      <c r="NUE121" s="2" t="s">
        <v>215</v>
      </c>
      <c r="NUF121" s="2" t="s">
        <v>215</v>
      </c>
      <c r="NUG121" s="2" t="s">
        <v>215</v>
      </c>
      <c r="NUH121" s="2" t="s">
        <v>215</v>
      </c>
      <c r="NUI121" s="2" t="s">
        <v>215</v>
      </c>
      <c r="NUJ121" s="2" t="s">
        <v>215</v>
      </c>
      <c r="NUK121" s="2" t="s">
        <v>215</v>
      </c>
      <c r="NUL121" s="2" t="s">
        <v>215</v>
      </c>
      <c r="NUM121" s="2" t="s">
        <v>215</v>
      </c>
      <c r="NUN121" s="2" t="s">
        <v>215</v>
      </c>
      <c r="NUO121" s="2" t="s">
        <v>215</v>
      </c>
      <c r="NUP121" s="2" t="s">
        <v>215</v>
      </c>
      <c r="NUQ121" s="2" t="s">
        <v>215</v>
      </c>
      <c r="NUR121" s="2" t="s">
        <v>215</v>
      </c>
      <c r="NUS121" s="2" t="s">
        <v>215</v>
      </c>
      <c r="NUT121" s="2" t="s">
        <v>215</v>
      </c>
      <c r="NUU121" s="2" t="s">
        <v>215</v>
      </c>
      <c r="NUV121" s="2" t="s">
        <v>215</v>
      </c>
      <c r="NUW121" s="2" t="s">
        <v>215</v>
      </c>
      <c r="NUX121" s="2" t="s">
        <v>215</v>
      </c>
      <c r="NUY121" s="2" t="s">
        <v>215</v>
      </c>
      <c r="NUZ121" s="2" t="s">
        <v>215</v>
      </c>
      <c r="NVA121" s="2" t="s">
        <v>215</v>
      </c>
      <c r="NVB121" s="2" t="s">
        <v>215</v>
      </c>
      <c r="NVC121" s="2" t="s">
        <v>215</v>
      </c>
      <c r="NVD121" s="2" t="s">
        <v>215</v>
      </c>
      <c r="NVE121" s="2" t="s">
        <v>215</v>
      </c>
      <c r="NVF121" s="2" t="s">
        <v>215</v>
      </c>
      <c r="NVG121" s="2" t="s">
        <v>215</v>
      </c>
      <c r="NVH121" s="2" t="s">
        <v>215</v>
      </c>
      <c r="NVI121" s="2" t="s">
        <v>215</v>
      </c>
      <c r="NVJ121" s="2" t="s">
        <v>215</v>
      </c>
      <c r="NVK121" s="2" t="s">
        <v>215</v>
      </c>
      <c r="NVL121" s="2" t="s">
        <v>215</v>
      </c>
      <c r="NVM121" s="2" t="s">
        <v>215</v>
      </c>
      <c r="NVN121" s="2" t="s">
        <v>215</v>
      </c>
      <c r="NVO121" s="2" t="s">
        <v>215</v>
      </c>
      <c r="NVP121" s="2" t="s">
        <v>215</v>
      </c>
      <c r="NVQ121" s="2" t="s">
        <v>215</v>
      </c>
      <c r="NVR121" s="2" t="s">
        <v>215</v>
      </c>
      <c r="NVS121" s="2" t="s">
        <v>215</v>
      </c>
      <c r="NVT121" s="2" t="s">
        <v>215</v>
      </c>
      <c r="NVU121" s="2" t="s">
        <v>215</v>
      </c>
      <c r="NVV121" s="2" t="s">
        <v>215</v>
      </c>
      <c r="NVW121" s="2" t="s">
        <v>215</v>
      </c>
      <c r="NVX121" s="2" t="s">
        <v>215</v>
      </c>
      <c r="NVY121" s="2" t="s">
        <v>215</v>
      </c>
      <c r="NVZ121" s="2" t="s">
        <v>215</v>
      </c>
      <c r="NWA121" s="2" t="s">
        <v>215</v>
      </c>
      <c r="NWB121" s="2" t="s">
        <v>215</v>
      </c>
      <c r="NWC121" s="2" t="s">
        <v>215</v>
      </c>
      <c r="NWD121" s="2" t="s">
        <v>215</v>
      </c>
      <c r="NWE121" s="2" t="s">
        <v>215</v>
      </c>
      <c r="NWF121" s="2" t="s">
        <v>215</v>
      </c>
      <c r="NWG121" s="2" t="s">
        <v>215</v>
      </c>
      <c r="NWH121" s="2" t="s">
        <v>215</v>
      </c>
      <c r="NWI121" s="2" t="s">
        <v>215</v>
      </c>
      <c r="NWJ121" s="2" t="s">
        <v>215</v>
      </c>
      <c r="NWK121" s="2" t="s">
        <v>215</v>
      </c>
      <c r="NWL121" s="2" t="s">
        <v>215</v>
      </c>
      <c r="NWM121" s="2" t="s">
        <v>215</v>
      </c>
      <c r="NWN121" s="2" t="s">
        <v>215</v>
      </c>
      <c r="NWO121" s="2" t="s">
        <v>215</v>
      </c>
      <c r="NWP121" s="2" t="s">
        <v>215</v>
      </c>
      <c r="NWQ121" s="2" t="s">
        <v>215</v>
      </c>
      <c r="NWR121" s="2" t="s">
        <v>215</v>
      </c>
      <c r="NWS121" s="2" t="s">
        <v>215</v>
      </c>
      <c r="NWT121" s="2" t="s">
        <v>215</v>
      </c>
      <c r="NWU121" s="2" t="s">
        <v>215</v>
      </c>
      <c r="NWV121" s="2" t="s">
        <v>215</v>
      </c>
      <c r="NWW121" s="2" t="s">
        <v>215</v>
      </c>
      <c r="NWX121" s="2" t="s">
        <v>215</v>
      </c>
      <c r="NWY121" s="2" t="s">
        <v>215</v>
      </c>
      <c r="NWZ121" s="2" t="s">
        <v>215</v>
      </c>
      <c r="NXA121" s="2" t="s">
        <v>215</v>
      </c>
      <c r="NXB121" s="2" t="s">
        <v>215</v>
      </c>
      <c r="NXC121" s="2" t="s">
        <v>215</v>
      </c>
      <c r="NXD121" s="2" t="s">
        <v>215</v>
      </c>
      <c r="NXE121" s="2" t="s">
        <v>215</v>
      </c>
      <c r="NXF121" s="2" t="s">
        <v>215</v>
      </c>
      <c r="NXG121" s="2" t="s">
        <v>215</v>
      </c>
      <c r="NXH121" s="2" t="s">
        <v>215</v>
      </c>
      <c r="NXI121" s="2" t="s">
        <v>215</v>
      </c>
      <c r="NXJ121" s="2" t="s">
        <v>215</v>
      </c>
      <c r="NXK121" s="2" t="s">
        <v>215</v>
      </c>
      <c r="NXL121" s="2" t="s">
        <v>215</v>
      </c>
      <c r="NXM121" s="2" t="s">
        <v>215</v>
      </c>
      <c r="NXN121" s="2" t="s">
        <v>215</v>
      </c>
      <c r="NXO121" s="2" t="s">
        <v>215</v>
      </c>
      <c r="NXP121" s="2" t="s">
        <v>215</v>
      </c>
      <c r="NXQ121" s="2" t="s">
        <v>215</v>
      </c>
      <c r="NXR121" s="2" t="s">
        <v>215</v>
      </c>
      <c r="NXS121" s="2" t="s">
        <v>215</v>
      </c>
      <c r="NXT121" s="2" t="s">
        <v>215</v>
      </c>
      <c r="NXU121" s="2" t="s">
        <v>215</v>
      </c>
      <c r="NXV121" s="2" t="s">
        <v>215</v>
      </c>
      <c r="NXW121" s="2" t="s">
        <v>215</v>
      </c>
      <c r="NXX121" s="2" t="s">
        <v>215</v>
      </c>
      <c r="NXY121" s="2" t="s">
        <v>215</v>
      </c>
      <c r="NXZ121" s="2" t="s">
        <v>215</v>
      </c>
      <c r="NYA121" s="2" t="s">
        <v>215</v>
      </c>
      <c r="NYB121" s="2" t="s">
        <v>215</v>
      </c>
      <c r="NYC121" s="2" t="s">
        <v>215</v>
      </c>
      <c r="NYD121" s="2" t="s">
        <v>215</v>
      </c>
      <c r="NYE121" s="2" t="s">
        <v>215</v>
      </c>
      <c r="NYF121" s="2" t="s">
        <v>215</v>
      </c>
      <c r="NYG121" s="2" t="s">
        <v>215</v>
      </c>
      <c r="NYH121" s="2" t="s">
        <v>215</v>
      </c>
      <c r="NYI121" s="2" t="s">
        <v>215</v>
      </c>
      <c r="NYJ121" s="2" t="s">
        <v>215</v>
      </c>
      <c r="NYK121" s="2" t="s">
        <v>215</v>
      </c>
      <c r="NYL121" s="2" t="s">
        <v>215</v>
      </c>
      <c r="NYM121" s="2" t="s">
        <v>215</v>
      </c>
      <c r="NYN121" s="2" t="s">
        <v>215</v>
      </c>
      <c r="NYO121" s="2" t="s">
        <v>215</v>
      </c>
      <c r="NYP121" s="2" t="s">
        <v>215</v>
      </c>
      <c r="NYQ121" s="2" t="s">
        <v>215</v>
      </c>
      <c r="NYR121" s="2" t="s">
        <v>215</v>
      </c>
      <c r="NYS121" s="2" t="s">
        <v>215</v>
      </c>
      <c r="NYT121" s="2" t="s">
        <v>215</v>
      </c>
      <c r="NYU121" s="2" t="s">
        <v>215</v>
      </c>
      <c r="NYV121" s="2" t="s">
        <v>215</v>
      </c>
      <c r="NYW121" s="2" t="s">
        <v>215</v>
      </c>
      <c r="NYX121" s="2" t="s">
        <v>215</v>
      </c>
      <c r="NYY121" s="2" t="s">
        <v>215</v>
      </c>
      <c r="NYZ121" s="2" t="s">
        <v>215</v>
      </c>
      <c r="NZA121" s="2" t="s">
        <v>215</v>
      </c>
      <c r="NZB121" s="2" t="s">
        <v>215</v>
      </c>
      <c r="NZC121" s="2" t="s">
        <v>215</v>
      </c>
      <c r="NZD121" s="2" t="s">
        <v>215</v>
      </c>
      <c r="NZE121" s="2" t="s">
        <v>215</v>
      </c>
      <c r="NZF121" s="2" t="s">
        <v>215</v>
      </c>
      <c r="NZG121" s="2" t="s">
        <v>215</v>
      </c>
      <c r="NZH121" s="2" t="s">
        <v>215</v>
      </c>
      <c r="NZI121" s="2" t="s">
        <v>215</v>
      </c>
      <c r="NZJ121" s="2" t="s">
        <v>215</v>
      </c>
      <c r="NZK121" s="2" t="s">
        <v>215</v>
      </c>
      <c r="NZL121" s="2" t="s">
        <v>215</v>
      </c>
      <c r="NZM121" s="2" t="s">
        <v>215</v>
      </c>
      <c r="NZN121" s="2" t="s">
        <v>215</v>
      </c>
      <c r="NZO121" s="2" t="s">
        <v>215</v>
      </c>
      <c r="NZP121" s="2" t="s">
        <v>215</v>
      </c>
      <c r="NZQ121" s="2" t="s">
        <v>215</v>
      </c>
      <c r="NZR121" s="2" t="s">
        <v>215</v>
      </c>
      <c r="NZS121" s="2" t="s">
        <v>215</v>
      </c>
      <c r="NZT121" s="2" t="s">
        <v>215</v>
      </c>
      <c r="NZU121" s="2" t="s">
        <v>215</v>
      </c>
      <c r="NZV121" s="2" t="s">
        <v>215</v>
      </c>
      <c r="NZW121" s="2" t="s">
        <v>215</v>
      </c>
      <c r="NZX121" s="2" t="s">
        <v>215</v>
      </c>
      <c r="NZY121" s="2" t="s">
        <v>215</v>
      </c>
      <c r="NZZ121" s="2" t="s">
        <v>215</v>
      </c>
      <c r="OAA121" s="2" t="s">
        <v>215</v>
      </c>
      <c r="OAB121" s="2" t="s">
        <v>215</v>
      </c>
      <c r="OAC121" s="2" t="s">
        <v>215</v>
      </c>
      <c r="OAD121" s="2" t="s">
        <v>215</v>
      </c>
      <c r="OAE121" s="2" t="s">
        <v>215</v>
      </c>
      <c r="OAF121" s="2" t="s">
        <v>215</v>
      </c>
      <c r="OAG121" s="2" t="s">
        <v>215</v>
      </c>
      <c r="OAH121" s="2" t="s">
        <v>215</v>
      </c>
      <c r="OAI121" s="2" t="s">
        <v>215</v>
      </c>
      <c r="OAJ121" s="2" t="s">
        <v>215</v>
      </c>
      <c r="OAK121" s="2" t="s">
        <v>215</v>
      </c>
      <c r="OAL121" s="2" t="s">
        <v>215</v>
      </c>
      <c r="OAM121" s="2" t="s">
        <v>215</v>
      </c>
      <c r="OAN121" s="2" t="s">
        <v>215</v>
      </c>
      <c r="OAO121" s="2" t="s">
        <v>215</v>
      </c>
      <c r="OAP121" s="2" t="s">
        <v>215</v>
      </c>
      <c r="OAQ121" s="2" t="s">
        <v>215</v>
      </c>
      <c r="OAR121" s="2" t="s">
        <v>215</v>
      </c>
      <c r="OAS121" s="2" t="s">
        <v>215</v>
      </c>
      <c r="OAT121" s="2" t="s">
        <v>215</v>
      </c>
      <c r="OAU121" s="2" t="s">
        <v>215</v>
      </c>
      <c r="OAV121" s="2" t="s">
        <v>215</v>
      </c>
      <c r="OAW121" s="2" t="s">
        <v>215</v>
      </c>
      <c r="OAX121" s="2" t="s">
        <v>215</v>
      </c>
      <c r="OAY121" s="2" t="s">
        <v>215</v>
      </c>
      <c r="OAZ121" s="2" t="s">
        <v>215</v>
      </c>
      <c r="OBA121" s="2" t="s">
        <v>215</v>
      </c>
      <c r="OBB121" s="2" t="s">
        <v>215</v>
      </c>
      <c r="OBC121" s="2" t="s">
        <v>215</v>
      </c>
      <c r="OBD121" s="2" t="s">
        <v>215</v>
      </c>
      <c r="OBE121" s="2" t="s">
        <v>215</v>
      </c>
      <c r="OBF121" s="2" t="s">
        <v>215</v>
      </c>
      <c r="OBG121" s="2" t="s">
        <v>215</v>
      </c>
      <c r="OBH121" s="2" t="s">
        <v>215</v>
      </c>
      <c r="OBI121" s="2" t="s">
        <v>215</v>
      </c>
      <c r="OBJ121" s="2" t="s">
        <v>215</v>
      </c>
      <c r="OBK121" s="2" t="s">
        <v>215</v>
      </c>
      <c r="OBL121" s="2" t="s">
        <v>215</v>
      </c>
      <c r="OBM121" s="2" t="s">
        <v>215</v>
      </c>
      <c r="OBN121" s="2" t="s">
        <v>215</v>
      </c>
      <c r="OBO121" s="2" t="s">
        <v>215</v>
      </c>
      <c r="OBP121" s="2" t="s">
        <v>215</v>
      </c>
      <c r="OBQ121" s="2" t="s">
        <v>215</v>
      </c>
      <c r="OBR121" s="2" t="s">
        <v>215</v>
      </c>
      <c r="OBS121" s="2" t="s">
        <v>215</v>
      </c>
      <c r="OBT121" s="2" t="s">
        <v>215</v>
      </c>
      <c r="OBU121" s="2" t="s">
        <v>215</v>
      </c>
      <c r="OBV121" s="2" t="s">
        <v>215</v>
      </c>
      <c r="OBW121" s="2" t="s">
        <v>215</v>
      </c>
      <c r="OBX121" s="2" t="s">
        <v>215</v>
      </c>
      <c r="OBY121" s="2" t="s">
        <v>215</v>
      </c>
      <c r="OBZ121" s="2" t="s">
        <v>215</v>
      </c>
      <c r="OCA121" s="2" t="s">
        <v>215</v>
      </c>
      <c r="OCB121" s="2" t="s">
        <v>215</v>
      </c>
      <c r="OCC121" s="2" t="s">
        <v>215</v>
      </c>
      <c r="OCD121" s="2" t="s">
        <v>215</v>
      </c>
      <c r="OCE121" s="2" t="s">
        <v>215</v>
      </c>
      <c r="OCF121" s="2" t="s">
        <v>215</v>
      </c>
      <c r="OCG121" s="2" t="s">
        <v>215</v>
      </c>
      <c r="OCH121" s="2" t="s">
        <v>215</v>
      </c>
      <c r="OCI121" s="2" t="s">
        <v>215</v>
      </c>
      <c r="OCJ121" s="2" t="s">
        <v>215</v>
      </c>
      <c r="OCK121" s="2" t="s">
        <v>215</v>
      </c>
      <c r="OCL121" s="2" t="s">
        <v>215</v>
      </c>
      <c r="OCM121" s="2" t="s">
        <v>215</v>
      </c>
      <c r="OCN121" s="2" t="s">
        <v>215</v>
      </c>
      <c r="OCO121" s="2" t="s">
        <v>215</v>
      </c>
      <c r="OCP121" s="2" t="s">
        <v>215</v>
      </c>
      <c r="OCQ121" s="2" t="s">
        <v>215</v>
      </c>
      <c r="OCR121" s="2" t="s">
        <v>215</v>
      </c>
      <c r="OCS121" s="2" t="s">
        <v>215</v>
      </c>
      <c r="OCT121" s="2" t="s">
        <v>215</v>
      </c>
      <c r="OCU121" s="2" t="s">
        <v>215</v>
      </c>
      <c r="OCV121" s="2" t="s">
        <v>215</v>
      </c>
      <c r="OCW121" s="2" t="s">
        <v>215</v>
      </c>
      <c r="OCX121" s="2" t="s">
        <v>215</v>
      </c>
      <c r="OCY121" s="2" t="s">
        <v>215</v>
      </c>
      <c r="OCZ121" s="2" t="s">
        <v>215</v>
      </c>
      <c r="ODA121" s="2" t="s">
        <v>215</v>
      </c>
      <c r="ODB121" s="2" t="s">
        <v>215</v>
      </c>
      <c r="ODC121" s="2" t="s">
        <v>215</v>
      </c>
      <c r="ODD121" s="2" t="s">
        <v>215</v>
      </c>
      <c r="ODE121" s="2" t="s">
        <v>215</v>
      </c>
      <c r="ODF121" s="2" t="s">
        <v>215</v>
      </c>
      <c r="ODG121" s="2" t="s">
        <v>215</v>
      </c>
      <c r="ODH121" s="2" t="s">
        <v>215</v>
      </c>
      <c r="ODI121" s="2" t="s">
        <v>215</v>
      </c>
      <c r="ODJ121" s="2" t="s">
        <v>215</v>
      </c>
      <c r="ODK121" s="2" t="s">
        <v>215</v>
      </c>
      <c r="ODL121" s="2" t="s">
        <v>215</v>
      </c>
      <c r="ODM121" s="2" t="s">
        <v>215</v>
      </c>
      <c r="ODN121" s="2" t="s">
        <v>215</v>
      </c>
      <c r="ODO121" s="2" t="s">
        <v>215</v>
      </c>
      <c r="ODP121" s="2" t="s">
        <v>215</v>
      </c>
      <c r="ODQ121" s="2" t="s">
        <v>215</v>
      </c>
      <c r="ODR121" s="2" t="s">
        <v>215</v>
      </c>
      <c r="ODS121" s="2" t="s">
        <v>215</v>
      </c>
      <c r="ODT121" s="2" t="s">
        <v>215</v>
      </c>
      <c r="ODU121" s="2" t="s">
        <v>215</v>
      </c>
      <c r="ODV121" s="2" t="s">
        <v>215</v>
      </c>
      <c r="ODW121" s="2" t="s">
        <v>215</v>
      </c>
      <c r="ODX121" s="2" t="s">
        <v>215</v>
      </c>
      <c r="ODY121" s="2" t="s">
        <v>215</v>
      </c>
      <c r="ODZ121" s="2" t="s">
        <v>215</v>
      </c>
      <c r="OEA121" s="2" t="s">
        <v>215</v>
      </c>
      <c r="OEB121" s="2" t="s">
        <v>215</v>
      </c>
      <c r="OEC121" s="2" t="s">
        <v>215</v>
      </c>
      <c r="OED121" s="2" t="s">
        <v>215</v>
      </c>
      <c r="OEE121" s="2" t="s">
        <v>215</v>
      </c>
      <c r="OEF121" s="2" t="s">
        <v>215</v>
      </c>
      <c r="OEG121" s="2" t="s">
        <v>215</v>
      </c>
      <c r="OEH121" s="2" t="s">
        <v>215</v>
      </c>
      <c r="OEI121" s="2" t="s">
        <v>215</v>
      </c>
      <c r="OEJ121" s="2" t="s">
        <v>215</v>
      </c>
      <c r="OEK121" s="2" t="s">
        <v>215</v>
      </c>
      <c r="OEL121" s="2" t="s">
        <v>215</v>
      </c>
      <c r="OEM121" s="2" t="s">
        <v>215</v>
      </c>
      <c r="OEN121" s="2" t="s">
        <v>215</v>
      </c>
      <c r="OEO121" s="2" t="s">
        <v>215</v>
      </c>
      <c r="OEP121" s="2" t="s">
        <v>215</v>
      </c>
      <c r="OEQ121" s="2" t="s">
        <v>215</v>
      </c>
      <c r="OER121" s="2" t="s">
        <v>215</v>
      </c>
      <c r="OES121" s="2" t="s">
        <v>215</v>
      </c>
      <c r="OET121" s="2" t="s">
        <v>215</v>
      </c>
      <c r="OEU121" s="2" t="s">
        <v>215</v>
      </c>
      <c r="OEV121" s="2" t="s">
        <v>215</v>
      </c>
      <c r="OEW121" s="2" t="s">
        <v>215</v>
      </c>
      <c r="OEX121" s="2" t="s">
        <v>215</v>
      </c>
      <c r="OEY121" s="2" t="s">
        <v>215</v>
      </c>
      <c r="OEZ121" s="2" t="s">
        <v>215</v>
      </c>
      <c r="OFA121" s="2" t="s">
        <v>215</v>
      </c>
      <c r="OFB121" s="2" t="s">
        <v>215</v>
      </c>
      <c r="OFC121" s="2" t="s">
        <v>215</v>
      </c>
      <c r="OFD121" s="2" t="s">
        <v>215</v>
      </c>
      <c r="OFE121" s="2" t="s">
        <v>215</v>
      </c>
      <c r="OFF121" s="2" t="s">
        <v>215</v>
      </c>
      <c r="OFG121" s="2" t="s">
        <v>215</v>
      </c>
      <c r="OFH121" s="2" t="s">
        <v>215</v>
      </c>
      <c r="OFI121" s="2" t="s">
        <v>215</v>
      </c>
      <c r="OFJ121" s="2" t="s">
        <v>215</v>
      </c>
      <c r="OFK121" s="2" t="s">
        <v>215</v>
      </c>
      <c r="OFL121" s="2" t="s">
        <v>215</v>
      </c>
      <c r="OFM121" s="2" t="s">
        <v>215</v>
      </c>
      <c r="OFN121" s="2" t="s">
        <v>215</v>
      </c>
      <c r="OFO121" s="2" t="s">
        <v>215</v>
      </c>
      <c r="OFP121" s="2" t="s">
        <v>215</v>
      </c>
      <c r="OFQ121" s="2" t="s">
        <v>215</v>
      </c>
      <c r="OFR121" s="2" t="s">
        <v>215</v>
      </c>
      <c r="OFS121" s="2" t="s">
        <v>215</v>
      </c>
      <c r="OFT121" s="2" t="s">
        <v>215</v>
      </c>
      <c r="OFU121" s="2" t="s">
        <v>215</v>
      </c>
      <c r="OFV121" s="2" t="s">
        <v>215</v>
      </c>
      <c r="OFW121" s="2" t="s">
        <v>215</v>
      </c>
      <c r="OFX121" s="2" t="s">
        <v>215</v>
      </c>
      <c r="OFY121" s="2" t="s">
        <v>215</v>
      </c>
      <c r="OFZ121" s="2" t="s">
        <v>215</v>
      </c>
      <c r="OGA121" s="2" t="s">
        <v>215</v>
      </c>
      <c r="OGB121" s="2" t="s">
        <v>215</v>
      </c>
      <c r="OGC121" s="2" t="s">
        <v>215</v>
      </c>
      <c r="OGD121" s="2" t="s">
        <v>215</v>
      </c>
      <c r="OGE121" s="2" t="s">
        <v>215</v>
      </c>
      <c r="OGF121" s="2" t="s">
        <v>215</v>
      </c>
      <c r="OGG121" s="2" t="s">
        <v>215</v>
      </c>
      <c r="OGH121" s="2" t="s">
        <v>215</v>
      </c>
      <c r="OGI121" s="2" t="s">
        <v>215</v>
      </c>
      <c r="OGJ121" s="2" t="s">
        <v>215</v>
      </c>
      <c r="OGK121" s="2" t="s">
        <v>215</v>
      </c>
      <c r="OGL121" s="2" t="s">
        <v>215</v>
      </c>
      <c r="OGM121" s="2" t="s">
        <v>215</v>
      </c>
      <c r="OGN121" s="2" t="s">
        <v>215</v>
      </c>
      <c r="OGO121" s="2" t="s">
        <v>215</v>
      </c>
      <c r="OGP121" s="2" t="s">
        <v>215</v>
      </c>
      <c r="OGQ121" s="2" t="s">
        <v>215</v>
      </c>
      <c r="OGR121" s="2" t="s">
        <v>215</v>
      </c>
      <c r="OGS121" s="2" t="s">
        <v>215</v>
      </c>
      <c r="OGT121" s="2" t="s">
        <v>215</v>
      </c>
      <c r="OGU121" s="2" t="s">
        <v>215</v>
      </c>
      <c r="OGV121" s="2" t="s">
        <v>215</v>
      </c>
      <c r="OGW121" s="2" t="s">
        <v>215</v>
      </c>
      <c r="OGX121" s="2" t="s">
        <v>215</v>
      </c>
      <c r="OGY121" s="2" t="s">
        <v>215</v>
      </c>
      <c r="OGZ121" s="2" t="s">
        <v>215</v>
      </c>
      <c r="OHA121" s="2" t="s">
        <v>215</v>
      </c>
      <c r="OHB121" s="2" t="s">
        <v>215</v>
      </c>
      <c r="OHC121" s="2" t="s">
        <v>215</v>
      </c>
      <c r="OHD121" s="2" t="s">
        <v>215</v>
      </c>
      <c r="OHE121" s="2" t="s">
        <v>215</v>
      </c>
      <c r="OHF121" s="2" t="s">
        <v>215</v>
      </c>
      <c r="OHG121" s="2" t="s">
        <v>215</v>
      </c>
      <c r="OHH121" s="2" t="s">
        <v>215</v>
      </c>
      <c r="OHI121" s="2" t="s">
        <v>215</v>
      </c>
      <c r="OHJ121" s="2" t="s">
        <v>215</v>
      </c>
      <c r="OHK121" s="2" t="s">
        <v>215</v>
      </c>
      <c r="OHL121" s="2" t="s">
        <v>215</v>
      </c>
      <c r="OHM121" s="2" t="s">
        <v>215</v>
      </c>
      <c r="OHN121" s="2" t="s">
        <v>215</v>
      </c>
      <c r="OHO121" s="2" t="s">
        <v>215</v>
      </c>
      <c r="OHP121" s="2" t="s">
        <v>215</v>
      </c>
      <c r="OHQ121" s="2" t="s">
        <v>215</v>
      </c>
      <c r="OHR121" s="2" t="s">
        <v>215</v>
      </c>
      <c r="OHS121" s="2" t="s">
        <v>215</v>
      </c>
      <c r="OHT121" s="2" t="s">
        <v>215</v>
      </c>
      <c r="OHU121" s="2" t="s">
        <v>215</v>
      </c>
      <c r="OHV121" s="2" t="s">
        <v>215</v>
      </c>
      <c r="OHW121" s="2" t="s">
        <v>215</v>
      </c>
      <c r="OHX121" s="2" t="s">
        <v>215</v>
      </c>
      <c r="OHY121" s="2" t="s">
        <v>215</v>
      </c>
      <c r="OHZ121" s="2" t="s">
        <v>215</v>
      </c>
      <c r="OIA121" s="2" t="s">
        <v>215</v>
      </c>
      <c r="OIB121" s="2" t="s">
        <v>215</v>
      </c>
      <c r="OIC121" s="2" t="s">
        <v>215</v>
      </c>
      <c r="OID121" s="2" t="s">
        <v>215</v>
      </c>
      <c r="OIE121" s="2" t="s">
        <v>215</v>
      </c>
      <c r="OIF121" s="2" t="s">
        <v>215</v>
      </c>
      <c r="OIG121" s="2" t="s">
        <v>215</v>
      </c>
      <c r="OIH121" s="2" t="s">
        <v>215</v>
      </c>
      <c r="OII121" s="2" t="s">
        <v>215</v>
      </c>
      <c r="OIJ121" s="2" t="s">
        <v>215</v>
      </c>
      <c r="OIK121" s="2" t="s">
        <v>215</v>
      </c>
      <c r="OIL121" s="2" t="s">
        <v>215</v>
      </c>
      <c r="OIM121" s="2" t="s">
        <v>215</v>
      </c>
      <c r="OIN121" s="2" t="s">
        <v>215</v>
      </c>
      <c r="OIO121" s="2" t="s">
        <v>215</v>
      </c>
      <c r="OIP121" s="2" t="s">
        <v>215</v>
      </c>
      <c r="OIQ121" s="2" t="s">
        <v>215</v>
      </c>
      <c r="OIR121" s="2" t="s">
        <v>215</v>
      </c>
      <c r="OIS121" s="2" t="s">
        <v>215</v>
      </c>
      <c r="OIT121" s="2" t="s">
        <v>215</v>
      </c>
      <c r="OIU121" s="2" t="s">
        <v>215</v>
      </c>
      <c r="OIV121" s="2" t="s">
        <v>215</v>
      </c>
      <c r="OIW121" s="2" t="s">
        <v>215</v>
      </c>
      <c r="OIX121" s="2" t="s">
        <v>215</v>
      </c>
      <c r="OIY121" s="2" t="s">
        <v>215</v>
      </c>
      <c r="OIZ121" s="2" t="s">
        <v>215</v>
      </c>
      <c r="OJA121" s="2" t="s">
        <v>215</v>
      </c>
      <c r="OJB121" s="2" t="s">
        <v>215</v>
      </c>
      <c r="OJC121" s="2" t="s">
        <v>215</v>
      </c>
      <c r="OJD121" s="2" t="s">
        <v>215</v>
      </c>
      <c r="OJE121" s="2" t="s">
        <v>215</v>
      </c>
      <c r="OJF121" s="2" t="s">
        <v>215</v>
      </c>
      <c r="OJG121" s="2" t="s">
        <v>215</v>
      </c>
      <c r="OJH121" s="2" t="s">
        <v>215</v>
      </c>
      <c r="OJI121" s="2" t="s">
        <v>215</v>
      </c>
      <c r="OJJ121" s="2" t="s">
        <v>215</v>
      </c>
      <c r="OJK121" s="2" t="s">
        <v>215</v>
      </c>
      <c r="OJL121" s="2" t="s">
        <v>215</v>
      </c>
      <c r="OJM121" s="2" t="s">
        <v>215</v>
      </c>
      <c r="OJN121" s="2" t="s">
        <v>215</v>
      </c>
      <c r="OJO121" s="2" t="s">
        <v>215</v>
      </c>
      <c r="OJP121" s="2" t="s">
        <v>215</v>
      </c>
      <c r="OJQ121" s="2" t="s">
        <v>215</v>
      </c>
      <c r="OJR121" s="2" t="s">
        <v>215</v>
      </c>
      <c r="OJS121" s="2" t="s">
        <v>215</v>
      </c>
      <c r="OJT121" s="2" t="s">
        <v>215</v>
      </c>
      <c r="OJU121" s="2" t="s">
        <v>215</v>
      </c>
      <c r="OJV121" s="2" t="s">
        <v>215</v>
      </c>
      <c r="OJW121" s="2" t="s">
        <v>215</v>
      </c>
      <c r="OJX121" s="2" t="s">
        <v>215</v>
      </c>
      <c r="OJY121" s="2" t="s">
        <v>215</v>
      </c>
      <c r="OJZ121" s="2" t="s">
        <v>215</v>
      </c>
      <c r="OKA121" s="2" t="s">
        <v>215</v>
      </c>
      <c r="OKB121" s="2" t="s">
        <v>215</v>
      </c>
      <c r="OKC121" s="2" t="s">
        <v>215</v>
      </c>
      <c r="OKD121" s="2" t="s">
        <v>215</v>
      </c>
      <c r="OKE121" s="2" t="s">
        <v>215</v>
      </c>
      <c r="OKF121" s="2" t="s">
        <v>215</v>
      </c>
      <c r="OKG121" s="2" t="s">
        <v>215</v>
      </c>
      <c r="OKH121" s="2" t="s">
        <v>215</v>
      </c>
      <c r="OKI121" s="2" t="s">
        <v>215</v>
      </c>
      <c r="OKJ121" s="2" t="s">
        <v>215</v>
      </c>
      <c r="OKK121" s="2" t="s">
        <v>215</v>
      </c>
      <c r="OKL121" s="2" t="s">
        <v>215</v>
      </c>
      <c r="OKM121" s="2" t="s">
        <v>215</v>
      </c>
      <c r="OKN121" s="2" t="s">
        <v>215</v>
      </c>
      <c r="OKO121" s="2" t="s">
        <v>215</v>
      </c>
      <c r="OKP121" s="2" t="s">
        <v>215</v>
      </c>
      <c r="OKQ121" s="2" t="s">
        <v>215</v>
      </c>
      <c r="OKR121" s="2" t="s">
        <v>215</v>
      </c>
      <c r="OKS121" s="2" t="s">
        <v>215</v>
      </c>
      <c r="OKT121" s="2" t="s">
        <v>215</v>
      </c>
      <c r="OKU121" s="2" t="s">
        <v>215</v>
      </c>
      <c r="OKV121" s="2" t="s">
        <v>215</v>
      </c>
      <c r="OKW121" s="2" t="s">
        <v>215</v>
      </c>
      <c r="OKX121" s="2" t="s">
        <v>215</v>
      </c>
      <c r="OKY121" s="2" t="s">
        <v>215</v>
      </c>
      <c r="OKZ121" s="2" t="s">
        <v>215</v>
      </c>
      <c r="OLA121" s="2" t="s">
        <v>215</v>
      </c>
      <c r="OLB121" s="2" t="s">
        <v>215</v>
      </c>
      <c r="OLC121" s="2" t="s">
        <v>215</v>
      </c>
      <c r="OLD121" s="2" t="s">
        <v>215</v>
      </c>
      <c r="OLE121" s="2" t="s">
        <v>215</v>
      </c>
      <c r="OLF121" s="2" t="s">
        <v>215</v>
      </c>
      <c r="OLG121" s="2" t="s">
        <v>215</v>
      </c>
      <c r="OLH121" s="2" t="s">
        <v>215</v>
      </c>
      <c r="OLI121" s="2" t="s">
        <v>215</v>
      </c>
      <c r="OLJ121" s="2" t="s">
        <v>215</v>
      </c>
      <c r="OLK121" s="2" t="s">
        <v>215</v>
      </c>
      <c r="OLL121" s="2" t="s">
        <v>215</v>
      </c>
      <c r="OLM121" s="2" t="s">
        <v>215</v>
      </c>
      <c r="OLN121" s="2" t="s">
        <v>215</v>
      </c>
      <c r="OLO121" s="2" t="s">
        <v>215</v>
      </c>
      <c r="OLP121" s="2" t="s">
        <v>215</v>
      </c>
      <c r="OLQ121" s="2" t="s">
        <v>215</v>
      </c>
      <c r="OLR121" s="2" t="s">
        <v>215</v>
      </c>
      <c r="OLS121" s="2" t="s">
        <v>215</v>
      </c>
      <c r="OLT121" s="2" t="s">
        <v>215</v>
      </c>
      <c r="OLU121" s="2" t="s">
        <v>215</v>
      </c>
      <c r="OLV121" s="2" t="s">
        <v>215</v>
      </c>
      <c r="OLW121" s="2" t="s">
        <v>215</v>
      </c>
      <c r="OLX121" s="2" t="s">
        <v>215</v>
      </c>
      <c r="OLY121" s="2" t="s">
        <v>215</v>
      </c>
      <c r="OLZ121" s="2" t="s">
        <v>215</v>
      </c>
      <c r="OMA121" s="2" t="s">
        <v>215</v>
      </c>
      <c r="OMB121" s="2" t="s">
        <v>215</v>
      </c>
      <c r="OMC121" s="2" t="s">
        <v>215</v>
      </c>
      <c r="OMD121" s="2" t="s">
        <v>215</v>
      </c>
      <c r="OME121" s="2" t="s">
        <v>215</v>
      </c>
      <c r="OMF121" s="2" t="s">
        <v>215</v>
      </c>
      <c r="OMG121" s="2" t="s">
        <v>215</v>
      </c>
      <c r="OMH121" s="2" t="s">
        <v>215</v>
      </c>
      <c r="OMI121" s="2" t="s">
        <v>215</v>
      </c>
      <c r="OMJ121" s="2" t="s">
        <v>215</v>
      </c>
      <c r="OMK121" s="2" t="s">
        <v>215</v>
      </c>
      <c r="OML121" s="2" t="s">
        <v>215</v>
      </c>
      <c r="OMM121" s="2" t="s">
        <v>215</v>
      </c>
      <c r="OMN121" s="2" t="s">
        <v>215</v>
      </c>
      <c r="OMO121" s="2" t="s">
        <v>215</v>
      </c>
      <c r="OMP121" s="2" t="s">
        <v>215</v>
      </c>
      <c r="OMQ121" s="2" t="s">
        <v>215</v>
      </c>
      <c r="OMR121" s="2" t="s">
        <v>215</v>
      </c>
      <c r="OMS121" s="2" t="s">
        <v>215</v>
      </c>
      <c r="OMT121" s="2" t="s">
        <v>215</v>
      </c>
      <c r="OMU121" s="2" t="s">
        <v>215</v>
      </c>
      <c r="OMV121" s="2" t="s">
        <v>215</v>
      </c>
      <c r="OMW121" s="2" t="s">
        <v>215</v>
      </c>
      <c r="OMX121" s="2" t="s">
        <v>215</v>
      </c>
      <c r="OMY121" s="2" t="s">
        <v>215</v>
      </c>
      <c r="OMZ121" s="2" t="s">
        <v>215</v>
      </c>
      <c r="ONA121" s="2" t="s">
        <v>215</v>
      </c>
      <c r="ONB121" s="2" t="s">
        <v>215</v>
      </c>
      <c r="ONC121" s="2" t="s">
        <v>215</v>
      </c>
      <c r="OND121" s="2" t="s">
        <v>215</v>
      </c>
      <c r="ONE121" s="2" t="s">
        <v>215</v>
      </c>
      <c r="ONF121" s="2" t="s">
        <v>215</v>
      </c>
      <c r="ONG121" s="2" t="s">
        <v>215</v>
      </c>
      <c r="ONH121" s="2" t="s">
        <v>215</v>
      </c>
      <c r="ONI121" s="2" t="s">
        <v>215</v>
      </c>
      <c r="ONJ121" s="2" t="s">
        <v>215</v>
      </c>
      <c r="ONK121" s="2" t="s">
        <v>215</v>
      </c>
      <c r="ONL121" s="2" t="s">
        <v>215</v>
      </c>
      <c r="ONM121" s="2" t="s">
        <v>215</v>
      </c>
      <c r="ONN121" s="2" t="s">
        <v>215</v>
      </c>
      <c r="ONO121" s="2" t="s">
        <v>215</v>
      </c>
      <c r="ONP121" s="2" t="s">
        <v>215</v>
      </c>
      <c r="ONQ121" s="2" t="s">
        <v>215</v>
      </c>
      <c r="ONR121" s="2" t="s">
        <v>215</v>
      </c>
      <c r="ONS121" s="2" t="s">
        <v>215</v>
      </c>
      <c r="ONT121" s="2" t="s">
        <v>215</v>
      </c>
      <c r="ONU121" s="2" t="s">
        <v>215</v>
      </c>
      <c r="ONV121" s="2" t="s">
        <v>215</v>
      </c>
      <c r="ONW121" s="2" t="s">
        <v>215</v>
      </c>
      <c r="ONX121" s="2" t="s">
        <v>215</v>
      </c>
      <c r="ONY121" s="2" t="s">
        <v>215</v>
      </c>
      <c r="ONZ121" s="2" t="s">
        <v>215</v>
      </c>
      <c r="OOA121" s="2" t="s">
        <v>215</v>
      </c>
      <c r="OOB121" s="2" t="s">
        <v>215</v>
      </c>
      <c r="OOC121" s="2" t="s">
        <v>215</v>
      </c>
      <c r="OOD121" s="2" t="s">
        <v>215</v>
      </c>
      <c r="OOE121" s="2" t="s">
        <v>215</v>
      </c>
      <c r="OOF121" s="2" t="s">
        <v>215</v>
      </c>
      <c r="OOG121" s="2" t="s">
        <v>215</v>
      </c>
      <c r="OOH121" s="2" t="s">
        <v>215</v>
      </c>
      <c r="OOI121" s="2" t="s">
        <v>215</v>
      </c>
      <c r="OOJ121" s="2" t="s">
        <v>215</v>
      </c>
      <c r="OOK121" s="2" t="s">
        <v>215</v>
      </c>
      <c r="OOL121" s="2" t="s">
        <v>215</v>
      </c>
      <c r="OOM121" s="2" t="s">
        <v>215</v>
      </c>
      <c r="OON121" s="2" t="s">
        <v>215</v>
      </c>
      <c r="OOO121" s="2" t="s">
        <v>215</v>
      </c>
      <c r="OOP121" s="2" t="s">
        <v>215</v>
      </c>
      <c r="OOQ121" s="2" t="s">
        <v>215</v>
      </c>
      <c r="OOR121" s="2" t="s">
        <v>215</v>
      </c>
      <c r="OOS121" s="2" t="s">
        <v>215</v>
      </c>
      <c r="OOT121" s="2" t="s">
        <v>215</v>
      </c>
      <c r="OOU121" s="2" t="s">
        <v>215</v>
      </c>
      <c r="OOV121" s="2" t="s">
        <v>215</v>
      </c>
      <c r="OOW121" s="2" t="s">
        <v>215</v>
      </c>
      <c r="OOX121" s="2" t="s">
        <v>215</v>
      </c>
      <c r="OOY121" s="2" t="s">
        <v>215</v>
      </c>
      <c r="OOZ121" s="2" t="s">
        <v>215</v>
      </c>
      <c r="OPA121" s="2" t="s">
        <v>215</v>
      </c>
      <c r="OPB121" s="2" t="s">
        <v>215</v>
      </c>
      <c r="OPC121" s="2" t="s">
        <v>215</v>
      </c>
      <c r="OPD121" s="2" t="s">
        <v>215</v>
      </c>
      <c r="OPE121" s="2" t="s">
        <v>215</v>
      </c>
      <c r="OPF121" s="2" t="s">
        <v>215</v>
      </c>
      <c r="OPG121" s="2" t="s">
        <v>215</v>
      </c>
      <c r="OPH121" s="2" t="s">
        <v>215</v>
      </c>
      <c r="OPI121" s="2" t="s">
        <v>215</v>
      </c>
      <c r="OPJ121" s="2" t="s">
        <v>215</v>
      </c>
      <c r="OPK121" s="2" t="s">
        <v>215</v>
      </c>
      <c r="OPL121" s="2" t="s">
        <v>215</v>
      </c>
      <c r="OPM121" s="2" t="s">
        <v>215</v>
      </c>
      <c r="OPN121" s="2" t="s">
        <v>215</v>
      </c>
      <c r="OPO121" s="2" t="s">
        <v>215</v>
      </c>
      <c r="OPP121" s="2" t="s">
        <v>215</v>
      </c>
      <c r="OPQ121" s="2" t="s">
        <v>215</v>
      </c>
      <c r="OPR121" s="2" t="s">
        <v>215</v>
      </c>
      <c r="OPS121" s="2" t="s">
        <v>215</v>
      </c>
      <c r="OPT121" s="2" t="s">
        <v>215</v>
      </c>
      <c r="OPU121" s="2" t="s">
        <v>215</v>
      </c>
      <c r="OPV121" s="2" t="s">
        <v>215</v>
      </c>
      <c r="OPW121" s="2" t="s">
        <v>215</v>
      </c>
      <c r="OPX121" s="2" t="s">
        <v>215</v>
      </c>
      <c r="OPY121" s="2" t="s">
        <v>215</v>
      </c>
      <c r="OPZ121" s="2" t="s">
        <v>215</v>
      </c>
      <c r="OQA121" s="2" t="s">
        <v>215</v>
      </c>
      <c r="OQB121" s="2" t="s">
        <v>215</v>
      </c>
      <c r="OQC121" s="2" t="s">
        <v>215</v>
      </c>
      <c r="OQD121" s="2" t="s">
        <v>215</v>
      </c>
      <c r="OQE121" s="2" t="s">
        <v>215</v>
      </c>
      <c r="OQF121" s="2" t="s">
        <v>215</v>
      </c>
      <c r="OQG121" s="2" t="s">
        <v>215</v>
      </c>
      <c r="OQH121" s="2" t="s">
        <v>215</v>
      </c>
      <c r="OQI121" s="2" t="s">
        <v>215</v>
      </c>
      <c r="OQJ121" s="2" t="s">
        <v>215</v>
      </c>
      <c r="OQK121" s="2" t="s">
        <v>215</v>
      </c>
      <c r="OQL121" s="2" t="s">
        <v>215</v>
      </c>
      <c r="OQM121" s="2" t="s">
        <v>215</v>
      </c>
      <c r="OQN121" s="2" t="s">
        <v>215</v>
      </c>
      <c r="OQO121" s="2" t="s">
        <v>215</v>
      </c>
      <c r="OQP121" s="2" t="s">
        <v>215</v>
      </c>
      <c r="OQQ121" s="2" t="s">
        <v>215</v>
      </c>
      <c r="OQR121" s="2" t="s">
        <v>215</v>
      </c>
      <c r="OQS121" s="2" t="s">
        <v>215</v>
      </c>
      <c r="OQT121" s="2" t="s">
        <v>215</v>
      </c>
      <c r="OQU121" s="2" t="s">
        <v>215</v>
      </c>
      <c r="OQV121" s="2" t="s">
        <v>215</v>
      </c>
      <c r="OQW121" s="2" t="s">
        <v>215</v>
      </c>
      <c r="OQX121" s="2" t="s">
        <v>215</v>
      </c>
      <c r="OQY121" s="2" t="s">
        <v>215</v>
      </c>
      <c r="OQZ121" s="2" t="s">
        <v>215</v>
      </c>
      <c r="ORA121" s="2" t="s">
        <v>215</v>
      </c>
      <c r="ORB121" s="2" t="s">
        <v>215</v>
      </c>
      <c r="ORC121" s="2" t="s">
        <v>215</v>
      </c>
      <c r="ORD121" s="2" t="s">
        <v>215</v>
      </c>
      <c r="ORE121" s="2" t="s">
        <v>215</v>
      </c>
      <c r="ORF121" s="2" t="s">
        <v>215</v>
      </c>
      <c r="ORG121" s="2" t="s">
        <v>215</v>
      </c>
      <c r="ORH121" s="2" t="s">
        <v>215</v>
      </c>
      <c r="ORI121" s="2" t="s">
        <v>215</v>
      </c>
      <c r="ORJ121" s="2" t="s">
        <v>215</v>
      </c>
      <c r="ORK121" s="2" t="s">
        <v>215</v>
      </c>
      <c r="ORL121" s="2" t="s">
        <v>215</v>
      </c>
      <c r="ORM121" s="2" t="s">
        <v>215</v>
      </c>
      <c r="ORN121" s="2" t="s">
        <v>215</v>
      </c>
      <c r="ORO121" s="2" t="s">
        <v>215</v>
      </c>
      <c r="ORP121" s="2" t="s">
        <v>215</v>
      </c>
      <c r="ORQ121" s="2" t="s">
        <v>215</v>
      </c>
      <c r="ORR121" s="2" t="s">
        <v>215</v>
      </c>
      <c r="ORS121" s="2" t="s">
        <v>215</v>
      </c>
      <c r="ORT121" s="2" t="s">
        <v>215</v>
      </c>
      <c r="ORU121" s="2" t="s">
        <v>215</v>
      </c>
      <c r="ORV121" s="2" t="s">
        <v>215</v>
      </c>
      <c r="ORW121" s="2" t="s">
        <v>215</v>
      </c>
      <c r="ORX121" s="2" t="s">
        <v>215</v>
      </c>
      <c r="ORY121" s="2" t="s">
        <v>215</v>
      </c>
      <c r="ORZ121" s="2" t="s">
        <v>215</v>
      </c>
      <c r="OSA121" s="2" t="s">
        <v>215</v>
      </c>
      <c r="OSB121" s="2" t="s">
        <v>215</v>
      </c>
      <c r="OSC121" s="2" t="s">
        <v>215</v>
      </c>
      <c r="OSD121" s="2" t="s">
        <v>215</v>
      </c>
      <c r="OSE121" s="2" t="s">
        <v>215</v>
      </c>
      <c r="OSF121" s="2" t="s">
        <v>215</v>
      </c>
      <c r="OSG121" s="2" t="s">
        <v>215</v>
      </c>
      <c r="OSH121" s="2" t="s">
        <v>215</v>
      </c>
      <c r="OSI121" s="2" t="s">
        <v>215</v>
      </c>
      <c r="OSJ121" s="2" t="s">
        <v>215</v>
      </c>
      <c r="OSK121" s="2" t="s">
        <v>215</v>
      </c>
      <c r="OSL121" s="2" t="s">
        <v>215</v>
      </c>
      <c r="OSM121" s="2" t="s">
        <v>215</v>
      </c>
      <c r="OSN121" s="2" t="s">
        <v>215</v>
      </c>
      <c r="OSO121" s="2" t="s">
        <v>215</v>
      </c>
      <c r="OSP121" s="2" t="s">
        <v>215</v>
      </c>
      <c r="OSQ121" s="2" t="s">
        <v>215</v>
      </c>
      <c r="OSR121" s="2" t="s">
        <v>215</v>
      </c>
      <c r="OSS121" s="2" t="s">
        <v>215</v>
      </c>
      <c r="OST121" s="2" t="s">
        <v>215</v>
      </c>
      <c r="OSU121" s="2" t="s">
        <v>215</v>
      </c>
      <c r="OSV121" s="2" t="s">
        <v>215</v>
      </c>
      <c r="OSW121" s="2" t="s">
        <v>215</v>
      </c>
      <c r="OSX121" s="2" t="s">
        <v>215</v>
      </c>
      <c r="OSY121" s="2" t="s">
        <v>215</v>
      </c>
      <c r="OSZ121" s="2" t="s">
        <v>215</v>
      </c>
      <c r="OTA121" s="2" t="s">
        <v>215</v>
      </c>
      <c r="OTB121" s="2" t="s">
        <v>215</v>
      </c>
      <c r="OTC121" s="2" t="s">
        <v>215</v>
      </c>
      <c r="OTD121" s="2" t="s">
        <v>215</v>
      </c>
      <c r="OTE121" s="2" t="s">
        <v>215</v>
      </c>
      <c r="OTF121" s="2" t="s">
        <v>215</v>
      </c>
      <c r="OTG121" s="2" t="s">
        <v>215</v>
      </c>
      <c r="OTH121" s="2" t="s">
        <v>215</v>
      </c>
      <c r="OTI121" s="2" t="s">
        <v>215</v>
      </c>
      <c r="OTJ121" s="2" t="s">
        <v>215</v>
      </c>
      <c r="OTK121" s="2" t="s">
        <v>215</v>
      </c>
      <c r="OTL121" s="2" t="s">
        <v>215</v>
      </c>
      <c r="OTM121" s="2" t="s">
        <v>215</v>
      </c>
      <c r="OTN121" s="2" t="s">
        <v>215</v>
      </c>
      <c r="OTO121" s="2" t="s">
        <v>215</v>
      </c>
      <c r="OTP121" s="2" t="s">
        <v>215</v>
      </c>
      <c r="OTQ121" s="2" t="s">
        <v>215</v>
      </c>
      <c r="OTR121" s="2" t="s">
        <v>215</v>
      </c>
      <c r="OTS121" s="2" t="s">
        <v>215</v>
      </c>
      <c r="OTT121" s="2" t="s">
        <v>215</v>
      </c>
      <c r="OTU121" s="2" t="s">
        <v>215</v>
      </c>
      <c r="OTV121" s="2" t="s">
        <v>215</v>
      </c>
      <c r="OTW121" s="2" t="s">
        <v>215</v>
      </c>
      <c r="OTX121" s="2" t="s">
        <v>215</v>
      </c>
      <c r="OTY121" s="2" t="s">
        <v>215</v>
      </c>
      <c r="OTZ121" s="2" t="s">
        <v>215</v>
      </c>
      <c r="OUA121" s="2" t="s">
        <v>215</v>
      </c>
      <c r="OUB121" s="2" t="s">
        <v>215</v>
      </c>
      <c r="OUC121" s="2" t="s">
        <v>215</v>
      </c>
      <c r="OUD121" s="2" t="s">
        <v>215</v>
      </c>
      <c r="OUE121" s="2" t="s">
        <v>215</v>
      </c>
      <c r="OUF121" s="2" t="s">
        <v>215</v>
      </c>
      <c r="OUG121" s="2" t="s">
        <v>215</v>
      </c>
      <c r="OUH121" s="2" t="s">
        <v>215</v>
      </c>
      <c r="OUI121" s="2" t="s">
        <v>215</v>
      </c>
      <c r="OUJ121" s="2" t="s">
        <v>215</v>
      </c>
      <c r="OUK121" s="2" t="s">
        <v>215</v>
      </c>
      <c r="OUL121" s="2" t="s">
        <v>215</v>
      </c>
      <c r="OUM121" s="2" t="s">
        <v>215</v>
      </c>
      <c r="OUN121" s="2" t="s">
        <v>215</v>
      </c>
      <c r="OUO121" s="2" t="s">
        <v>215</v>
      </c>
      <c r="OUP121" s="2" t="s">
        <v>215</v>
      </c>
      <c r="OUQ121" s="2" t="s">
        <v>215</v>
      </c>
      <c r="OUR121" s="2" t="s">
        <v>215</v>
      </c>
      <c r="OUS121" s="2" t="s">
        <v>215</v>
      </c>
      <c r="OUT121" s="2" t="s">
        <v>215</v>
      </c>
      <c r="OUU121" s="2" t="s">
        <v>215</v>
      </c>
      <c r="OUV121" s="2" t="s">
        <v>215</v>
      </c>
      <c r="OUW121" s="2" t="s">
        <v>215</v>
      </c>
      <c r="OUX121" s="2" t="s">
        <v>215</v>
      </c>
      <c r="OUY121" s="2" t="s">
        <v>215</v>
      </c>
      <c r="OUZ121" s="2" t="s">
        <v>215</v>
      </c>
      <c r="OVA121" s="2" t="s">
        <v>215</v>
      </c>
      <c r="OVB121" s="2" t="s">
        <v>215</v>
      </c>
      <c r="OVC121" s="2" t="s">
        <v>215</v>
      </c>
      <c r="OVD121" s="2" t="s">
        <v>215</v>
      </c>
      <c r="OVE121" s="2" t="s">
        <v>215</v>
      </c>
      <c r="OVF121" s="2" t="s">
        <v>215</v>
      </c>
      <c r="OVG121" s="2" t="s">
        <v>215</v>
      </c>
      <c r="OVH121" s="2" t="s">
        <v>215</v>
      </c>
      <c r="OVI121" s="2" t="s">
        <v>215</v>
      </c>
      <c r="OVJ121" s="2" t="s">
        <v>215</v>
      </c>
      <c r="OVK121" s="2" t="s">
        <v>215</v>
      </c>
      <c r="OVL121" s="2" t="s">
        <v>215</v>
      </c>
      <c r="OVM121" s="2" t="s">
        <v>215</v>
      </c>
      <c r="OVN121" s="2" t="s">
        <v>215</v>
      </c>
      <c r="OVO121" s="2" t="s">
        <v>215</v>
      </c>
      <c r="OVP121" s="2" t="s">
        <v>215</v>
      </c>
      <c r="OVQ121" s="2" t="s">
        <v>215</v>
      </c>
      <c r="OVR121" s="2" t="s">
        <v>215</v>
      </c>
      <c r="OVS121" s="2" t="s">
        <v>215</v>
      </c>
      <c r="OVT121" s="2" t="s">
        <v>215</v>
      </c>
      <c r="OVU121" s="2" t="s">
        <v>215</v>
      </c>
      <c r="OVV121" s="2" t="s">
        <v>215</v>
      </c>
      <c r="OVW121" s="2" t="s">
        <v>215</v>
      </c>
      <c r="OVX121" s="2" t="s">
        <v>215</v>
      </c>
      <c r="OVY121" s="2" t="s">
        <v>215</v>
      </c>
      <c r="OVZ121" s="2" t="s">
        <v>215</v>
      </c>
      <c r="OWA121" s="2" t="s">
        <v>215</v>
      </c>
      <c r="OWB121" s="2" t="s">
        <v>215</v>
      </c>
      <c r="OWC121" s="2" t="s">
        <v>215</v>
      </c>
      <c r="OWD121" s="2" t="s">
        <v>215</v>
      </c>
      <c r="OWE121" s="2" t="s">
        <v>215</v>
      </c>
      <c r="OWF121" s="2" t="s">
        <v>215</v>
      </c>
      <c r="OWG121" s="2" t="s">
        <v>215</v>
      </c>
      <c r="OWH121" s="2" t="s">
        <v>215</v>
      </c>
      <c r="OWI121" s="2" t="s">
        <v>215</v>
      </c>
      <c r="OWJ121" s="2" t="s">
        <v>215</v>
      </c>
      <c r="OWK121" s="2" t="s">
        <v>215</v>
      </c>
      <c r="OWL121" s="2" t="s">
        <v>215</v>
      </c>
      <c r="OWM121" s="2" t="s">
        <v>215</v>
      </c>
      <c r="OWN121" s="2" t="s">
        <v>215</v>
      </c>
      <c r="OWO121" s="2" t="s">
        <v>215</v>
      </c>
      <c r="OWP121" s="2" t="s">
        <v>215</v>
      </c>
      <c r="OWQ121" s="2" t="s">
        <v>215</v>
      </c>
      <c r="OWR121" s="2" t="s">
        <v>215</v>
      </c>
      <c r="OWS121" s="2" t="s">
        <v>215</v>
      </c>
      <c r="OWT121" s="2" t="s">
        <v>215</v>
      </c>
      <c r="OWU121" s="2" t="s">
        <v>215</v>
      </c>
      <c r="OWV121" s="2" t="s">
        <v>215</v>
      </c>
      <c r="OWW121" s="2" t="s">
        <v>215</v>
      </c>
      <c r="OWX121" s="2" t="s">
        <v>215</v>
      </c>
      <c r="OWY121" s="2" t="s">
        <v>215</v>
      </c>
      <c r="OWZ121" s="2" t="s">
        <v>215</v>
      </c>
      <c r="OXA121" s="2" t="s">
        <v>215</v>
      </c>
      <c r="OXB121" s="2" t="s">
        <v>215</v>
      </c>
      <c r="OXC121" s="2" t="s">
        <v>215</v>
      </c>
      <c r="OXD121" s="2" t="s">
        <v>215</v>
      </c>
      <c r="OXE121" s="2" t="s">
        <v>215</v>
      </c>
      <c r="OXF121" s="2" t="s">
        <v>215</v>
      </c>
      <c r="OXG121" s="2" t="s">
        <v>215</v>
      </c>
      <c r="OXH121" s="2" t="s">
        <v>215</v>
      </c>
      <c r="OXI121" s="2" t="s">
        <v>215</v>
      </c>
      <c r="OXJ121" s="2" t="s">
        <v>215</v>
      </c>
      <c r="OXK121" s="2" t="s">
        <v>215</v>
      </c>
      <c r="OXL121" s="2" t="s">
        <v>215</v>
      </c>
      <c r="OXM121" s="2" t="s">
        <v>215</v>
      </c>
      <c r="OXN121" s="2" t="s">
        <v>215</v>
      </c>
      <c r="OXO121" s="2" t="s">
        <v>215</v>
      </c>
      <c r="OXP121" s="2" t="s">
        <v>215</v>
      </c>
      <c r="OXQ121" s="2" t="s">
        <v>215</v>
      </c>
      <c r="OXR121" s="2" t="s">
        <v>215</v>
      </c>
      <c r="OXS121" s="2" t="s">
        <v>215</v>
      </c>
      <c r="OXT121" s="2" t="s">
        <v>215</v>
      </c>
      <c r="OXU121" s="2" t="s">
        <v>215</v>
      </c>
      <c r="OXV121" s="2" t="s">
        <v>215</v>
      </c>
      <c r="OXW121" s="2" t="s">
        <v>215</v>
      </c>
      <c r="OXX121" s="2" t="s">
        <v>215</v>
      </c>
      <c r="OXY121" s="2" t="s">
        <v>215</v>
      </c>
      <c r="OXZ121" s="2" t="s">
        <v>215</v>
      </c>
      <c r="OYA121" s="2" t="s">
        <v>215</v>
      </c>
      <c r="OYB121" s="2" t="s">
        <v>215</v>
      </c>
      <c r="OYC121" s="2" t="s">
        <v>215</v>
      </c>
      <c r="OYD121" s="2" t="s">
        <v>215</v>
      </c>
      <c r="OYE121" s="2" t="s">
        <v>215</v>
      </c>
      <c r="OYF121" s="2" t="s">
        <v>215</v>
      </c>
      <c r="OYG121" s="2" t="s">
        <v>215</v>
      </c>
      <c r="OYH121" s="2" t="s">
        <v>215</v>
      </c>
      <c r="OYI121" s="2" t="s">
        <v>215</v>
      </c>
      <c r="OYJ121" s="2" t="s">
        <v>215</v>
      </c>
      <c r="OYK121" s="2" t="s">
        <v>215</v>
      </c>
      <c r="OYL121" s="2" t="s">
        <v>215</v>
      </c>
      <c r="OYM121" s="2" t="s">
        <v>215</v>
      </c>
      <c r="OYN121" s="2" t="s">
        <v>215</v>
      </c>
      <c r="OYO121" s="2" t="s">
        <v>215</v>
      </c>
      <c r="OYP121" s="2" t="s">
        <v>215</v>
      </c>
      <c r="OYQ121" s="2" t="s">
        <v>215</v>
      </c>
      <c r="OYR121" s="2" t="s">
        <v>215</v>
      </c>
      <c r="OYS121" s="2" t="s">
        <v>215</v>
      </c>
      <c r="OYT121" s="2" t="s">
        <v>215</v>
      </c>
      <c r="OYU121" s="2" t="s">
        <v>215</v>
      </c>
      <c r="OYV121" s="2" t="s">
        <v>215</v>
      </c>
      <c r="OYW121" s="2" t="s">
        <v>215</v>
      </c>
      <c r="OYX121" s="2" t="s">
        <v>215</v>
      </c>
      <c r="OYY121" s="2" t="s">
        <v>215</v>
      </c>
      <c r="OYZ121" s="2" t="s">
        <v>215</v>
      </c>
      <c r="OZA121" s="2" t="s">
        <v>215</v>
      </c>
      <c r="OZB121" s="2" t="s">
        <v>215</v>
      </c>
      <c r="OZC121" s="2" t="s">
        <v>215</v>
      </c>
      <c r="OZD121" s="2" t="s">
        <v>215</v>
      </c>
      <c r="OZE121" s="2" t="s">
        <v>215</v>
      </c>
      <c r="OZF121" s="2" t="s">
        <v>215</v>
      </c>
      <c r="OZG121" s="2" t="s">
        <v>215</v>
      </c>
      <c r="OZH121" s="2" t="s">
        <v>215</v>
      </c>
      <c r="OZI121" s="2" t="s">
        <v>215</v>
      </c>
      <c r="OZJ121" s="2" t="s">
        <v>215</v>
      </c>
      <c r="OZK121" s="2" t="s">
        <v>215</v>
      </c>
      <c r="OZL121" s="2" t="s">
        <v>215</v>
      </c>
      <c r="OZM121" s="2" t="s">
        <v>215</v>
      </c>
      <c r="OZN121" s="2" t="s">
        <v>215</v>
      </c>
      <c r="OZO121" s="2" t="s">
        <v>215</v>
      </c>
      <c r="OZP121" s="2" t="s">
        <v>215</v>
      </c>
      <c r="OZQ121" s="2" t="s">
        <v>215</v>
      </c>
      <c r="OZR121" s="2" t="s">
        <v>215</v>
      </c>
      <c r="OZS121" s="2" t="s">
        <v>215</v>
      </c>
      <c r="OZT121" s="2" t="s">
        <v>215</v>
      </c>
      <c r="OZU121" s="2" t="s">
        <v>215</v>
      </c>
      <c r="OZV121" s="2" t="s">
        <v>215</v>
      </c>
      <c r="OZW121" s="2" t="s">
        <v>215</v>
      </c>
      <c r="OZX121" s="2" t="s">
        <v>215</v>
      </c>
      <c r="OZY121" s="2" t="s">
        <v>215</v>
      </c>
      <c r="OZZ121" s="2" t="s">
        <v>215</v>
      </c>
      <c r="PAA121" s="2" t="s">
        <v>215</v>
      </c>
      <c r="PAB121" s="2" t="s">
        <v>215</v>
      </c>
      <c r="PAC121" s="2" t="s">
        <v>215</v>
      </c>
      <c r="PAD121" s="2" t="s">
        <v>215</v>
      </c>
      <c r="PAE121" s="2" t="s">
        <v>215</v>
      </c>
      <c r="PAF121" s="2" t="s">
        <v>215</v>
      </c>
      <c r="PAG121" s="2" t="s">
        <v>215</v>
      </c>
      <c r="PAH121" s="2" t="s">
        <v>215</v>
      </c>
      <c r="PAI121" s="2" t="s">
        <v>215</v>
      </c>
      <c r="PAJ121" s="2" t="s">
        <v>215</v>
      </c>
      <c r="PAK121" s="2" t="s">
        <v>215</v>
      </c>
      <c r="PAL121" s="2" t="s">
        <v>215</v>
      </c>
      <c r="PAM121" s="2" t="s">
        <v>215</v>
      </c>
      <c r="PAN121" s="2" t="s">
        <v>215</v>
      </c>
      <c r="PAO121" s="2" t="s">
        <v>215</v>
      </c>
      <c r="PAP121" s="2" t="s">
        <v>215</v>
      </c>
      <c r="PAQ121" s="2" t="s">
        <v>215</v>
      </c>
      <c r="PAR121" s="2" t="s">
        <v>215</v>
      </c>
      <c r="PAS121" s="2" t="s">
        <v>215</v>
      </c>
      <c r="PAT121" s="2" t="s">
        <v>215</v>
      </c>
      <c r="PAU121" s="2" t="s">
        <v>215</v>
      </c>
      <c r="PAV121" s="2" t="s">
        <v>215</v>
      </c>
      <c r="PAW121" s="2" t="s">
        <v>215</v>
      </c>
      <c r="PAX121" s="2" t="s">
        <v>215</v>
      </c>
      <c r="PAY121" s="2" t="s">
        <v>215</v>
      </c>
      <c r="PAZ121" s="2" t="s">
        <v>215</v>
      </c>
      <c r="PBA121" s="2" t="s">
        <v>215</v>
      </c>
      <c r="PBB121" s="2" t="s">
        <v>215</v>
      </c>
      <c r="PBC121" s="2" t="s">
        <v>215</v>
      </c>
      <c r="PBD121" s="2" t="s">
        <v>215</v>
      </c>
      <c r="PBE121" s="2" t="s">
        <v>215</v>
      </c>
      <c r="PBF121" s="2" t="s">
        <v>215</v>
      </c>
      <c r="PBG121" s="2" t="s">
        <v>215</v>
      </c>
      <c r="PBH121" s="2" t="s">
        <v>215</v>
      </c>
      <c r="PBI121" s="2" t="s">
        <v>215</v>
      </c>
      <c r="PBJ121" s="2" t="s">
        <v>215</v>
      </c>
      <c r="PBK121" s="2" t="s">
        <v>215</v>
      </c>
      <c r="PBL121" s="2" t="s">
        <v>215</v>
      </c>
      <c r="PBM121" s="2" t="s">
        <v>215</v>
      </c>
      <c r="PBN121" s="2" t="s">
        <v>215</v>
      </c>
      <c r="PBO121" s="2" t="s">
        <v>215</v>
      </c>
      <c r="PBP121" s="2" t="s">
        <v>215</v>
      </c>
      <c r="PBQ121" s="2" t="s">
        <v>215</v>
      </c>
      <c r="PBR121" s="2" t="s">
        <v>215</v>
      </c>
      <c r="PBS121" s="2" t="s">
        <v>215</v>
      </c>
      <c r="PBT121" s="2" t="s">
        <v>215</v>
      </c>
      <c r="PBU121" s="2" t="s">
        <v>215</v>
      </c>
      <c r="PBV121" s="2" t="s">
        <v>215</v>
      </c>
      <c r="PBW121" s="2" t="s">
        <v>215</v>
      </c>
      <c r="PBX121" s="2" t="s">
        <v>215</v>
      </c>
      <c r="PBY121" s="2" t="s">
        <v>215</v>
      </c>
      <c r="PBZ121" s="2" t="s">
        <v>215</v>
      </c>
      <c r="PCA121" s="2" t="s">
        <v>215</v>
      </c>
      <c r="PCB121" s="2" t="s">
        <v>215</v>
      </c>
      <c r="PCC121" s="2" t="s">
        <v>215</v>
      </c>
      <c r="PCD121" s="2" t="s">
        <v>215</v>
      </c>
      <c r="PCE121" s="2" t="s">
        <v>215</v>
      </c>
      <c r="PCF121" s="2" t="s">
        <v>215</v>
      </c>
      <c r="PCG121" s="2" t="s">
        <v>215</v>
      </c>
      <c r="PCH121" s="2" t="s">
        <v>215</v>
      </c>
      <c r="PCI121" s="2" t="s">
        <v>215</v>
      </c>
      <c r="PCJ121" s="2" t="s">
        <v>215</v>
      </c>
      <c r="PCK121" s="2" t="s">
        <v>215</v>
      </c>
      <c r="PCL121" s="2" t="s">
        <v>215</v>
      </c>
      <c r="PCM121" s="2" t="s">
        <v>215</v>
      </c>
      <c r="PCN121" s="2" t="s">
        <v>215</v>
      </c>
      <c r="PCO121" s="2" t="s">
        <v>215</v>
      </c>
      <c r="PCP121" s="2" t="s">
        <v>215</v>
      </c>
      <c r="PCQ121" s="2" t="s">
        <v>215</v>
      </c>
      <c r="PCR121" s="2" t="s">
        <v>215</v>
      </c>
      <c r="PCS121" s="2" t="s">
        <v>215</v>
      </c>
      <c r="PCT121" s="2" t="s">
        <v>215</v>
      </c>
      <c r="PCU121" s="2" t="s">
        <v>215</v>
      </c>
      <c r="PCV121" s="2" t="s">
        <v>215</v>
      </c>
      <c r="PCW121" s="2" t="s">
        <v>215</v>
      </c>
      <c r="PCX121" s="2" t="s">
        <v>215</v>
      </c>
      <c r="PCY121" s="2" t="s">
        <v>215</v>
      </c>
      <c r="PCZ121" s="2" t="s">
        <v>215</v>
      </c>
      <c r="PDA121" s="2" t="s">
        <v>215</v>
      </c>
      <c r="PDB121" s="2" t="s">
        <v>215</v>
      </c>
      <c r="PDC121" s="2" t="s">
        <v>215</v>
      </c>
      <c r="PDD121" s="2" t="s">
        <v>215</v>
      </c>
      <c r="PDE121" s="2" t="s">
        <v>215</v>
      </c>
      <c r="PDF121" s="2" t="s">
        <v>215</v>
      </c>
      <c r="PDG121" s="2" t="s">
        <v>215</v>
      </c>
      <c r="PDH121" s="2" t="s">
        <v>215</v>
      </c>
      <c r="PDI121" s="2" t="s">
        <v>215</v>
      </c>
      <c r="PDJ121" s="2" t="s">
        <v>215</v>
      </c>
      <c r="PDK121" s="2" t="s">
        <v>215</v>
      </c>
      <c r="PDL121" s="2" t="s">
        <v>215</v>
      </c>
      <c r="PDM121" s="2" t="s">
        <v>215</v>
      </c>
      <c r="PDN121" s="2" t="s">
        <v>215</v>
      </c>
      <c r="PDO121" s="2" t="s">
        <v>215</v>
      </c>
      <c r="PDP121" s="2" t="s">
        <v>215</v>
      </c>
      <c r="PDQ121" s="2" t="s">
        <v>215</v>
      </c>
      <c r="PDR121" s="2" t="s">
        <v>215</v>
      </c>
      <c r="PDS121" s="2" t="s">
        <v>215</v>
      </c>
      <c r="PDT121" s="2" t="s">
        <v>215</v>
      </c>
      <c r="PDU121" s="2" t="s">
        <v>215</v>
      </c>
      <c r="PDV121" s="2" t="s">
        <v>215</v>
      </c>
      <c r="PDW121" s="2" t="s">
        <v>215</v>
      </c>
      <c r="PDX121" s="2" t="s">
        <v>215</v>
      </c>
      <c r="PDY121" s="2" t="s">
        <v>215</v>
      </c>
      <c r="PDZ121" s="2" t="s">
        <v>215</v>
      </c>
      <c r="PEA121" s="2" t="s">
        <v>215</v>
      </c>
      <c r="PEB121" s="2" t="s">
        <v>215</v>
      </c>
      <c r="PEC121" s="2" t="s">
        <v>215</v>
      </c>
      <c r="PED121" s="2" t="s">
        <v>215</v>
      </c>
      <c r="PEE121" s="2" t="s">
        <v>215</v>
      </c>
      <c r="PEF121" s="2" t="s">
        <v>215</v>
      </c>
      <c r="PEG121" s="2" t="s">
        <v>215</v>
      </c>
      <c r="PEH121" s="2" t="s">
        <v>215</v>
      </c>
      <c r="PEI121" s="2" t="s">
        <v>215</v>
      </c>
      <c r="PEJ121" s="2" t="s">
        <v>215</v>
      </c>
      <c r="PEK121" s="2" t="s">
        <v>215</v>
      </c>
      <c r="PEL121" s="2" t="s">
        <v>215</v>
      </c>
      <c r="PEM121" s="2" t="s">
        <v>215</v>
      </c>
      <c r="PEN121" s="2" t="s">
        <v>215</v>
      </c>
      <c r="PEO121" s="2" t="s">
        <v>215</v>
      </c>
      <c r="PEP121" s="2" t="s">
        <v>215</v>
      </c>
      <c r="PEQ121" s="2" t="s">
        <v>215</v>
      </c>
      <c r="PER121" s="2" t="s">
        <v>215</v>
      </c>
      <c r="PES121" s="2" t="s">
        <v>215</v>
      </c>
      <c r="PET121" s="2" t="s">
        <v>215</v>
      </c>
      <c r="PEU121" s="2" t="s">
        <v>215</v>
      </c>
      <c r="PEV121" s="2" t="s">
        <v>215</v>
      </c>
      <c r="PEW121" s="2" t="s">
        <v>215</v>
      </c>
      <c r="PEX121" s="2" t="s">
        <v>215</v>
      </c>
      <c r="PEY121" s="2" t="s">
        <v>215</v>
      </c>
      <c r="PEZ121" s="2" t="s">
        <v>215</v>
      </c>
      <c r="PFA121" s="2" t="s">
        <v>215</v>
      </c>
      <c r="PFB121" s="2" t="s">
        <v>215</v>
      </c>
      <c r="PFC121" s="2" t="s">
        <v>215</v>
      </c>
      <c r="PFD121" s="2" t="s">
        <v>215</v>
      </c>
      <c r="PFE121" s="2" t="s">
        <v>215</v>
      </c>
      <c r="PFF121" s="2" t="s">
        <v>215</v>
      </c>
      <c r="PFG121" s="2" t="s">
        <v>215</v>
      </c>
      <c r="PFH121" s="2" t="s">
        <v>215</v>
      </c>
      <c r="PFI121" s="2" t="s">
        <v>215</v>
      </c>
      <c r="PFJ121" s="2" t="s">
        <v>215</v>
      </c>
      <c r="PFK121" s="2" t="s">
        <v>215</v>
      </c>
      <c r="PFL121" s="2" t="s">
        <v>215</v>
      </c>
      <c r="PFM121" s="2" t="s">
        <v>215</v>
      </c>
      <c r="PFN121" s="2" t="s">
        <v>215</v>
      </c>
      <c r="PFO121" s="2" t="s">
        <v>215</v>
      </c>
      <c r="PFP121" s="2" t="s">
        <v>215</v>
      </c>
      <c r="PFQ121" s="2" t="s">
        <v>215</v>
      </c>
      <c r="PFR121" s="2" t="s">
        <v>215</v>
      </c>
      <c r="PFS121" s="2" t="s">
        <v>215</v>
      </c>
      <c r="PFT121" s="2" t="s">
        <v>215</v>
      </c>
      <c r="PFU121" s="2" t="s">
        <v>215</v>
      </c>
      <c r="PFV121" s="2" t="s">
        <v>215</v>
      </c>
      <c r="PFW121" s="2" t="s">
        <v>215</v>
      </c>
      <c r="PFX121" s="2" t="s">
        <v>215</v>
      </c>
      <c r="PFY121" s="2" t="s">
        <v>215</v>
      </c>
      <c r="PFZ121" s="2" t="s">
        <v>215</v>
      </c>
      <c r="PGA121" s="2" t="s">
        <v>215</v>
      </c>
      <c r="PGB121" s="2" t="s">
        <v>215</v>
      </c>
      <c r="PGC121" s="2" t="s">
        <v>215</v>
      </c>
      <c r="PGD121" s="2" t="s">
        <v>215</v>
      </c>
      <c r="PGE121" s="2" t="s">
        <v>215</v>
      </c>
      <c r="PGF121" s="2" t="s">
        <v>215</v>
      </c>
      <c r="PGG121" s="2" t="s">
        <v>215</v>
      </c>
      <c r="PGH121" s="2" t="s">
        <v>215</v>
      </c>
      <c r="PGI121" s="2" t="s">
        <v>215</v>
      </c>
      <c r="PGJ121" s="2" t="s">
        <v>215</v>
      </c>
      <c r="PGK121" s="2" t="s">
        <v>215</v>
      </c>
      <c r="PGL121" s="2" t="s">
        <v>215</v>
      </c>
      <c r="PGM121" s="2" t="s">
        <v>215</v>
      </c>
      <c r="PGN121" s="2" t="s">
        <v>215</v>
      </c>
      <c r="PGO121" s="2" t="s">
        <v>215</v>
      </c>
      <c r="PGP121" s="2" t="s">
        <v>215</v>
      </c>
      <c r="PGQ121" s="2" t="s">
        <v>215</v>
      </c>
      <c r="PGR121" s="2" t="s">
        <v>215</v>
      </c>
      <c r="PGS121" s="2" t="s">
        <v>215</v>
      </c>
      <c r="PGT121" s="2" t="s">
        <v>215</v>
      </c>
      <c r="PGU121" s="2" t="s">
        <v>215</v>
      </c>
      <c r="PGV121" s="2" t="s">
        <v>215</v>
      </c>
      <c r="PGW121" s="2" t="s">
        <v>215</v>
      </c>
      <c r="PGX121" s="2" t="s">
        <v>215</v>
      </c>
      <c r="PGY121" s="2" t="s">
        <v>215</v>
      </c>
      <c r="PGZ121" s="2" t="s">
        <v>215</v>
      </c>
      <c r="PHA121" s="2" t="s">
        <v>215</v>
      </c>
      <c r="PHB121" s="2" t="s">
        <v>215</v>
      </c>
      <c r="PHC121" s="2" t="s">
        <v>215</v>
      </c>
      <c r="PHD121" s="2" t="s">
        <v>215</v>
      </c>
      <c r="PHE121" s="2" t="s">
        <v>215</v>
      </c>
      <c r="PHF121" s="2" t="s">
        <v>215</v>
      </c>
      <c r="PHG121" s="2" t="s">
        <v>215</v>
      </c>
      <c r="PHH121" s="2" t="s">
        <v>215</v>
      </c>
      <c r="PHI121" s="2" t="s">
        <v>215</v>
      </c>
      <c r="PHJ121" s="2" t="s">
        <v>215</v>
      </c>
      <c r="PHK121" s="2" t="s">
        <v>215</v>
      </c>
      <c r="PHL121" s="2" t="s">
        <v>215</v>
      </c>
      <c r="PHM121" s="2" t="s">
        <v>215</v>
      </c>
      <c r="PHN121" s="2" t="s">
        <v>215</v>
      </c>
      <c r="PHO121" s="2" t="s">
        <v>215</v>
      </c>
      <c r="PHP121" s="2" t="s">
        <v>215</v>
      </c>
      <c r="PHQ121" s="2" t="s">
        <v>215</v>
      </c>
      <c r="PHR121" s="2" t="s">
        <v>215</v>
      </c>
      <c r="PHS121" s="2" t="s">
        <v>215</v>
      </c>
      <c r="PHT121" s="2" t="s">
        <v>215</v>
      </c>
      <c r="PHU121" s="2" t="s">
        <v>215</v>
      </c>
      <c r="PHV121" s="2" t="s">
        <v>215</v>
      </c>
      <c r="PHW121" s="2" t="s">
        <v>215</v>
      </c>
      <c r="PHX121" s="2" t="s">
        <v>215</v>
      </c>
      <c r="PHY121" s="2" t="s">
        <v>215</v>
      </c>
      <c r="PHZ121" s="2" t="s">
        <v>215</v>
      </c>
      <c r="PIA121" s="2" t="s">
        <v>215</v>
      </c>
      <c r="PIB121" s="2" t="s">
        <v>215</v>
      </c>
      <c r="PIC121" s="2" t="s">
        <v>215</v>
      </c>
      <c r="PID121" s="2" t="s">
        <v>215</v>
      </c>
      <c r="PIE121" s="2" t="s">
        <v>215</v>
      </c>
      <c r="PIF121" s="2" t="s">
        <v>215</v>
      </c>
      <c r="PIG121" s="2" t="s">
        <v>215</v>
      </c>
      <c r="PIH121" s="2" t="s">
        <v>215</v>
      </c>
      <c r="PII121" s="2" t="s">
        <v>215</v>
      </c>
      <c r="PIJ121" s="2" t="s">
        <v>215</v>
      </c>
      <c r="PIK121" s="2" t="s">
        <v>215</v>
      </c>
      <c r="PIL121" s="2" t="s">
        <v>215</v>
      </c>
      <c r="PIM121" s="2" t="s">
        <v>215</v>
      </c>
      <c r="PIN121" s="2" t="s">
        <v>215</v>
      </c>
      <c r="PIO121" s="2" t="s">
        <v>215</v>
      </c>
      <c r="PIP121" s="2" t="s">
        <v>215</v>
      </c>
      <c r="PIQ121" s="2" t="s">
        <v>215</v>
      </c>
      <c r="PIR121" s="2" t="s">
        <v>215</v>
      </c>
      <c r="PIS121" s="2" t="s">
        <v>215</v>
      </c>
      <c r="PIT121" s="2" t="s">
        <v>215</v>
      </c>
      <c r="PIU121" s="2" t="s">
        <v>215</v>
      </c>
      <c r="PIV121" s="2" t="s">
        <v>215</v>
      </c>
      <c r="PIW121" s="2" t="s">
        <v>215</v>
      </c>
      <c r="PIX121" s="2" t="s">
        <v>215</v>
      </c>
      <c r="PIY121" s="2" t="s">
        <v>215</v>
      </c>
      <c r="PIZ121" s="2" t="s">
        <v>215</v>
      </c>
      <c r="PJA121" s="2" t="s">
        <v>215</v>
      </c>
      <c r="PJB121" s="2" t="s">
        <v>215</v>
      </c>
      <c r="PJC121" s="2" t="s">
        <v>215</v>
      </c>
      <c r="PJD121" s="2" t="s">
        <v>215</v>
      </c>
      <c r="PJE121" s="2" t="s">
        <v>215</v>
      </c>
      <c r="PJF121" s="2" t="s">
        <v>215</v>
      </c>
      <c r="PJG121" s="2" t="s">
        <v>215</v>
      </c>
      <c r="PJH121" s="2" t="s">
        <v>215</v>
      </c>
      <c r="PJI121" s="2" t="s">
        <v>215</v>
      </c>
      <c r="PJJ121" s="2" t="s">
        <v>215</v>
      </c>
      <c r="PJK121" s="2" t="s">
        <v>215</v>
      </c>
      <c r="PJL121" s="2" t="s">
        <v>215</v>
      </c>
      <c r="PJM121" s="2" t="s">
        <v>215</v>
      </c>
      <c r="PJN121" s="2" t="s">
        <v>215</v>
      </c>
      <c r="PJO121" s="2" t="s">
        <v>215</v>
      </c>
      <c r="PJP121" s="2" t="s">
        <v>215</v>
      </c>
      <c r="PJQ121" s="2" t="s">
        <v>215</v>
      </c>
      <c r="PJR121" s="2" t="s">
        <v>215</v>
      </c>
      <c r="PJS121" s="2" t="s">
        <v>215</v>
      </c>
      <c r="PJT121" s="2" t="s">
        <v>215</v>
      </c>
      <c r="PJU121" s="2" t="s">
        <v>215</v>
      </c>
      <c r="PJV121" s="2" t="s">
        <v>215</v>
      </c>
      <c r="PJW121" s="2" t="s">
        <v>215</v>
      </c>
      <c r="PJX121" s="2" t="s">
        <v>215</v>
      </c>
      <c r="PJY121" s="2" t="s">
        <v>215</v>
      </c>
      <c r="PJZ121" s="2" t="s">
        <v>215</v>
      </c>
      <c r="PKA121" s="2" t="s">
        <v>215</v>
      </c>
      <c r="PKB121" s="2" t="s">
        <v>215</v>
      </c>
      <c r="PKC121" s="2" t="s">
        <v>215</v>
      </c>
      <c r="PKD121" s="2" t="s">
        <v>215</v>
      </c>
      <c r="PKE121" s="2" t="s">
        <v>215</v>
      </c>
      <c r="PKF121" s="2" t="s">
        <v>215</v>
      </c>
      <c r="PKG121" s="2" t="s">
        <v>215</v>
      </c>
      <c r="PKH121" s="2" t="s">
        <v>215</v>
      </c>
      <c r="PKI121" s="2" t="s">
        <v>215</v>
      </c>
      <c r="PKJ121" s="2" t="s">
        <v>215</v>
      </c>
      <c r="PKK121" s="2" t="s">
        <v>215</v>
      </c>
      <c r="PKL121" s="2" t="s">
        <v>215</v>
      </c>
      <c r="PKM121" s="2" t="s">
        <v>215</v>
      </c>
      <c r="PKN121" s="2" t="s">
        <v>215</v>
      </c>
      <c r="PKO121" s="2" t="s">
        <v>215</v>
      </c>
      <c r="PKP121" s="2" t="s">
        <v>215</v>
      </c>
      <c r="PKQ121" s="2" t="s">
        <v>215</v>
      </c>
      <c r="PKR121" s="2" t="s">
        <v>215</v>
      </c>
      <c r="PKS121" s="2" t="s">
        <v>215</v>
      </c>
      <c r="PKT121" s="2" t="s">
        <v>215</v>
      </c>
      <c r="PKU121" s="2" t="s">
        <v>215</v>
      </c>
      <c r="PKV121" s="2" t="s">
        <v>215</v>
      </c>
      <c r="PKW121" s="2" t="s">
        <v>215</v>
      </c>
      <c r="PKX121" s="2" t="s">
        <v>215</v>
      </c>
      <c r="PKY121" s="2" t="s">
        <v>215</v>
      </c>
      <c r="PKZ121" s="2" t="s">
        <v>215</v>
      </c>
      <c r="PLA121" s="2" t="s">
        <v>215</v>
      </c>
      <c r="PLB121" s="2" t="s">
        <v>215</v>
      </c>
      <c r="PLC121" s="2" t="s">
        <v>215</v>
      </c>
      <c r="PLD121" s="2" t="s">
        <v>215</v>
      </c>
      <c r="PLE121" s="2" t="s">
        <v>215</v>
      </c>
      <c r="PLF121" s="2" t="s">
        <v>215</v>
      </c>
      <c r="PLG121" s="2" t="s">
        <v>215</v>
      </c>
      <c r="PLH121" s="2" t="s">
        <v>215</v>
      </c>
      <c r="PLI121" s="2" t="s">
        <v>215</v>
      </c>
      <c r="PLJ121" s="2" t="s">
        <v>215</v>
      </c>
      <c r="PLK121" s="2" t="s">
        <v>215</v>
      </c>
      <c r="PLL121" s="2" t="s">
        <v>215</v>
      </c>
      <c r="PLM121" s="2" t="s">
        <v>215</v>
      </c>
      <c r="PLN121" s="2" t="s">
        <v>215</v>
      </c>
      <c r="PLO121" s="2" t="s">
        <v>215</v>
      </c>
      <c r="PLP121" s="2" t="s">
        <v>215</v>
      </c>
      <c r="PLQ121" s="2" t="s">
        <v>215</v>
      </c>
      <c r="PLR121" s="2" t="s">
        <v>215</v>
      </c>
      <c r="PLS121" s="2" t="s">
        <v>215</v>
      </c>
      <c r="PLT121" s="2" t="s">
        <v>215</v>
      </c>
      <c r="PLU121" s="2" t="s">
        <v>215</v>
      </c>
      <c r="PLV121" s="2" t="s">
        <v>215</v>
      </c>
      <c r="PLW121" s="2" t="s">
        <v>215</v>
      </c>
      <c r="PLX121" s="2" t="s">
        <v>215</v>
      </c>
      <c r="PLY121" s="2" t="s">
        <v>215</v>
      </c>
      <c r="PLZ121" s="2" t="s">
        <v>215</v>
      </c>
      <c r="PMA121" s="2" t="s">
        <v>215</v>
      </c>
      <c r="PMB121" s="2" t="s">
        <v>215</v>
      </c>
      <c r="PMC121" s="2" t="s">
        <v>215</v>
      </c>
      <c r="PMD121" s="2" t="s">
        <v>215</v>
      </c>
      <c r="PME121" s="2" t="s">
        <v>215</v>
      </c>
      <c r="PMF121" s="2" t="s">
        <v>215</v>
      </c>
      <c r="PMG121" s="2" t="s">
        <v>215</v>
      </c>
      <c r="PMH121" s="2" t="s">
        <v>215</v>
      </c>
      <c r="PMI121" s="2" t="s">
        <v>215</v>
      </c>
      <c r="PMJ121" s="2" t="s">
        <v>215</v>
      </c>
      <c r="PMK121" s="2" t="s">
        <v>215</v>
      </c>
      <c r="PML121" s="2" t="s">
        <v>215</v>
      </c>
      <c r="PMM121" s="2" t="s">
        <v>215</v>
      </c>
      <c r="PMN121" s="2" t="s">
        <v>215</v>
      </c>
      <c r="PMO121" s="2" t="s">
        <v>215</v>
      </c>
      <c r="PMP121" s="2" t="s">
        <v>215</v>
      </c>
      <c r="PMQ121" s="2" t="s">
        <v>215</v>
      </c>
      <c r="PMR121" s="2" t="s">
        <v>215</v>
      </c>
      <c r="PMS121" s="2" t="s">
        <v>215</v>
      </c>
      <c r="PMT121" s="2" t="s">
        <v>215</v>
      </c>
      <c r="PMU121" s="2" t="s">
        <v>215</v>
      </c>
      <c r="PMV121" s="2" t="s">
        <v>215</v>
      </c>
      <c r="PMW121" s="2" t="s">
        <v>215</v>
      </c>
      <c r="PMX121" s="2" t="s">
        <v>215</v>
      </c>
      <c r="PMY121" s="2" t="s">
        <v>215</v>
      </c>
      <c r="PMZ121" s="2" t="s">
        <v>215</v>
      </c>
      <c r="PNA121" s="2" t="s">
        <v>215</v>
      </c>
      <c r="PNB121" s="2" t="s">
        <v>215</v>
      </c>
      <c r="PNC121" s="2" t="s">
        <v>215</v>
      </c>
      <c r="PND121" s="2" t="s">
        <v>215</v>
      </c>
      <c r="PNE121" s="2" t="s">
        <v>215</v>
      </c>
      <c r="PNF121" s="2" t="s">
        <v>215</v>
      </c>
      <c r="PNG121" s="2" t="s">
        <v>215</v>
      </c>
      <c r="PNH121" s="2" t="s">
        <v>215</v>
      </c>
      <c r="PNI121" s="2" t="s">
        <v>215</v>
      </c>
      <c r="PNJ121" s="2" t="s">
        <v>215</v>
      </c>
      <c r="PNK121" s="2" t="s">
        <v>215</v>
      </c>
      <c r="PNL121" s="2" t="s">
        <v>215</v>
      </c>
      <c r="PNM121" s="2" t="s">
        <v>215</v>
      </c>
      <c r="PNN121" s="2" t="s">
        <v>215</v>
      </c>
      <c r="PNO121" s="2" t="s">
        <v>215</v>
      </c>
      <c r="PNP121" s="2" t="s">
        <v>215</v>
      </c>
      <c r="PNQ121" s="2" t="s">
        <v>215</v>
      </c>
      <c r="PNR121" s="2" t="s">
        <v>215</v>
      </c>
      <c r="PNS121" s="2" t="s">
        <v>215</v>
      </c>
      <c r="PNT121" s="2" t="s">
        <v>215</v>
      </c>
      <c r="PNU121" s="2" t="s">
        <v>215</v>
      </c>
      <c r="PNV121" s="2" t="s">
        <v>215</v>
      </c>
      <c r="PNW121" s="2" t="s">
        <v>215</v>
      </c>
      <c r="PNX121" s="2" t="s">
        <v>215</v>
      </c>
      <c r="PNY121" s="2" t="s">
        <v>215</v>
      </c>
      <c r="PNZ121" s="2" t="s">
        <v>215</v>
      </c>
      <c r="POA121" s="2" t="s">
        <v>215</v>
      </c>
      <c r="POB121" s="2" t="s">
        <v>215</v>
      </c>
      <c r="POC121" s="2" t="s">
        <v>215</v>
      </c>
      <c r="POD121" s="2" t="s">
        <v>215</v>
      </c>
      <c r="POE121" s="2" t="s">
        <v>215</v>
      </c>
      <c r="POF121" s="2" t="s">
        <v>215</v>
      </c>
      <c r="POG121" s="2" t="s">
        <v>215</v>
      </c>
      <c r="POH121" s="2" t="s">
        <v>215</v>
      </c>
      <c r="POI121" s="2" t="s">
        <v>215</v>
      </c>
      <c r="POJ121" s="2" t="s">
        <v>215</v>
      </c>
      <c r="POK121" s="2" t="s">
        <v>215</v>
      </c>
      <c r="POL121" s="2" t="s">
        <v>215</v>
      </c>
      <c r="POM121" s="2" t="s">
        <v>215</v>
      </c>
      <c r="PON121" s="2" t="s">
        <v>215</v>
      </c>
      <c r="POO121" s="2" t="s">
        <v>215</v>
      </c>
      <c r="POP121" s="2" t="s">
        <v>215</v>
      </c>
      <c r="POQ121" s="2" t="s">
        <v>215</v>
      </c>
      <c r="POR121" s="2" t="s">
        <v>215</v>
      </c>
      <c r="POS121" s="2" t="s">
        <v>215</v>
      </c>
      <c r="POT121" s="2" t="s">
        <v>215</v>
      </c>
      <c r="POU121" s="2" t="s">
        <v>215</v>
      </c>
      <c r="POV121" s="2" t="s">
        <v>215</v>
      </c>
      <c r="POW121" s="2" t="s">
        <v>215</v>
      </c>
      <c r="POX121" s="2" t="s">
        <v>215</v>
      </c>
      <c r="POY121" s="2" t="s">
        <v>215</v>
      </c>
      <c r="POZ121" s="2" t="s">
        <v>215</v>
      </c>
      <c r="PPA121" s="2" t="s">
        <v>215</v>
      </c>
      <c r="PPB121" s="2" t="s">
        <v>215</v>
      </c>
      <c r="PPC121" s="2" t="s">
        <v>215</v>
      </c>
      <c r="PPD121" s="2" t="s">
        <v>215</v>
      </c>
      <c r="PPE121" s="2" t="s">
        <v>215</v>
      </c>
      <c r="PPF121" s="2" t="s">
        <v>215</v>
      </c>
      <c r="PPG121" s="2" t="s">
        <v>215</v>
      </c>
      <c r="PPH121" s="2" t="s">
        <v>215</v>
      </c>
      <c r="PPI121" s="2" t="s">
        <v>215</v>
      </c>
      <c r="PPJ121" s="2" t="s">
        <v>215</v>
      </c>
      <c r="PPK121" s="2" t="s">
        <v>215</v>
      </c>
      <c r="PPL121" s="2" t="s">
        <v>215</v>
      </c>
      <c r="PPM121" s="2" t="s">
        <v>215</v>
      </c>
      <c r="PPN121" s="2" t="s">
        <v>215</v>
      </c>
      <c r="PPO121" s="2" t="s">
        <v>215</v>
      </c>
      <c r="PPP121" s="2" t="s">
        <v>215</v>
      </c>
      <c r="PPQ121" s="2" t="s">
        <v>215</v>
      </c>
      <c r="PPR121" s="2" t="s">
        <v>215</v>
      </c>
      <c r="PPS121" s="2" t="s">
        <v>215</v>
      </c>
      <c r="PPT121" s="2" t="s">
        <v>215</v>
      </c>
      <c r="PPU121" s="2" t="s">
        <v>215</v>
      </c>
      <c r="PPV121" s="2" t="s">
        <v>215</v>
      </c>
      <c r="PPW121" s="2" t="s">
        <v>215</v>
      </c>
      <c r="PPX121" s="2" t="s">
        <v>215</v>
      </c>
      <c r="PPY121" s="2" t="s">
        <v>215</v>
      </c>
      <c r="PPZ121" s="2" t="s">
        <v>215</v>
      </c>
      <c r="PQA121" s="2" t="s">
        <v>215</v>
      </c>
      <c r="PQB121" s="2" t="s">
        <v>215</v>
      </c>
      <c r="PQC121" s="2" t="s">
        <v>215</v>
      </c>
      <c r="PQD121" s="2" t="s">
        <v>215</v>
      </c>
      <c r="PQE121" s="2" t="s">
        <v>215</v>
      </c>
      <c r="PQF121" s="2" t="s">
        <v>215</v>
      </c>
      <c r="PQG121" s="2" t="s">
        <v>215</v>
      </c>
      <c r="PQH121" s="2" t="s">
        <v>215</v>
      </c>
      <c r="PQI121" s="2" t="s">
        <v>215</v>
      </c>
      <c r="PQJ121" s="2" t="s">
        <v>215</v>
      </c>
      <c r="PQK121" s="2" t="s">
        <v>215</v>
      </c>
      <c r="PQL121" s="2" t="s">
        <v>215</v>
      </c>
      <c r="PQM121" s="2" t="s">
        <v>215</v>
      </c>
      <c r="PQN121" s="2" t="s">
        <v>215</v>
      </c>
      <c r="PQO121" s="2" t="s">
        <v>215</v>
      </c>
      <c r="PQP121" s="2" t="s">
        <v>215</v>
      </c>
      <c r="PQQ121" s="2" t="s">
        <v>215</v>
      </c>
      <c r="PQR121" s="2" t="s">
        <v>215</v>
      </c>
      <c r="PQS121" s="2" t="s">
        <v>215</v>
      </c>
      <c r="PQT121" s="2" t="s">
        <v>215</v>
      </c>
      <c r="PQU121" s="2" t="s">
        <v>215</v>
      </c>
      <c r="PQV121" s="2" t="s">
        <v>215</v>
      </c>
      <c r="PQW121" s="2" t="s">
        <v>215</v>
      </c>
      <c r="PQX121" s="2" t="s">
        <v>215</v>
      </c>
      <c r="PQY121" s="2" t="s">
        <v>215</v>
      </c>
      <c r="PQZ121" s="2" t="s">
        <v>215</v>
      </c>
      <c r="PRA121" s="2" t="s">
        <v>215</v>
      </c>
      <c r="PRB121" s="2" t="s">
        <v>215</v>
      </c>
      <c r="PRC121" s="2" t="s">
        <v>215</v>
      </c>
      <c r="PRD121" s="2" t="s">
        <v>215</v>
      </c>
      <c r="PRE121" s="2" t="s">
        <v>215</v>
      </c>
      <c r="PRF121" s="2" t="s">
        <v>215</v>
      </c>
      <c r="PRG121" s="2" t="s">
        <v>215</v>
      </c>
      <c r="PRH121" s="2" t="s">
        <v>215</v>
      </c>
      <c r="PRI121" s="2" t="s">
        <v>215</v>
      </c>
      <c r="PRJ121" s="2" t="s">
        <v>215</v>
      </c>
      <c r="PRK121" s="2" t="s">
        <v>215</v>
      </c>
      <c r="PRL121" s="2" t="s">
        <v>215</v>
      </c>
      <c r="PRM121" s="2" t="s">
        <v>215</v>
      </c>
      <c r="PRN121" s="2" t="s">
        <v>215</v>
      </c>
      <c r="PRO121" s="2" t="s">
        <v>215</v>
      </c>
      <c r="PRP121" s="2" t="s">
        <v>215</v>
      </c>
      <c r="PRQ121" s="2" t="s">
        <v>215</v>
      </c>
      <c r="PRR121" s="2" t="s">
        <v>215</v>
      </c>
      <c r="PRS121" s="2" t="s">
        <v>215</v>
      </c>
      <c r="PRT121" s="2" t="s">
        <v>215</v>
      </c>
      <c r="PRU121" s="2" t="s">
        <v>215</v>
      </c>
      <c r="PRV121" s="2" t="s">
        <v>215</v>
      </c>
      <c r="PRW121" s="2" t="s">
        <v>215</v>
      </c>
      <c r="PRX121" s="2" t="s">
        <v>215</v>
      </c>
      <c r="PRY121" s="2" t="s">
        <v>215</v>
      </c>
      <c r="PRZ121" s="2" t="s">
        <v>215</v>
      </c>
      <c r="PSA121" s="2" t="s">
        <v>215</v>
      </c>
      <c r="PSB121" s="2" t="s">
        <v>215</v>
      </c>
      <c r="PSC121" s="2" t="s">
        <v>215</v>
      </c>
      <c r="PSD121" s="2" t="s">
        <v>215</v>
      </c>
      <c r="PSE121" s="2" t="s">
        <v>215</v>
      </c>
      <c r="PSF121" s="2" t="s">
        <v>215</v>
      </c>
      <c r="PSG121" s="2" t="s">
        <v>215</v>
      </c>
      <c r="PSH121" s="2" t="s">
        <v>215</v>
      </c>
      <c r="PSI121" s="2" t="s">
        <v>215</v>
      </c>
      <c r="PSJ121" s="2" t="s">
        <v>215</v>
      </c>
      <c r="PSK121" s="2" t="s">
        <v>215</v>
      </c>
      <c r="PSL121" s="2" t="s">
        <v>215</v>
      </c>
      <c r="PSM121" s="2" t="s">
        <v>215</v>
      </c>
      <c r="PSN121" s="2" t="s">
        <v>215</v>
      </c>
      <c r="PSO121" s="2" t="s">
        <v>215</v>
      </c>
      <c r="PSP121" s="2" t="s">
        <v>215</v>
      </c>
      <c r="PSQ121" s="2" t="s">
        <v>215</v>
      </c>
      <c r="PSR121" s="2" t="s">
        <v>215</v>
      </c>
      <c r="PSS121" s="2" t="s">
        <v>215</v>
      </c>
      <c r="PST121" s="2" t="s">
        <v>215</v>
      </c>
      <c r="PSU121" s="2" t="s">
        <v>215</v>
      </c>
      <c r="PSV121" s="2" t="s">
        <v>215</v>
      </c>
      <c r="PSW121" s="2" t="s">
        <v>215</v>
      </c>
      <c r="PSX121" s="2" t="s">
        <v>215</v>
      </c>
      <c r="PSY121" s="2" t="s">
        <v>215</v>
      </c>
      <c r="PSZ121" s="2" t="s">
        <v>215</v>
      </c>
      <c r="PTA121" s="2" t="s">
        <v>215</v>
      </c>
      <c r="PTB121" s="2" t="s">
        <v>215</v>
      </c>
      <c r="PTC121" s="2" t="s">
        <v>215</v>
      </c>
      <c r="PTD121" s="2" t="s">
        <v>215</v>
      </c>
      <c r="PTE121" s="2" t="s">
        <v>215</v>
      </c>
      <c r="PTF121" s="2" t="s">
        <v>215</v>
      </c>
      <c r="PTG121" s="2" t="s">
        <v>215</v>
      </c>
      <c r="PTH121" s="2" t="s">
        <v>215</v>
      </c>
      <c r="PTI121" s="2" t="s">
        <v>215</v>
      </c>
      <c r="PTJ121" s="2" t="s">
        <v>215</v>
      </c>
      <c r="PTK121" s="2" t="s">
        <v>215</v>
      </c>
      <c r="PTL121" s="2" t="s">
        <v>215</v>
      </c>
      <c r="PTM121" s="2" t="s">
        <v>215</v>
      </c>
      <c r="PTN121" s="2" t="s">
        <v>215</v>
      </c>
      <c r="PTO121" s="2" t="s">
        <v>215</v>
      </c>
      <c r="PTP121" s="2" t="s">
        <v>215</v>
      </c>
      <c r="PTQ121" s="2" t="s">
        <v>215</v>
      </c>
      <c r="PTR121" s="2" t="s">
        <v>215</v>
      </c>
      <c r="PTS121" s="2" t="s">
        <v>215</v>
      </c>
      <c r="PTT121" s="2" t="s">
        <v>215</v>
      </c>
      <c r="PTU121" s="2" t="s">
        <v>215</v>
      </c>
      <c r="PTV121" s="2" t="s">
        <v>215</v>
      </c>
      <c r="PTW121" s="2" t="s">
        <v>215</v>
      </c>
      <c r="PTX121" s="2" t="s">
        <v>215</v>
      </c>
      <c r="PTY121" s="2" t="s">
        <v>215</v>
      </c>
      <c r="PTZ121" s="2" t="s">
        <v>215</v>
      </c>
      <c r="PUA121" s="2" t="s">
        <v>215</v>
      </c>
      <c r="PUB121" s="2" t="s">
        <v>215</v>
      </c>
      <c r="PUC121" s="2" t="s">
        <v>215</v>
      </c>
      <c r="PUD121" s="2" t="s">
        <v>215</v>
      </c>
      <c r="PUE121" s="2" t="s">
        <v>215</v>
      </c>
      <c r="PUF121" s="2" t="s">
        <v>215</v>
      </c>
      <c r="PUG121" s="2" t="s">
        <v>215</v>
      </c>
      <c r="PUH121" s="2" t="s">
        <v>215</v>
      </c>
      <c r="PUI121" s="2" t="s">
        <v>215</v>
      </c>
      <c r="PUJ121" s="2" t="s">
        <v>215</v>
      </c>
      <c r="PUK121" s="2" t="s">
        <v>215</v>
      </c>
      <c r="PUL121" s="2" t="s">
        <v>215</v>
      </c>
      <c r="PUM121" s="2" t="s">
        <v>215</v>
      </c>
      <c r="PUN121" s="2" t="s">
        <v>215</v>
      </c>
      <c r="PUO121" s="2" t="s">
        <v>215</v>
      </c>
      <c r="PUP121" s="2" t="s">
        <v>215</v>
      </c>
      <c r="PUQ121" s="2" t="s">
        <v>215</v>
      </c>
      <c r="PUR121" s="2" t="s">
        <v>215</v>
      </c>
      <c r="PUS121" s="2" t="s">
        <v>215</v>
      </c>
      <c r="PUT121" s="2" t="s">
        <v>215</v>
      </c>
      <c r="PUU121" s="2" t="s">
        <v>215</v>
      </c>
      <c r="PUV121" s="2" t="s">
        <v>215</v>
      </c>
      <c r="PUW121" s="2" t="s">
        <v>215</v>
      </c>
      <c r="PUX121" s="2" t="s">
        <v>215</v>
      </c>
      <c r="PUY121" s="2" t="s">
        <v>215</v>
      </c>
      <c r="PUZ121" s="2" t="s">
        <v>215</v>
      </c>
      <c r="PVA121" s="2" t="s">
        <v>215</v>
      </c>
      <c r="PVB121" s="2" t="s">
        <v>215</v>
      </c>
      <c r="PVC121" s="2" t="s">
        <v>215</v>
      </c>
      <c r="PVD121" s="2" t="s">
        <v>215</v>
      </c>
      <c r="PVE121" s="2" t="s">
        <v>215</v>
      </c>
      <c r="PVF121" s="2" t="s">
        <v>215</v>
      </c>
      <c r="PVG121" s="2" t="s">
        <v>215</v>
      </c>
      <c r="PVH121" s="2" t="s">
        <v>215</v>
      </c>
      <c r="PVI121" s="2" t="s">
        <v>215</v>
      </c>
      <c r="PVJ121" s="2" t="s">
        <v>215</v>
      </c>
      <c r="PVK121" s="2" t="s">
        <v>215</v>
      </c>
      <c r="PVL121" s="2" t="s">
        <v>215</v>
      </c>
      <c r="PVM121" s="2" t="s">
        <v>215</v>
      </c>
      <c r="PVN121" s="2" t="s">
        <v>215</v>
      </c>
      <c r="PVO121" s="2" t="s">
        <v>215</v>
      </c>
      <c r="PVP121" s="2" t="s">
        <v>215</v>
      </c>
      <c r="PVQ121" s="2" t="s">
        <v>215</v>
      </c>
      <c r="PVR121" s="2" t="s">
        <v>215</v>
      </c>
      <c r="PVS121" s="2" t="s">
        <v>215</v>
      </c>
      <c r="PVT121" s="2" t="s">
        <v>215</v>
      </c>
      <c r="PVU121" s="2" t="s">
        <v>215</v>
      </c>
      <c r="PVV121" s="2" t="s">
        <v>215</v>
      </c>
      <c r="PVW121" s="2" t="s">
        <v>215</v>
      </c>
      <c r="PVX121" s="2" t="s">
        <v>215</v>
      </c>
      <c r="PVY121" s="2" t="s">
        <v>215</v>
      </c>
      <c r="PVZ121" s="2" t="s">
        <v>215</v>
      </c>
      <c r="PWA121" s="2" t="s">
        <v>215</v>
      </c>
      <c r="PWB121" s="2" t="s">
        <v>215</v>
      </c>
      <c r="PWC121" s="2" t="s">
        <v>215</v>
      </c>
      <c r="PWD121" s="2" t="s">
        <v>215</v>
      </c>
      <c r="PWE121" s="2" t="s">
        <v>215</v>
      </c>
      <c r="PWF121" s="2" t="s">
        <v>215</v>
      </c>
      <c r="PWG121" s="2" t="s">
        <v>215</v>
      </c>
      <c r="PWH121" s="2" t="s">
        <v>215</v>
      </c>
      <c r="PWI121" s="2" t="s">
        <v>215</v>
      </c>
      <c r="PWJ121" s="2" t="s">
        <v>215</v>
      </c>
      <c r="PWK121" s="2" t="s">
        <v>215</v>
      </c>
      <c r="PWL121" s="2" t="s">
        <v>215</v>
      </c>
      <c r="PWM121" s="2" t="s">
        <v>215</v>
      </c>
      <c r="PWN121" s="2" t="s">
        <v>215</v>
      </c>
      <c r="PWO121" s="2" t="s">
        <v>215</v>
      </c>
      <c r="PWP121" s="2" t="s">
        <v>215</v>
      </c>
      <c r="PWQ121" s="2" t="s">
        <v>215</v>
      </c>
      <c r="PWR121" s="2" t="s">
        <v>215</v>
      </c>
      <c r="PWS121" s="2" t="s">
        <v>215</v>
      </c>
      <c r="PWT121" s="2" t="s">
        <v>215</v>
      </c>
      <c r="PWU121" s="2" t="s">
        <v>215</v>
      </c>
      <c r="PWV121" s="2" t="s">
        <v>215</v>
      </c>
      <c r="PWW121" s="2" t="s">
        <v>215</v>
      </c>
      <c r="PWX121" s="2" t="s">
        <v>215</v>
      </c>
      <c r="PWY121" s="2" t="s">
        <v>215</v>
      </c>
      <c r="PWZ121" s="2" t="s">
        <v>215</v>
      </c>
      <c r="PXA121" s="2" t="s">
        <v>215</v>
      </c>
      <c r="PXB121" s="2" t="s">
        <v>215</v>
      </c>
      <c r="PXC121" s="2" t="s">
        <v>215</v>
      </c>
      <c r="PXD121" s="2" t="s">
        <v>215</v>
      </c>
      <c r="PXE121" s="2" t="s">
        <v>215</v>
      </c>
      <c r="PXF121" s="2" t="s">
        <v>215</v>
      </c>
      <c r="PXG121" s="2" t="s">
        <v>215</v>
      </c>
      <c r="PXH121" s="2" t="s">
        <v>215</v>
      </c>
      <c r="PXI121" s="2" t="s">
        <v>215</v>
      </c>
      <c r="PXJ121" s="2" t="s">
        <v>215</v>
      </c>
      <c r="PXK121" s="2" t="s">
        <v>215</v>
      </c>
      <c r="PXL121" s="2" t="s">
        <v>215</v>
      </c>
      <c r="PXM121" s="2" t="s">
        <v>215</v>
      </c>
      <c r="PXN121" s="2" t="s">
        <v>215</v>
      </c>
      <c r="PXO121" s="2" t="s">
        <v>215</v>
      </c>
      <c r="PXP121" s="2" t="s">
        <v>215</v>
      </c>
      <c r="PXQ121" s="2" t="s">
        <v>215</v>
      </c>
      <c r="PXR121" s="2" t="s">
        <v>215</v>
      </c>
      <c r="PXS121" s="2" t="s">
        <v>215</v>
      </c>
      <c r="PXT121" s="2" t="s">
        <v>215</v>
      </c>
      <c r="PXU121" s="2" t="s">
        <v>215</v>
      </c>
      <c r="PXV121" s="2" t="s">
        <v>215</v>
      </c>
      <c r="PXW121" s="2" t="s">
        <v>215</v>
      </c>
      <c r="PXX121" s="2" t="s">
        <v>215</v>
      </c>
      <c r="PXY121" s="2" t="s">
        <v>215</v>
      </c>
      <c r="PXZ121" s="2" t="s">
        <v>215</v>
      </c>
      <c r="PYA121" s="2" t="s">
        <v>215</v>
      </c>
      <c r="PYB121" s="2" t="s">
        <v>215</v>
      </c>
      <c r="PYC121" s="2" t="s">
        <v>215</v>
      </c>
      <c r="PYD121" s="2" t="s">
        <v>215</v>
      </c>
      <c r="PYE121" s="2" t="s">
        <v>215</v>
      </c>
      <c r="PYF121" s="2" t="s">
        <v>215</v>
      </c>
      <c r="PYG121" s="2" t="s">
        <v>215</v>
      </c>
      <c r="PYH121" s="2" t="s">
        <v>215</v>
      </c>
      <c r="PYI121" s="2" t="s">
        <v>215</v>
      </c>
      <c r="PYJ121" s="2" t="s">
        <v>215</v>
      </c>
      <c r="PYK121" s="2" t="s">
        <v>215</v>
      </c>
      <c r="PYL121" s="2" t="s">
        <v>215</v>
      </c>
      <c r="PYM121" s="2" t="s">
        <v>215</v>
      </c>
      <c r="PYN121" s="2" t="s">
        <v>215</v>
      </c>
      <c r="PYO121" s="2" t="s">
        <v>215</v>
      </c>
      <c r="PYP121" s="2" t="s">
        <v>215</v>
      </c>
      <c r="PYQ121" s="2" t="s">
        <v>215</v>
      </c>
      <c r="PYR121" s="2" t="s">
        <v>215</v>
      </c>
      <c r="PYS121" s="2" t="s">
        <v>215</v>
      </c>
      <c r="PYT121" s="2" t="s">
        <v>215</v>
      </c>
      <c r="PYU121" s="2" t="s">
        <v>215</v>
      </c>
      <c r="PYV121" s="2" t="s">
        <v>215</v>
      </c>
      <c r="PYW121" s="2" t="s">
        <v>215</v>
      </c>
      <c r="PYX121" s="2" t="s">
        <v>215</v>
      </c>
      <c r="PYY121" s="2" t="s">
        <v>215</v>
      </c>
      <c r="PYZ121" s="2" t="s">
        <v>215</v>
      </c>
      <c r="PZA121" s="2" t="s">
        <v>215</v>
      </c>
      <c r="PZB121" s="2" t="s">
        <v>215</v>
      </c>
      <c r="PZC121" s="2" t="s">
        <v>215</v>
      </c>
      <c r="PZD121" s="2" t="s">
        <v>215</v>
      </c>
      <c r="PZE121" s="2" t="s">
        <v>215</v>
      </c>
      <c r="PZF121" s="2" t="s">
        <v>215</v>
      </c>
      <c r="PZG121" s="2" t="s">
        <v>215</v>
      </c>
      <c r="PZH121" s="2" t="s">
        <v>215</v>
      </c>
      <c r="PZI121" s="2" t="s">
        <v>215</v>
      </c>
      <c r="PZJ121" s="2" t="s">
        <v>215</v>
      </c>
      <c r="PZK121" s="2" t="s">
        <v>215</v>
      </c>
      <c r="PZL121" s="2" t="s">
        <v>215</v>
      </c>
      <c r="PZM121" s="2" t="s">
        <v>215</v>
      </c>
      <c r="PZN121" s="2" t="s">
        <v>215</v>
      </c>
      <c r="PZO121" s="2" t="s">
        <v>215</v>
      </c>
      <c r="PZP121" s="2" t="s">
        <v>215</v>
      </c>
      <c r="PZQ121" s="2" t="s">
        <v>215</v>
      </c>
      <c r="PZR121" s="2" t="s">
        <v>215</v>
      </c>
      <c r="PZS121" s="2" t="s">
        <v>215</v>
      </c>
      <c r="PZT121" s="2" t="s">
        <v>215</v>
      </c>
      <c r="PZU121" s="2" t="s">
        <v>215</v>
      </c>
      <c r="PZV121" s="2" t="s">
        <v>215</v>
      </c>
      <c r="PZW121" s="2" t="s">
        <v>215</v>
      </c>
      <c r="PZX121" s="2" t="s">
        <v>215</v>
      </c>
      <c r="PZY121" s="2" t="s">
        <v>215</v>
      </c>
      <c r="PZZ121" s="2" t="s">
        <v>215</v>
      </c>
      <c r="QAA121" s="2" t="s">
        <v>215</v>
      </c>
      <c r="QAB121" s="2" t="s">
        <v>215</v>
      </c>
      <c r="QAC121" s="2" t="s">
        <v>215</v>
      </c>
      <c r="QAD121" s="2" t="s">
        <v>215</v>
      </c>
      <c r="QAE121" s="2" t="s">
        <v>215</v>
      </c>
      <c r="QAF121" s="2" t="s">
        <v>215</v>
      </c>
      <c r="QAG121" s="2" t="s">
        <v>215</v>
      </c>
      <c r="QAH121" s="2" t="s">
        <v>215</v>
      </c>
      <c r="QAI121" s="2" t="s">
        <v>215</v>
      </c>
      <c r="QAJ121" s="2" t="s">
        <v>215</v>
      </c>
      <c r="QAK121" s="2" t="s">
        <v>215</v>
      </c>
      <c r="QAL121" s="2" t="s">
        <v>215</v>
      </c>
      <c r="QAM121" s="2" t="s">
        <v>215</v>
      </c>
      <c r="QAN121" s="2" t="s">
        <v>215</v>
      </c>
      <c r="QAO121" s="2" t="s">
        <v>215</v>
      </c>
      <c r="QAP121" s="2" t="s">
        <v>215</v>
      </c>
      <c r="QAQ121" s="2" t="s">
        <v>215</v>
      </c>
      <c r="QAR121" s="2" t="s">
        <v>215</v>
      </c>
      <c r="QAS121" s="2" t="s">
        <v>215</v>
      </c>
      <c r="QAT121" s="2" t="s">
        <v>215</v>
      </c>
      <c r="QAU121" s="2" t="s">
        <v>215</v>
      </c>
      <c r="QAV121" s="2" t="s">
        <v>215</v>
      </c>
      <c r="QAW121" s="2" t="s">
        <v>215</v>
      </c>
      <c r="QAX121" s="2" t="s">
        <v>215</v>
      </c>
      <c r="QAY121" s="2" t="s">
        <v>215</v>
      </c>
      <c r="QAZ121" s="2" t="s">
        <v>215</v>
      </c>
      <c r="QBA121" s="2" t="s">
        <v>215</v>
      </c>
      <c r="QBB121" s="2" t="s">
        <v>215</v>
      </c>
      <c r="QBC121" s="2" t="s">
        <v>215</v>
      </c>
      <c r="QBD121" s="2" t="s">
        <v>215</v>
      </c>
      <c r="QBE121" s="2" t="s">
        <v>215</v>
      </c>
      <c r="QBF121" s="2" t="s">
        <v>215</v>
      </c>
      <c r="QBG121" s="2" t="s">
        <v>215</v>
      </c>
      <c r="QBH121" s="2" t="s">
        <v>215</v>
      </c>
      <c r="QBI121" s="2" t="s">
        <v>215</v>
      </c>
      <c r="QBJ121" s="2" t="s">
        <v>215</v>
      </c>
      <c r="QBK121" s="2" t="s">
        <v>215</v>
      </c>
      <c r="QBL121" s="2" t="s">
        <v>215</v>
      </c>
      <c r="QBM121" s="2" t="s">
        <v>215</v>
      </c>
      <c r="QBN121" s="2" t="s">
        <v>215</v>
      </c>
      <c r="QBO121" s="2" t="s">
        <v>215</v>
      </c>
      <c r="QBP121" s="2" t="s">
        <v>215</v>
      </c>
      <c r="QBQ121" s="2" t="s">
        <v>215</v>
      </c>
      <c r="QBR121" s="2" t="s">
        <v>215</v>
      </c>
      <c r="QBS121" s="2" t="s">
        <v>215</v>
      </c>
      <c r="QBT121" s="2" t="s">
        <v>215</v>
      </c>
      <c r="QBU121" s="2" t="s">
        <v>215</v>
      </c>
      <c r="QBV121" s="2" t="s">
        <v>215</v>
      </c>
      <c r="QBW121" s="2" t="s">
        <v>215</v>
      </c>
      <c r="QBX121" s="2" t="s">
        <v>215</v>
      </c>
      <c r="QBY121" s="2" t="s">
        <v>215</v>
      </c>
      <c r="QBZ121" s="2" t="s">
        <v>215</v>
      </c>
      <c r="QCA121" s="2" t="s">
        <v>215</v>
      </c>
      <c r="QCB121" s="2" t="s">
        <v>215</v>
      </c>
      <c r="QCC121" s="2" t="s">
        <v>215</v>
      </c>
      <c r="QCD121" s="2" t="s">
        <v>215</v>
      </c>
      <c r="QCE121" s="2" t="s">
        <v>215</v>
      </c>
      <c r="QCF121" s="2" t="s">
        <v>215</v>
      </c>
      <c r="QCG121" s="2" t="s">
        <v>215</v>
      </c>
      <c r="QCH121" s="2" t="s">
        <v>215</v>
      </c>
      <c r="QCI121" s="2" t="s">
        <v>215</v>
      </c>
      <c r="QCJ121" s="2" t="s">
        <v>215</v>
      </c>
      <c r="QCK121" s="2" t="s">
        <v>215</v>
      </c>
      <c r="QCL121" s="2" t="s">
        <v>215</v>
      </c>
      <c r="QCM121" s="2" t="s">
        <v>215</v>
      </c>
      <c r="QCN121" s="2" t="s">
        <v>215</v>
      </c>
      <c r="QCO121" s="2" t="s">
        <v>215</v>
      </c>
      <c r="QCP121" s="2" t="s">
        <v>215</v>
      </c>
      <c r="QCQ121" s="2" t="s">
        <v>215</v>
      </c>
      <c r="QCR121" s="2" t="s">
        <v>215</v>
      </c>
      <c r="QCS121" s="2" t="s">
        <v>215</v>
      </c>
      <c r="QCT121" s="2" t="s">
        <v>215</v>
      </c>
      <c r="QCU121" s="2" t="s">
        <v>215</v>
      </c>
      <c r="QCV121" s="2" t="s">
        <v>215</v>
      </c>
      <c r="QCW121" s="2" t="s">
        <v>215</v>
      </c>
      <c r="QCX121" s="2" t="s">
        <v>215</v>
      </c>
      <c r="QCY121" s="2" t="s">
        <v>215</v>
      </c>
      <c r="QCZ121" s="2" t="s">
        <v>215</v>
      </c>
      <c r="QDA121" s="2" t="s">
        <v>215</v>
      </c>
      <c r="QDB121" s="2" t="s">
        <v>215</v>
      </c>
      <c r="QDC121" s="2" t="s">
        <v>215</v>
      </c>
      <c r="QDD121" s="2" t="s">
        <v>215</v>
      </c>
      <c r="QDE121" s="2" t="s">
        <v>215</v>
      </c>
      <c r="QDF121" s="2" t="s">
        <v>215</v>
      </c>
      <c r="QDG121" s="2" t="s">
        <v>215</v>
      </c>
      <c r="QDH121" s="2" t="s">
        <v>215</v>
      </c>
      <c r="QDI121" s="2" t="s">
        <v>215</v>
      </c>
      <c r="QDJ121" s="2" t="s">
        <v>215</v>
      </c>
      <c r="QDK121" s="2" t="s">
        <v>215</v>
      </c>
      <c r="QDL121" s="2" t="s">
        <v>215</v>
      </c>
      <c r="QDM121" s="2" t="s">
        <v>215</v>
      </c>
      <c r="QDN121" s="2" t="s">
        <v>215</v>
      </c>
      <c r="QDO121" s="2" t="s">
        <v>215</v>
      </c>
      <c r="QDP121" s="2" t="s">
        <v>215</v>
      </c>
      <c r="QDQ121" s="2" t="s">
        <v>215</v>
      </c>
      <c r="QDR121" s="2" t="s">
        <v>215</v>
      </c>
      <c r="QDS121" s="2" t="s">
        <v>215</v>
      </c>
      <c r="QDT121" s="2" t="s">
        <v>215</v>
      </c>
      <c r="QDU121" s="2" t="s">
        <v>215</v>
      </c>
      <c r="QDV121" s="2" t="s">
        <v>215</v>
      </c>
      <c r="QDW121" s="2" t="s">
        <v>215</v>
      </c>
      <c r="QDX121" s="2" t="s">
        <v>215</v>
      </c>
      <c r="QDY121" s="2" t="s">
        <v>215</v>
      </c>
      <c r="QDZ121" s="2" t="s">
        <v>215</v>
      </c>
      <c r="QEA121" s="2" t="s">
        <v>215</v>
      </c>
      <c r="QEB121" s="2" t="s">
        <v>215</v>
      </c>
      <c r="QEC121" s="2" t="s">
        <v>215</v>
      </c>
      <c r="QED121" s="2" t="s">
        <v>215</v>
      </c>
      <c r="QEE121" s="2" t="s">
        <v>215</v>
      </c>
      <c r="QEF121" s="2" t="s">
        <v>215</v>
      </c>
      <c r="QEG121" s="2" t="s">
        <v>215</v>
      </c>
      <c r="QEH121" s="2" t="s">
        <v>215</v>
      </c>
      <c r="QEI121" s="2" t="s">
        <v>215</v>
      </c>
      <c r="QEJ121" s="2" t="s">
        <v>215</v>
      </c>
      <c r="QEK121" s="2" t="s">
        <v>215</v>
      </c>
      <c r="QEL121" s="2" t="s">
        <v>215</v>
      </c>
      <c r="QEM121" s="2" t="s">
        <v>215</v>
      </c>
      <c r="QEN121" s="2" t="s">
        <v>215</v>
      </c>
      <c r="QEO121" s="2" t="s">
        <v>215</v>
      </c>
      <c r="QEP121" s="2" t="s">
        <v>215</v>
      </c>
      <c r="QEQ121" s="2" t="s">
        <v>215</v>
      </c>
      <c r="QER121" s="2" t="s">
        <v>215</v>
      </c>
      <c r="QES121" s="2" t="s">
        <v>215</v>
      </c>
      <c r="QET121" s="2" t="s">
        <v>215</v>
      </c>
      <c r="QEU121" s="2" t="s">
        <v>215</v>
      </c>
      <c r="QEV121" s="2" t="s">
        <v>215</v>
      </c>
      <c r="QEW121" s="2" t="s">
        <v>215</v>
      </c>
      <c r="QEX121" s="2" t="s">
        <v>215</v>
      </c>
      <c r="QEY121" s="2" t="s">
        <v>215</v>
      </c>
      <c r="QEZ121" s="2" t="s">
        <v>215</v>
      </c>
      <c r="QFA121" s="2" t="s">
        <v>215</v>
      </c>
      <c r="QFB121" s="2" t="s">
        <v>215</v>
      </c>
      <c r="QFC121" s="2" t="s">
        <v>215</v>
      </c>
      <c r="QFD121" s="2" t="s">
        <v>215</v>
      </c>
      <c r="QFE121" s="2" t="s">
        <v>215</v>
      </c>
      <c r="QFF121" s="2" t="s">
        <v>215</v>
      </c>
      <c r="QFG121" s="2" t="s">
        <v>215</v>
      </c>
      <c r="QFH121" s="2" t="s">
        <v>215</v>
      </c>
      <c r="QFI121" s="2" t="s">
        <v>215</v>
      </c>
      <c r="QFJ121" s="2" t="s">
        <v>215</v>
      </c>
      <c r="QFK121" s="2" t="s">
        <v>215</v>
      </c>
      <c r="QFL121" s="2" t="s">
        <v>215</v>
      </c>
      <c r="QFM121" s="2" t="s">
        <v>215</v>
      </c>
      <c r="QFN121" s="2" t="s">
        <v>215</v>
      </c>
      <c r="QFO121" s="2" t="s">
        <v>215</v>
      </c>
      <c r="QFP121" s="2" t="s">
        <v>215</v>
      </c>
      <c r="QFQ121" s="2" t="s">
        <v>215</v>
      </c>
      <c r="QFR121" s="2" t="s">
        <v>215</v>
      </c>
      <c r="QFS121" s="2" t="s">
        <v>215</v>
      </c>
      <c r="QFT121" s="2" t="s">
        <v>215</v>
      </c>
      <c r="QFU121" s="2" t="s">
        <v>215</v>
      </c>
      <c r="QFV121" s="2" t="s">
        <v>215</v>
      </c>
      <c r="QFW121" s="2" t="s">
        <v>215</v>
      </c>
      <c r="QFX121" s="2" t="s">
        <v>215</v>
      </c>
      <c r="QFY121" s="2" t="s">
        <v>215</v>
      </c>
      <c r="QFZ121" s="2" t="s">
        <v>215</v>
      </c>
      <c r="QGA121" s="2" t="s">
        <v>215</v>
      </c>
      <c r="QGB121" s="2" t="s">
        <v>215</v>
      </c>
      <c r="QGC121" s="2" t="s">
        <v>215</v>
      </c>
      <c r="QGD121" s="2" t="s">
        <v>215</v>
      </c>
      <c r="QGE121" s="2" t="s">
        <v>215</v>
      </c>
      <c r="QGF121" s="2" t="s">
        <v>215</v>
      </c>
      <c r="QGG121" s="2" t="s">
        <v>215</v>
      </c>
      <c r="QGH121" s="2" t="s">
        <v>215</v>
      </c>
      <c r="QGI121" s="2" t="s">
        <v>215</v>
      </c>
      <c r="QGJ121" s="2" t="s">
        <v>215</v>
      </c>
      <c r="QGK121" s="2" t="s">
        <v>215</v>
      </c>
      <c r="QGL121" s="2" t="s">
        <v>215</v>
      </c>
      <c r="QGM121" s="2" t="s">
        <v>215</v>
      </c>
      <c r="QGN121" s="2" t="s">
        <v>215</v>
      </c>
      <c r="QGO121" s="2" t="s">
        <v>215</v>
      </c>
      <c r="QGP121" s="2" t="s">
        <v>215</v>
      </c>
      <c r="QGQ121" s="2" t="s">
        <v>215</v>
      </c>
      <c r="QGR121" s="2" t="s">
        <v>215</v>
      </c>
      <c r="QGS121" s="2" t="s">
        <v>215</v>
      </c>
      <c r="QGT121" s="2" t="s">
        <v>215</v>
      </c>
      <c r="QGU121" s="2" t="s">
        <v>215</v>
      </c>
      <c r="QGV121" s="2" t="s">
        <v>215</v>
      </c>
      <c r="QGW121" s="2" t="s">
        <v>215</v>
      </c>
      <c r="QGX121" s="2" t="s">
        <v>215</v>
      </c>
      <c r="QGY121" s="2" t="s">
        <v>215</v>
      </c>
      <c r="QGZ121" s="2" t="s">
        <v>215</v>
      </c>
      <c r="QHA121" s="2" t="s">
        <v>215</v>
      </c>
      <c r="QHB121" s="2" t="s">
        <v>215</v>
      </c>
      <c r="QHC121" s="2" t="s">
        <v>215</v>
      </c>
      <c r="QHD121" s="2" t="s">
        <v>215</v>
      </c>
      <c r="QHE121" s="2" t="s">
        <v>215</v>
      </c>
      <c r="QHF121" s="2" t="s">
        <v>215</v>
      </c>
      <c r="QHG121" s="2" t="s">
        <v>215</v>
      </c>
      <c r="QHH121" s="2" t="s">
        <v>215</v>
      </c>
      <c r="QHI121" s="2" t="s">
        <v>215</v>
      </c>
      <c r="QHJ121" s="2" t="s">
        <v>215</v>
      </c>
      <c r="QHK121" s="2" t="s">
        <v>215</v>
      </c>
      <c r="QHL121" s="2" t="s">
        <v>215</v>
      </c>
      <c r="QHM121" s="2" t="s">
        <v>215</v>
      </c>
      <c r="QHN121" s="2" t="s">
        <v>215</v>
      </c>
      <c r="QHO121" s="2" t="s">
        <v>215</v>
      </c>
      <c r="QHP121" s="2" t="s">
        <v>215</v>
      </c>
      <c r="QHQ121" s="2" t="s">
        <v>215</v>
      </c>
      <c r="QHR121" s="2" t="s">
        <v>215</v>
      </c>
      <c r="QHS121" s="2" t="s">
        <v>215</v>
      </c>
      <c r="QHT121" s="2" t="s">
        <v>215</v>
      </c>
      <c r="QHU121" s="2" t="s">
        <v>215</v>
      </c>
      <c r="QHV121" s="2" t="s">
        <v>215</v>
      </c>
      <c r="QHW121" s="2" t="s">
        <v>215</v>
      </c>
      <c r="QHX121" s="2" t="s">
        <v>215</v>
      </c>
      <c r="QHY121" s="2" t="s">
        <v>215</v>
      </c>
      <c r="QHZ121" s="2" t="s">
        <v>215</v>
      </c>
      <c r="QIA121" s="2" t="s">
        <v>215</v>
      </c>
      <c r="QIB121" s="2" t="s">
        <v>215</v>
      </c>
      <c r="QIC121" s="2" t="s">
        <v>215</v>
      </c>
      <c r="QID121" s="2" t="s">
        <v>215</v>
      </c>
      <c r="QIE121" s="2" t="s">
        <v>215</v>
      </c>
      <c r="QIF121" s="2" t="s">
        <v>215</v>
      </c>
      <c r="QIG121" s="2" t="s">
        <v>215</v>
      </c>
      <c r="QIH121" s="2" t="s">
        <v>215</v>
      </c>
      <c r="QII121" s="2" t="s">
        <v>215</v>
      </c>
      <c r="QIJ121" s="2" t="s">
        <v>215</v>
      </c>
      <c r="QIK121" s="2" t="s">
        <v>215</v>
      </c>
      <c r="QIL121" s="2" t="s">
        <v>215</v>
      </c>
      <c r="QIM121" s="2" t="s">
        <v>215</v>
      </c>
      <c r="QIN121" s="2" t="s">
        <v>215</v>
      </c>
      <c r="QIO121" s="2" t="s">
        <v>215</v>
      </c>
      <c r="QIP121" s="2" t="s">
        <v>215</v>
      </c>
      <c r="QIQ121" s="2" t="s">
        <v>215</v>
      </c>
      <c r="QIR121" s="2" t="s">
        <v>215</v>
      </c>
      <c r="QIS121" s="2" t="s">
        <v>215</v>
      </c>
      <c r="QIT121" s="2" t="s">
        <v>215</v>
      </c>
      <c r="QIU121" s="2" t="s">
        <v>215</v>
      </c>
      <c r="QIV121" s="2" t="s">
        <v>215</v>
      </c>
      <c r="QIW121" s="2" t="s">
        <v>215</v>
      </c>
      <c r="QIX121" s="2" t="s">
        <v>215</v>
      </c>
      <c r="QIY121" s="2" t="s">
        <v>215</v>
      </c>
      <c r="QIZ121" s="2" t="s">
        <v>215</v>
      </c>
      <c r="QJA121" s="2" t="s">
        <v>215</v>
      </c>
      <c r="QJB121" s="2" t="s">
        <v>215</v>
      </c>
      <c r="QJC121" s="2" t="s">
        <v>215</v>
      </c>
      <c r="QJD121" s="2" t="s">
        <v>215</v>
      </c>
      <c r="QJE121" s="2" t="s">
        <v>215</v>
      </c>
      <c r="QJF121" s="2" t="s">
        <v>215</v>
      </c>
      <c r="QJG121" s="2" t="s">
        <v>215</v>
      </c>
      <c r="QJH121" s="2" t="s">
        <v>215</v>
      </c>
      <c r="QJI121" s="2" t="s">
        <v>215</v>
      </c>
      <c r="QJJ121" s="2" t="s">
        <v>215</v>
      </c>
      <c r="QJK121" s="2" t="s">
        <v>215</v>
      </c>
      <c r="QJL121" s="2" t="s">
        <v>215</v>
      </c>
      <c r="QJM121" s="2" t="s">
        <v>215</v>
      </c>
      <c r="QJN121" s="2" t="s">
        <v>215</v>
      </c>
      <c r="QJO121" s="2" t="s">
        <v>215</v>
      </c>
      <c r="QJP121" s="2" t="s">
        <v>215</v>
      </c>
      <c r="QJQ121" s="2" t="s">
        <v>215</v>
      </c>
      <c r="QJR121" s="2" t="s">
        <v>215</v>
      </c>
      <c r="QJS121" s="2" t="s">
        <v>215</v>
      </c>
      <c r="QJT121" s="2" t="s">
        <v>215</v>
      </c>
      <c r="QJU121" s="2" t="s">
        <v>215</v>
      </c>
      <c r="QJV121" s="2" t="s">
        <v>215</v>
      </c>
      <c r="QJW121" s="2" t="s">
        <v>215</v>
      </c>
      <c r="QJX121" s="2" t="s">
        <v>215</v>
      </c>
      <c r="QJY121" s="2" t="s">
        <v>215</v>
      </c>
      <c r="QJZ121" s="2" t="s">
        <v>215</v>
      </c>
      <c r="QKA121" s="2" t="s">
        <v>215</v>
      </c>
      <c r="QKB121" s="2" t="s">
        <v>215</v>
      </c>
      <c r="QKC121" s="2" t="s">
        <v>215</v>
      </c>
      <c r="QKD121" s="2" t="s">
        <v>215</v>
      </c>
      <c r="QKE121" s="2" t="s">
        <v>215</v>
      </c>
      <c r="QKF121" s="2" t="s">
        <v>215</v>
      </c>
      <c r="QKG121" s="2" t="s">
        <v>215</v>
      </c>
      <c r="QKH121" s="2" t="s">
        <v>215</v>
      </c>
      <c r="QKI121" s="2" t="s">
        <v>215</v>
      </c>
      <c r="QKJ121" s="2" t="s">
        <v>215</v>
      </c>
      <c r="QKK121" s="2" t="s">
        <v>215</v>
      </c>
      <c r="QKL121" s="2" t="s">
        <v>215</v>
      </c>
      <c r="QKM121" s="2" t="s">
        <v>215</v>
      </c>
      <c r="QKN121" s="2" t="s">
        <v>215</v>
      </c>
      <c r="QKO121" s="2" t="s">
        <v>215</v>
      </c>
      <c r="QKP121" s="2" t="s">
        <v>215</v>
      </c>
      <c r="QKQ121" s="2" t="s">
        <v>215</v>
      </c>
      <c r="QKR121" s="2" t="s">
        <v>215</v>
      </c>
      <c r="QKS121" s="2" t="s">
        <v>215</v>
      </c>
      <c r="QKT121" s="2" t="s">
        <v>215</v>
      </c>
      <c r="QKU121" s="2" t="s">
        <v>215</v>
      </c>
      <c r="QKV121" s="2" t="s">
        <v>215</v>
      </c>
      <c r="QKW121" s="2" t="s">
        <v>215</v>
      </c>
      <c r="QKX121" s="2" t="s">
        <v>215</v>
      </c>
      <c r="QKY121" s="2" t="s">
        <v>215</v>
      </c>
      <c r="QKZ121" s="2" t="s">
        <v>215</v>
      </c>
      <c r="QLA121" s="2" t="s">
        <v>215</v>
      </c>
      <c r="QLB121" s="2" t="s">
        <v>215</v>
      </c>
      <c r="QLC121" s="2" t="s">
        <v>215</v>
      </c>
      <c r="QLD121" s="2" t="s">
        <v>215</v>
      </c>
      <c r="QLE121" s="2" t="s">
        <v>215</v>
      </c>
      <c r="QLF121" s="2" t="s">
        <v>215</v>
      </c>
      <c r="QLG121" s="2" t="s">
        <v>215</v>
      </c>
      <c r="QLH121" s="2" t="s">
        <v>215</v>
      </c>
      <c r="QLI121" s="2" t="s">
        <v>215</v>
      </c>
      <c r="QLJ121" s="2" t="s">
        <v>215</v>
      </c>
      <c r="QLK121" s="2" t="s">
        <v>215</v>
      </c>
      <c r="QLL121" s="2" t="s">
        <v>215</v>
      </c>
      <c r="QLM121" s="2" t="s">
        <v>215</v>
      </c>
      <c r="QLN121" s="2" t="s">
        <v>215</v>
      </c>
      <c r="QLO121" s="2" t="s">
        <v>215</v>
      </c>
      <c r="QLP121" s="2" t="s">
        <v>215</v>
      </c>
      <c r="QLQ121" s="2" t="s">
        <v>215</v>
      </c>
      <c r="QLR121" s="2" t="s">
        <v>215</v>
      </c>
      <c r="QLS121" s="2" t="s">
        <v>215</v>
      </c>
      <c r="QLT121" s="2" t="s">
        <v>215</v>
      </c>
      <c r="QLU121" s="2" t="s">
        <v>215</v>
      </c>
      <c r="QLV121" s="2" t="s">
        <v>215</v>
      </c>
      <c r="QLW121" s="2" t="s">
        <v>215</v>
      </c>
      <c r="QLX121" s="2" t="s">
        <v>215</v>
      </c>
      <c r="QLY121" s="2" t="s">
        <v>215</v>
      </c>
      <c r="QLZ121" s="2" t="s">
        <v>215</v>
      </c>
      <c r="QMA121" s="2" t="s">
        <v>215</v>
      </c>
      <c r="QMB121" s="2" t="s">
        <v>215</v>
      </c>
      <c r="QMC121" s="2" t="s">
        <v>215</v>
      </c>
      <c r="QMD121" s="2" t="s">
        <v>215</v>
      </c>
      <c r="QME121" s="2" t="s">
        <v>215</v>
      </c>
      <c r="QMF121" s="2" t="s">
        <v>215</v>
      </c>
      <c r="QMG121" s="2" t="s">
        <v>215</v>
      </c>
      <c r="QMH121" s="2" t="s">
        <v>215</v>
      </c>
      <c r="QMI121" s="2" t="s">
        <v>215</v>
      </c>
      <c r="QMJ121" s="2" t="s">
        <v>215</v>
      </c>
      <c r="QMK121" s="2" t="s">
        <v>215</v>
      </c>
      <c r="QML121" s="2" t="s">
        <v>215</v>
      </c>
      <c r="QMM121" s="2" t="s">
        <v>215</v>
      </c>
      <c r="QMN121" s="2" t="s">
        <v>215</v>
      </c>
      <c r="QMO121" s="2" t="s">
        <v>215</v>
      </c>
      <c r="QMP121" s="2" t="s">
        <v>215</v>
      </c>
      <c r="QMQ121" s="2" t="s">
        <v>215</v>
      </c>
      <c r="QMR121" s="2" t="s">
        <v>215</v>
      </c>
      <c r="QMS121" s="2" t="s">
        <v>215</v>
      </c>
      <c r="QMT121" s="2" t="s">
        <v>215</v>
      </c>
      <c r="QMU121" s="2" t="s">
        <v>215</v>
      </c>
      <c r="QMV121" s="2" t="s">
        <v>215</v>
      </c>
      <c r="QMW121" s="2" t="s">
        <v>215</v>
      </c>
      <c r="QMX121" s="2" t="s">
        <v>215</v>
      </c>
      <c r="QMY121" s="2" t="s">
        <v>215</v>
      </c>
      <c r="QMZ121" s="2" t="s">
        <v>215</v>
      </c>
      <c r="QNA121" s="2" t="s">
        <v>215</v>
      </c>
      <c r="QNB121" s="2" t="s">
        <v>215</v>
      </c>
      <c r="QNC121" s="2" t="s">
        <v>215</v>
      </c>
      <c r="QND121" s="2" t="s">
        <v>215</v>
      </c>
      <c r="QNE121" s="2" t="s">
        <v>215</v>
      </c>
      <c r="QNF121" s="2" t="s">
        <v>215</v>
      </c>
      <c r="QNG121" s="2" t="s">
        <v>215</v>
      </c>
      <c r="QNH121" s="2" t="s">
        <v>215</v>
      </c>
      <c r="QNI121" s="2" t="s">
        <v>215</v>
      </c>
      <c r="QNJ121" s="2" t="s">
        <v>215</v>
      </c>
      <c r="QNK121" s="2" t="s">
        <v>215</v>
      </c>
      <c r="QNL121" s="2" t="s">
        <v>215</v>
      </c>
      <c r="QNM121" s="2" t="s">
        <v>215</v>
      </c>
      <c r="QNN121" s="2" t="s">
        <v>215</v>
      </c>
      <c r="QNO121" s="2" t="s">
        <v>215</v>
      </c>
      <c r="QNP121" s="2" t="s">
        <v>215</v>
      </c>
      <c r="QNQ121" s="2" t="s">
        <v>215</v>
      </c>
      <c r="QNR121" s="2" t="s">
        <v>215</v>
      </c>
      <c r="QNS121" s="2" t="s">
        <v>215</v>
      </c>
      <c r="QNT121" s="2" t="s">
        <v>215</v>
      </c>
      <c r="QNU121" s="2" t="s">
        <v>215</v>
      </c>
      <c r="QNV121" s="2" t="s">
        <v>215</v>
      </c>
      <c r="QNW121" s="2" t="s">
        <v>215</v>
      </c>
      <c r="QNX121" s="2" t="s">
        <v>215</v>
      </c>
      <c r="QNY121" s="2" t="s">
        <v>215</v>
      </c>
      <c r="QNZ121" s="2" t="s">
        <v>215</v>
      </c>
      <c r="QOA121" s="2" t="s">
        <v>215</v>
      </c>
      <c r="QOB121" s="2" t="s">
        <v>215</v>
      </c>
      <c r="QOC121" s="2" t="s">
        <v>215</v>
      </c>
      <c r="QOD121" s="2" t="s">
        <v>215</v>
      </c>
      <c r="QOE121" s="2" t="s">
        <v>215</v>
      </c>
      <c r="QOF121" s="2" t="s">
        <v>215</v>
      </c>
      <c r="QOG121" s="2" t="s">
        <v>215</v>
      </c>
      <c r="QOH121" s="2" t="s">
        <v>215</v>
      </c>
      <c r="QOI121" s="2" t="s">
        <v>215</v>
      </c>
      <c r="QOJ121" s="2" t="s">
        <v>215</v>
      </c>
      <c r="QOK121" s="2" t="s">
        <v>215</v>
      </c>
      <c r="QOL121" s="2" t="s">
        <v>215</v>
      </c>
      <c r="QOM121" s="2" t="s">
        <v>215</v>
      </c>
      <c r="QON121" s="2" t="s">
        <v>215</v>
      </c>
      <c r="QOO121" s="2" t="s">
        <v>215</v>
      </c>
      <c r="QOP121" s="2" t="s">
        <v>215</v>
      </c>
      <c r="QOQ121" s="2" t="s">
        <v>215</v>
      </c>
      <c r="QOR121" s="2" t="s">
        <v>215</v>
      </c>
      <c r="QOS121" s="2" t="s">
        <v>215</v>
      </c>
      <c r="QOT121" s="2" t="s">
        <v>215</v>
      </c>
      <c r="QOU121" s="2" t="s">
        <v>215</v>
      </c>
      <c r="QOV121" s="2" t="s">
        <v>215</v>
      </c>
      <c r="QOW121" s="2" t="s">
        <v>215</v>
      </c>
      <c r="QOX121" s="2" t="s">
        <v>215</v>
      </c>
      <c r="QOY121" s="2" t="s">
        <v>215</v>
      </c>
      <c r="QOZ121" s="2" t="s">
        <v>215</v>
      </c>
      <c r="QPA121" s="2" t="s">
        <v>215</v>
      </c>
      <c r="QPB121" s="2" t="s">
        <v>215</v>
      </c>
      <c r="QPC121" s="2" t="s">
        <v>215</v>
      </c>
      <c r="QPD121" s="2" t="s">
        <v>215</v>
      </c>
      <c r="QPE121" s="2" t="s">
        <v>215</v>
      </c>
      <c r="QPF121" s="2" t="s">
        <v>215</v>
      </c>
      <c r="QPG121" s="2" t="s">
        <v>215</v>
      </c>
      <c r="QPH121" s="2" t="s">
        <v>215</v>
      </c>
      <c r="QPI121" s="2" t="s">
        <v>215</v>
      </c>
      <c r="QPJ121" s="2" t="s">
        <v>215</v>
      </c>
      <c r="QPK121" s="2" t="s">
        <v>215</v>
      </c>
      <c r="QPL121" s="2" t="s">
        <v>215</v>
      </c>
      <c r="QPM121" s="2" t="s">
        <v>215</v>
      </c>
      <c r="QPN121" s="2" t="s">
        <v>215</v>
      </c>
      <c r="QPO121" s="2" t="s">
        <v>215</v>
      </c>
      <c r="QPP121" s="2" t="s">
        <v>215</v>
      </c>
      <c r="QPQ121" s="2" t="s">
        <v>215</v>
      </c>
      <c r="QPR121" s="2" t="s">
        <v>215</v>
      </c>
      <c r="QPS121" s="2" t="s">
        <v>215</v>
      </c>
      <c r="QPT121" s="2" t="s">
        <v>215</v>
      </c>
      <c r="QPU121" s="2" t="s">
        <v>215</v>
      </c>
      <c r="QPV121" s="2" t="s">
        <v>215</v>
      </c>
      <c r="QPW121" s="2" t="s">
        <v>215</v>
      </c>
      <c r="QPX121" s="2" t="s">
        <v>215</v>
      </c>
      <c r="QPY121" s="2" t="s">
        <v>215</v>
      </c>
      <c r="QPZ121" s="2" t="s">
        <v>215</v>
      </c>
      <c r="QQA121" s="2" t="s">
        <v>215</v>
      </c>
      <c r="QQB121" s="2" t="s">
        <v>215</v>
      </c>
      <c r="QQC121" s="2" t="s">
        <v>215</v>
      </c>
      <c r="QQD121" s="2" t="s">
        <v>215</v>
      </c>
      <c r="QQE121" s="2" t="s">
        <v>215</v>
      </c>
      <c r="QQF121" s="2" t="s">
        <v>215</v>
      </c>
      <c r="QQG121" s="2" t="s">
        <v>215</v>
      </c>
      <c r="QQH121" s="2" t="s">
        <v>215</v>
      </c>
      <c r="QQI121" s="2" t="s">
        <v>215</v>
      </c>
      <c r="QQJ121" s="2" t="s">
        <v>215</v>
      </c>
      <c r="QQK121" s="2" t="s">
        <v>215</v>
      </c>
      <c r="QQL121" s="2" t="s">
        <v>215</v>
      </c>
      <c r="QQM121" s="2" t="s">
        <v>215</v>
      </c>
      <c r="QQN121" s="2" t="s">
        <v>215</v>
      </c>
      <c r="QQO121" s="2" t="s">
        <v>215</v>
      </c>
      <c r="QQP121" s="2" t="s">
        <v>215</v>
      </c>
      <c r="QQQ121" s="2" t="s">
        <v>215</v>
      </c>
      <c r="QQR121" s="2" t="s">
        <v>215</v>
      </c>
      <c r="QQS121" s="2" t="s">
        <v>215</v>
      </c>
      <c r="QQT121" s="2" t="s">
        <v>215</v>
      </c>
      <c r="QQU121" s="2" t="s">
        <v>215</v>
      </c>
      <c r="QQV121" s="2" t="s">
        <v>215</v>
      </c>
      <c r="QQW121" s="2" t="s">
        <v>215</v>
      </c>
      <c r="QQX121" s="2" t="s">
        <v>215</v>
      </c>
      <c r="QQY121" s="2" t="s">
        <v>215</v>
      </c>
      <c r="QQZ121" s="2" t="s">
        <v>215</v>
      </c>
      <c r="QRA121" s="2" t="s">
        <v>215</v>
      </c>
      <c r="QRB121" s="2" t="s">
        <v>215</v>
      </c>
      <c r="QRC121" s="2" t="s">
        <v>215</v>
      </c>
      <c r="QRD121" s="2" t="s">
        <v>215</v>
      </c>
      <c r="QRE121" s="2" t="s">
        <v>215</v>
      </c>
      <c r="QRF121" s="2" t="s">
        <v>215</v>
      </c>
      <c r="QRG121" s="2" t="s">
        <v>215</v>
      </c>
      <c r="QRH121" s="2" t="s">
        <v>215</v>
      </c>
      <c r="QRI121" s="2" t="s">
        <v>215</v>
      </c>
      <c r="QRJ121" s="2" t="s">
        <v>215</v>
      </c>
      <c r="QRK121" s="2" t="s">
        <v>215</v>
      </c>
      <c r="QRL121" s="2" t="s">
        <v>215</v>
      </c>
      <c r="QRM121" s="2" t="s">
        <v>215</v>
      </c>
      <c r="QRN121" s="2" t="s">
        <v>215</v>
      </c>
      <c r="QRO121" s="2" t="s">
        <v>215</v>
      </c>
      <c r="QRP121" s="2" t="s">
        <v>215</v>
      </c>
      <c r="QRQ121" s="2" t="s">
        <v>215</v>
      </c>
      <c r="QRR121" s="2" t="s">
        <v>215</v>
      </c>
      <c r="QRS121" s="2" t="s">
        <v>215</v>
      </c>
      <c r="QRT121" s="2" t="s">
        <v>215</v>
      </c>
      <c r="QRU121" s="2" t="s">
        <v>215</v>
      </c>
      <c r="QRV121" s="2" t="s">
        <v>215</v>
      </c>
      <c r="QRW121" s="2" t="s">
        <v>215</v>
      </c>
      <c r="QRX121" s="2" t="s">
        <v>215</v>
      </c>
      <c r="QRY121" s="2" t="s">
        <v>215</v>
      </c>
      <c r="QRZ121" s="2" t="s">
        <v>215</v>
      </c>
      <c r="QSA121" s="2" t="s">
        <v>215</v>
      </c>
      <c r="QSB121" s="2" t="s">
        <v>215</v>
      </c>
      <c r="QSC121" s="2" t="s">
        <v>215</v>
      </c>
      <c r="QSD121" s="2" t="s">
        <v>215</v>
      </c>
      <c r="QSE121" s="2" t="s">
        <v>215</v>
      </c>
      <c r="QSF121" s="2" t="s">
        <v>215</v>
      </c>
      <c r="QSG121" s="2" t="s">
        <v>215</v>
      </c>
      <c r="QSH121" s="2" t="s">
        <v>215</v>
      </c>
      <c r="QSI121" s="2" t="s">
        <v>215</v>
      </c>
      <c r="QSJ121" s="2" t="s">
        <v>215</v>
      </c>
      <c r="QSK121" s="2" t="s">
        <v>215</v>
      </c>
      <c r="QSL121" s="2" t="s">
        <v>215</v>
      </c>
      <c r="QSM121" s="2" t="s">
        <v>215</v>
      </c>
      <c r="QSN121" s="2" t="s">
        <v>215</v>
      </c>
      <c r="QSO121" s="2" t="s">
        <v>215</v>
      </c>
      <c r="QSP121" s="2" t="s">
        <v>215</v>
      </c>
      <c r="QSQ121" s="2" t="s">
        <v>215</v>
      </c>
      <c r="QSR121" s="2" t="s">
        <v>215</v>
      </c>
      <c r="QSS121" s="2" t="s">
        <v>215</v>
      </c>
      <c r="QST121" s="2" t="s">
        <v>215</v>
      </c>
      <c r="QSU121" s="2" t="s">
        <v>215</v>
      </c>
      <c r="QSV121" s="2" t="s">
        <v>215</v>
      </c>
      <c r="QSW121" s="2" t="s">
        <v>215</v>
      </c>
      <c r="QSX121" s="2" t="s">
        <v>215</v>
      </c>
      <c r="QSY121" s="2" t="s">
        <v>215</v>
      </c>
      <c r="QSZ121" s="2" t="s">
        <v>215</v>
      </c>
      <c r="QTA121" s="2" t="s">
        <v>215</v>
      </c>
      <c r="QTB121" s="2" t="s">
        <v>215</v>
      </c>
      <c r="QTC121" s="2" t="s">
        <v>215</v>
      </c>
      <c r="QTD121" s="2" t="s">
        <v>215</v>
      </c>
      <c r="QTE121" s="2" t="s">
        <v>215</v>
      </c>
      <c r="QTF121" s="2" t="s">
        <v>215</v>
      </c>
      <c r="QTG121" s="2" t="s">
        <v>215</v>
      </c>
      <c r="QTH121" s="2" t="s">
        <v>215</v>
      </c>
      <c r="QTI121" s="2" t="s">
        <v>215</v>
      </c>
      <c r="QTJ121" s="2" t="s">
        <v>215</v>
      </c>
      <c r="QTK121" s="2" t="s">
        <v>215</v>
      </c>
      <c r="QTL121" s="2" t="s">
        <v>215</v>
      </c>
      <c r="QTM121" s="2" t="s">
        <v>215</v>
      </c>
      <c r="QTN121" s="2" t="s">
        <v>215</v>
      </c>
      <c r="QTO121" s="2" t="s">
        <v>215</v>
      </c>
      <c r="QTP121" s="2" t="s">
        <v>215</v>
      </c>
      <c r="QTQ121" s="2" t="s">
        <v>215</v>
      </c>
      <c r="QTR121" s="2" t="s">
        <v>215</v>
      </c>
      <c r="QTS121" s="2" t="s">
        <v>215</v>
      </c>
      <c r="QTT121" s="2" t="s">
        <v>215</v>
      </c>
      <c r="QTU121" s="2" t="s">
        <v>215</v>
      </c>
      <c r="QTV121" s="2" t="s">
        <v>215</v>
      </c>
      <c r="QTW121" s="2" t="s">
        <v>215</v>
      </c>
      <c r="QTX121" s="2" t="s">
        <v>215</v>
      </c>
      <c r="QTY121" s="2" t="s">
        <v>215</v>
      </c>
      <c r="QTZ121" s="2" t="s">
        <v>215</v>
      </c>
      <c r="QUA121" s="2" t="s">
        <v>215</v>
      </c>
      <c r="QUB121" s="2" t="s">
        <v>215</v>
      </c>
      <c r="QUC121" s="2" t="s">
        <v>215</v>
      </c>
      <c r="QUD121" s="2" t="s">
        <v>215</v>
      </c>
      <c r="QUE121" s="2" t="s">
        <v>215</v>
      </c>
      <c r="QUF121" s="2" t="s">
        <v>215</v>
      </c>
      <c r="QUG121" s="2" t="s">
        <v>215</v>
      </c>
      <c r="QUH121" s="2" t="s">
        <v>215</v>
      </c>
      <c r="QUI121" s="2" t="s">
        <v>215</v>
      </c>
      <c r="QUJ121" s="2" t="s">
        <v>215</v>
      </c>
      <c r="QUK121" s="2" t="s">
        <v>215</v>
      </c>
      <c r="QUL121" s="2" t="s">
        <v>215</v>
      </c>
      <c r="QUM121" s="2" t="s">
        <v>215</v>
      </c>
      <c r="QUN121" s="2" t="s">
        <v>215</v>
      </c>
      <c r="QUO121" s="2" t="s">
        <v>215</v>
      </c>
      <c r="QUP121" s="2" t="s">
        <v>215</v>
      </c>
      <c r="QUQ121" s="2" t="s">
        <v>215</v>
      </c>
      <c r="QUR121" s="2" t="s">
        <v>215</v>
      </c>
      <c r="QUS121" s="2" t="s">
        <v>215</v>
      </c>
      <c r="QUT121" s="2" t="s">
        <v>215</v>
      </c>
      <c r="QUU121" s="2" t="s">
        <v>215</v>
      </c>
      <c r="QUV121" s="2" t="s">
        <v>215</v>
      </c>
      <c r="QUW121" s="2" t="s">
        <v>215</v>
      </c>
      <c r="QUX121" s="2" t="s">
        <v>215</v>
      </c>
      <c r="QUY121" s="2" t="s">
        <v>215</v>
      </c>
      <c r="QUZ121" s="2" t="s">
        <v>215</v>
      </c>
      <c r="QVA121" s="2" t="s">
        <v>215</v>
      </c>
      <c r="QVB121" s="2" t="s">
        <v>215</v>
      </c>
      <c r="QVC121" s="2" t="s">
        <v>215</v>
      </c>
      <c r="QVD121" s="2" t="s">
        <v>215</v>
      </c>
      <c r="QVE121" s="2" t="s">
        <v>215</v>
      </c>
      <c r="QVF121" s="2" t="s">
        <v>215</v>
      </c>
      <c r="QVG121" s="2" t="s">
        <v>215</v>
      </c>
      <c r="QVH121" s="2" t="s">
        <v>215</v>
      </c>
      <c r="QVI121" s="2" t="s">
        <v>215</v>
      </c>
      <c r="QVJ121" s="2" t="s">
        <v>215</v>
      </c>
      <c r="QVK121" s="2" t="s">
        <v>215</v>
      </c>
      <c r="QVL121" s="2" t="s">
        <v>215</v>
      </c>
      <c r="QVM121" s="2" t="s">
        <v>215</v>
      </c>
      <c r="QVN121" s="2" t="s">
        <v>215</v>
      </c>
      <c r="QVO121" s="2" t="s">
        <v>215</v>
      </c>
      <c r="QVP121" s="2" t="s">
        <v>215</v>
      </c>
      <c r="QVQ121" s="2" t="s">
        <v>215</v>
      </c>
      <c r="QVR121" s="2" t="s">
        <v>215</v>
      </c>
      <c r="QVS121" s="2" t="s">
        <v>215</v>
      </c>
      <c r="QVT121" s="2" t="s">
        <v>215</v>
      </c>
      <c r="QVU121" s="2" t="s">
        <v>215</v>
      </c>
      <c r="QVV121" s="2" t="s">
        <v>215</v>
      </c>
      <c r="QVW121" s="2" t="s">
        <v>215</v>
      </c>
      <c r="QVX121" s="2" t="s">
        <v>215</v>
      </c>
      <c r="QVY121" s="2" t="s">
        <v>215</v>
      </c>
      <c r="QVZ121" s="2" t="s">
        <v>215</v>
      </c>
      <c r="QWA121" s="2" t="s">
        <v>215</v>
      </c>
      <c r="QWB121" s="2" t="s">
        <v>215</v>
      </c>
      <c r="QWC121" s="2" t="s">
        <v>215</v>
      </c>
      <c r="QWD121" s="2" t="s">
        <v>215</v>
      </c>
      <c r="QWE121" s="2" t="s">
        <v>215</v>
      </c>
      <c r="QWF121" s="2" t="s">
        <v>215</v>
      </c>
      <c r="QWG121" s="2" t="s">
        <v>215</v>
      </c>
      <c r="QWH121" s="2" t="s">
        <v>215</v>
      </c>
      <c r="QWI121" s="2" t="s">
        <v>215</v>
      </c>
      <c r="QWJ121" s="2" t="s">
        <v>215</v>
      </c>
      <c r="QWK121" s="2" t="s">
        <v>215</v>
      </c>
      <c r="QWL121" s="2" t="s">
        <v>215</v>
      </c>
      <c r="QWM121" s="2" t="s">
        <v>215</v>
      </c>
      <c r="QWN121" s="2" t="s">
        <v>215</v>
      </c>
      <c r="QWO121" s="2" t="s">
        <v>215</v>
      </c>
      <c r="QWP121" s="2" t="s">
        <v>215</v>
      </c>
      <c r="QWQ121" s="2" t="s">
        <v>215</v>
      </c>
      <c r="QWR121" s="2" t="s">
        <v>215</v>
      </c>
      <c r="QWS121" s="2" t="s">
        <v>215</v>
      </c>
      <c r="QWT121" s="2" t="s">
        <v>215</v>
      </c>
      <c r="QWU121" s="2" t="s">
        <v>215</v>
      </c>
      <c r="QWV121" s="2" t="s">
        <v>215</v>
      </c>
      <c r="QWW121" s="2" t="s">
        <v>215</v>
      </c>
      <c r="QWX121" s="2" t="s">
        <v>215</v>
      </c>
      <c r="QWY121" s="2" t="s">
        <v>215</v>
      </c>
      <c r="QWZ121" s="2" t="s">
        <v>215</v>
      </c>
      <c r="QXA121" s="2" t="s">
        <v>215</v>
      </c>
      <c r="QXB121" s="2" t="s">
        <v>215</v>
      </c>
      <c r="QXC121" s="2" t="s">
        <v>215</v>
      </c>
      <c r="QXD121" s="2" t="s">
        <v>215</v>
      </c>
      <c r="QXE121" s="2" t="s">
        <v>215</v>
      </c>
      <c r="QXF121" s="2" t="s">
        <v>215</v>
      </c>
      <c r="QXG121" s="2" t="s">
        <v>215</v>
      </c>
      <c r="QXH121" s="2" t="s">
        <v>215</v>
      </c>
      <c r="QXI121" s="2" t="s">
        <v>215</v>
      </c>
      <c r="QXJ121" s="2" t="s">
        <v>215</v>
      </c>
      <c r="QXK121" s="2" t="s">
        <v>215</v>
      </c>
      <c r="QXL121" s="2" t="s">
        <v>215</v>
      </c>
      <c r="QXM121" s="2" t="s">
        <v>215</v>
      </c>
      <c r="QXN121" s="2" t="s">
        <v>215</v>
      </c>
      <c r="QXO121" s="2" t="s">
        <v>215</v>
      </c>
      <c r="QXP121" s="2" t="s">
        <v>215</v>
      </c>
      <c r="QXQ121" s="2" t="s">
        <v>215</v>
      </c>
      <c r="QXR121" s="2" t="s">
        <v>215</v>
      </c>
      <c r="QXS121" s="2" t="s">
        <v>215</v>
      </c>
      <c r="QXT121" s="2" t="s">
        <v>215</v>
      </c>
      <c r="QXU121" s="2" t="s">
        <v>215</v>
      </c>
      <c r="QXV121" s="2" t="s">
        <v>215</v>
      </c>
      <c r="QXW121" s="2" t="s">
        <v>215</v>
      </c>
      <c r="QXX121" s="2" t="s">
        <v>215</v>
      </c>
      <c r="QXY121" s="2" t="s">
        <v>215</v>
      </c>
      <c r="QXZ121" s="2" t="s">
        <v>215</v>
      </c>
      <c r="QYA121" s="2" t="s">
        <v>215</v>
      </c>
      <c r="QYB121" s="2" t="s">
        <v>215</v>
      </c>
      <c r="QYC121" s="2" t="s">
        <v>215</v>
      </c>
      <c r="QYD121" s="2" t="s">
        <v>215</v>
      </c>
      <c r="QYE121" s="2" t="s">
        <v>215</v>
      </c>
      <c r="QYF121" s="2" t="s">
        <v>215</v>
      </c>
      <c r="QYG121" s="2" t="s">
        <v>215</v>
      </c>
      <c r="QYH121" s="2" t="s">
        <v>215</v>
      </c>
      <c r="QYI121" s="2" t="s">
        <v>215</v>
      </c>
      <c r="QYJ121" s="2" t="s">
        <v>215</v>
      </c>
      <c r="QYK121" s="2" t="s">
        <v>215</v>
      </c>
      <c r="QYL121" s="2" t="s">
        <v>215</v>
      </c>
      <c r="QYM121" s="2" t="s">
        <v>215</v>
      </c>
      <c r="QYN121" s="2" t="s">
        <v>215</v>
      </c>
      <c r="QYO121" s="2" t="s">
        <v>215</v>
      </c>
      <c r="QYP121" s="2" t="s">
        <v>215</v>
      </c>
      <c r="QYQ121" s="2" t="s">
        <v>215</v>
      </c>
      <c r="QYR121" s="2" t="s">
        <v>215</v>
      </c>
      <c r="QYS121" s="2" t="s">
        <v>215</v>
      </c>
      <c r="QYT121" s="2" t="s">
        <v>215</v>
      </c>
      <c r="QYU121" s="2" t="s">
        <v>215</v>
      </c>
      <c r="QYV121" s="2" t="s">
        <v>215</v>
      </c>
      <c r="QYW121" s="2" t="s">
        <v>215</v>
      </c>
      <c r="QYX121" s="2" t="s">
        <v>215</v>
      </c>
      <c r="QYY121" s="2" t="s">
        <v>215</v>
      </c>
      <c r="QYZ121" s="2" t="s">
        <v>215</v>
      </c>
      <c r="QZA121" s="2" t="s">
        <v>215</v>
      </c>
      <c r="QZB121" s="2" t="s">
        <v>215</v>
      </c>
      <c r="QZC121" s="2" t="s">
        <v>215</v>
      </c>
      <c r="QZD121" s="2" t="s">
        <v>215</v>
      </c>
      <c r="QZE121" s="2" t="s">
        <v>215</v>
      </c>
      <c r="QZF121" s="2" t="s">
        <v>215</v>
      </c>
      <c r="QZG121" s="2" t="s">
        <v>215</v>
      </c>
      <c r="QZH121" s="2" t="s">
        <v>215</v>
      </c>
      <c r="QZI121" s="2" t="s">
        <v>215</v>
      </c>
      <c r="QZJ121" s="2" t="s">
        <v>215</v>
      </c>
      <c r="QZK121" s="2" t="s">
        <v>215</v>
      </c>
      <c r="QZL121" s="2" t="s">
        <v>215</v>
      </c>
      <c r="QZM121" s="2" t="s">
        <v>215</v>
      </c>
      <c r="QZN121" s="2" t="s">
        <v>215</v>
      </c>
      <c r="QZO121" s="2" t="s">
        <v>215</v>
      </c>
      <c r="QZP121" s="2" t="s">
        <v>215</v>
      </c>
      <c r="QZQ121" s="2" t="s">
        <v>215</v>
      </c>
      <c r="QZR121" s="2" t="s">
        <v>215</v>
      </c>
      <c r="QZS121" s="2" t="s">
        <v>215</v>
      </c>
      <c r="QZT121" s="2" t="s">
        <v>215</v>
      </c>
      <c r="QZU121" s="2" t="s">
        <v>215</v>
      </c>
      <c r="QZV121" s="2" t="s">
        <v>215</v>
      </c>
      <c r="QZW121" s="2" t="s">
        <v>215</v>
      </c>
      <c r="QZX121" s="2" t="s">
        <v>215</v>
      </c>
      <c r="QZY121" s="2" t="s">
        <v>215</v>
      </c>
      <c r="QZZ121" s="2" t="s">
        <v>215</v>
      </c>
      <c r="RAA121" s="2" t="s">
        <v>215</v>
      </c>
      <c r="RAB121" s="2" t="s">
        <v>215</v>
      </c>
      <c r="RAC121" s="2" t="s">
        <v>215</v>
      </c>
      <c r="RAD121" s="2" t="s">
        <v>215</v>
      </c>
      <c r="RAE121" s="2" t="s">
        <v>215</v>
      </c>
      <c r="RAF121" s="2" t="s">
        <v>215</v>
      </c>
      <c r="RAG121" s="2" t="s">
        <v>215</v>
      </c>
      <c r="RAH121" s="2" t="s">
        <v>215</v>
      </c>
      <c r="RAI121" s="2" t="s">
        <v>215</v>
      </c>
      <c r="RAJ121" s="2" t="s">
        <v>215</v>
      </c>
      <c r="RAK121" s="2" t="s">
        <v>215</v>
      </c>
      <c r="RAL121" s="2" t="s">
        <v>215</v>
      </c>
      <c r="RAM121" s="2" t="s">
        <v>215</v>
      </c>
      <c r="RAN121" s="2" t="s">
        <v>215</v>
      </c>
      <c r="RAO121" s="2" t="s">
        <v>215</v>
      </c>
      <c r="RAP121" s="2" t="s">
        <v>215</v>
      </c>
      <c r="RAQ121" s="2" t="s">
        <v>215</v>
      </c>
      <c r="RAR121" s="2" t="s">
        <v>215</v>
      </c>
      <c r="RAS121" s="2" t="s">
        <v>215</v>
      </c>
      <c r="RAT121" s="2" t="s">
        <v>215</v>
      </c>
      <c r="RAU121" s="2" t="s">
        <v>215</v>
      </c>
      <c r="RAV121" s="2" t="s">
        <v>215</v>
      </c>
      <c r="RAW121" s="2" t="s">
        <v>215</v>
      </c>
      <c r="RAX121" s="2" t="s">
        <v>215</v>
      </c>
      <c r="RAY121" s="2" t="s">
        <v>215</v>
      </c>
      <c r="RAZ121" s="2" t="s">
        <v>215</v>
      </c>
      <c r="RBA121" s="2" t="s">
        <v>215</v>
      </c>
      <c r="RBB121" s="2" t="s">
        <v>215</v>
      </c>
      <c r="RBC121" s="2" t="s">
        <v>215</v>
      </c>
      <c r="RBD121" s="2" t="s">
        <v>215</v>
      </c>
      <c r="RBE121" s="2" t="s">
        <v>215</v>
      </c>
      <c r="RBF121" s="2" t="s">
        <v>215</v>
      </c>
      <c r="RBG121" s="2" t="s">
        <v>215</v>
      </c>
      <c r="RBH121" s="2" t="s">
        <v>215</v>
      </c>
      <c r="RBI121" s="2" t="s">
        <v>215</v>
      </c>
      <c r="RBJ121" s="2" t="s">
        <v>215</v>
      </c>
      <c r="RBK121" s="2" t="s">
        <v>215</v>
      </c>
      <c r="RBL121" s="2" t="s">
        <v>215</v>
      </c>
      <c r="RBM121" s="2" t="s">
        <v>215</v>
      </c>
      <c r="RBN121" s="2" t="s">
        <v>215</v>
      </c>
      <c r="RBO121" s="2" t="s">
        <v>215</v>
      </c>
      <c r="RBP121" s="2" t="s">
        <v>215</v>
      </c>
      <c r="RBQ121" s="2" t="s">
        <v>215</v>
      </c>
      <c r="RBR121" s="2" t="s">
        <v>215</v>
      </c>
      <c r="RBS121" s="2" t="s">
        <v>215</v>
      </c>
      <c r="RBT121" s="2" t="s">
        <v>215</v>
      </c>
      <c r="RBU121" s="2" t="s">
        <v>215</v>
      </c>
      <c r="RBV121" s="2" t="s">
        <v>215</v>
      </c>
      <c r="RBW121" s="2" t="s">
        <v>215</v>
      </c>
      <c r="RBX121" s="2" t="s">
        <v>215</v>
      </c>
      <c r="RBY121" s="2" t="s">
        <v>215</v>
      </c>
      <c r="RBZ121" s="2" t="s">
        <v>215</v>
      </c>
      <c r="RCA121" s="2" t="s">
        <v>215</v>
      </c>
      <c r="RCB121" s="2" t="s">
        <v>215</v>
      </c>
      <c r="RCC121" s="2" t="s">
        <v>215</v>
      </c>
      <c r="RCD121" s="2" t="s">
        <v>215</v>
      </c>
      <c r="RCE121" s="2" t="s">
        <v>215</v>
      </c>
      <c r="RCF121" s="2" t="s">
        <v>215</v>
      </c>
      <c r="RCG121" s="2" t="s">
        <v>215</v>
      </c>
      <c r="RCH121" s="2" t="s">
        <v>215</v>
      </c>
      <c r="RCI121" s="2" t="s">
        <v>215</v>
      </c>
      <c r="RCJ121" s="2" t="s">
        <v>215</v>
      </c>
      <c r="RCK121" s="2" t="s">
        <v>215</v>
      </c>
      <c r="RCL121" s="2" t="s">
        <v>215</v>
      </c>
      <c r="RCM121" s="2" t="s">
        <v>215</v>
      </c>
      <c r="RCN121" s="2" t="s">
        <v>215</v>
      </c>
      <c r="RCO121" s="2" t="s">
        <v>215</v>
      </c>
      <c r="RCP121" s="2" t="s">
        <v>215</v>
      </c>
      <c r="RCQ121" s="2" t="s">
        <v>215</v>
      </c>
      <c r="RCR121" s="2" t="s">
        <v>215</v>
      </c>
      <c r="RCS121" s="2" t="s">
        <v>215</v>
      </c>
      <c r="RCT121" s="2" t="s">
        <v>215</v>
      </c>
      <c r="RCU121" s="2" t="s">
        <v>215</v>
      </c>
      <c r="RCV121" s="2" t="s">
        <v>215</v>
      </c>
      <c r="RCW121" s="2" t="s">
        <v>215</v>
      </c>
      <c r="RCX121" s="2" t="s">
        <v>215</v>
      </c>
      <c r="RCY121" s="2" t="s">
        <v>215</v>
      </c>
      <c r="RCZ121" s="2" t="s">
        <v>215</v>
      </c>
      <c r="RDA121" s="2" t="s">
        <v>215</v>
      </c>
      <c r="RDB121" s="2" t="s">
        <v>215</v>
      </c>
      <c r="RDC121" s="2" t="s">
        <v>215</v>
      </c>
      <c r="RDD121" s="2" t="s">
        <v>215</v>
      </c>
      <c r="RDE121" s="2" t="s">
        <v>215</v>
      </c>
      <c r="RDF121" s="2" t="s">
        <v>215</v>
      </c>
      <c r="RDG121" s="2" t="s">
        <v>215</v>
      </c>
      <c r="RDH121" s="2" t="s">
        <v>215</v>
      </c>
      <c r="RDI121" s="2" t="s">
        <v>215</v>
      </c>
      <c r="RDJ121" s="2" t="s">
        <v>215</v>
      </c>
      <c r="RDK121" s="2" t="s">
        <v>215</v>
      </c>
      <c r="RDL121" s="2" t="s">
        <v>215</v>
      </c>
      <c r="RDM121" s="2" t="s">
        <v>215</v>
      </c>
      <c r="RDN121" s="2" t="s">
        <v>215</v>
      </c>
      <c r="RDO121" s="2" t="s">
        <v>215</v>
      </c>
      <c r="RDP121" s="2" t="s">
        <v>215</v>
      </c>
      <c r="RDQ121" s="2" t="s">
        <v>215</v>
      </c>
      <c r="RDR121" s="2" t="s">
        <v>215</v>
      </c>
      <c r="RDS121" s="2" t="s">
        <v>215</v>
      </c>
      <c r="RDT121" s="2" t="s">
        <v>215</v>
      </c>
      <c r="RDU121" s="2" t="s">
        <v>215</v>
      </c>
      <c r="RDV121" s="2" t="s">
        <v>215</v>
      </c>
      <c r="RDW121" s="2" t="s">
        <v>215</v>
      </c>
      <c r="RDX121" s="2" t="s">
        <v>215</v>
      </c>
      <c r="RDY121" s="2" t="s">
        <v>215</v>
      </c>
      <c r="RDZ121" s="2" t="s">
        <v>215</v>
      </c>
      <c r="REA121" s="2" t="s">
        <v>215</v>
      </c>
      <c r="REB121" s="2" t="s">
        <v>215</v>
      </c>
      <c r="REC121" s="2" t="s">
        <v>215</v>
      </c>
      <c r="RED121" s="2" t="s">
        <v>215</v>
      </c>
      <c r="REE121" s="2" t="s">
        <v>215</v>
      </c>
      <c r="REF121" s="2" t="s">
        <v>215</v>
      </c>
      <c r="REG121" s="2" t="s">
        <v>215</v>
      </c>
      <c r="REH121" s="2" t="s">
        <v>215</v>
      </c>
      <c r="REI121" s="2" t="s">
        <v>215</v>
      </c>
      <c r="REJ121" s="2" t="s">
        <v>215</v>
      </c>
      <c r="REK121" s="2" t="s">
        <v>215</v>
      </c>
      <c r="REL121" s="2" t="s">
        <v>215</v>
      </c>
      <c r="REM121" s="2" t="s">
        <v>215</v>
      </c>
      <c r="REN121" s="2" t="s">
        <v>215</v>
      </c>
      <c r="REO121" s="2" t="s">
        <v>215</v>
      </c>
      <c r="REP121" s="2" t="s">
        <v>215</v>
      </c>
      <c r="REQ121" s="2" t="s">
        <v>215</v>
      </c>
      <c r="RER121" s="2" t="s">
        <v>215</v>
      </c>
      <c r="RES121" s="2" t="s">
        <v>215</v>
      </c>
      <c r="RET121" s="2" t="s">
        <v>215</v>
      </c>
      <c r="REU121" s="2" t="s">
        <v>215</v>
      </c>
      <c r="REV121" s="2" t="s">
        <v>215</v>
      </c>
      <c r="REW121" s="2" t="s">
        <v>215</v>
      </c>
      <c r="REX121" s="2" t="s">
        <v>215</v>
      </c>
      <c r="REY121" s="2" t="s">
        <v>215</v>
      </c>
      <c r="REZ121" s="2" t="s">
        <v>215</v>
      </c>
      <c r="RFA121" s="2" t="s">
        <v>215</v>
      </c>
      <c r="RFB121" s="2" t="s">
        <v>215</v>
      </c>
      <c r="RFC121" s="2" t="s">
        <v>215</v>
      </c>
      <c r="RFD121" s="2" t="s">
        <v>215</v>
      </c>
      <c r="RFE121" s="2" t="s">
        <v>215</v>
      </c>
      <c r="RFF121" s="2" t="s">
        <v>215</v>
      </c>
      <c r="RFG121" s="2" t="s">
        <v>215</v>
      </c>
      <c r="RFH121" s="2" t="s">
        <v>215</v>
      </c>
      <c r="RFI121" s="2" t="s">
        <v>215</v>
      </c>
      <c r="RFJ121" s="2" t="s">
        <v>215</v>
      </c>
      <c r="RFK121" s="2" t="s">
        <v>215</v>
      </c>
      <c r="RFL121" s="2" t="s">
        <v>215</v>
      </c>
      <c r="RFM121" s="2" t="s">
        <v>215</v>
      </c>
      <c r="RFN121" s="2" t="s">
        <v>215</v>
      </c>
      <c r="RFO121" s="2" t="s">
        <v>215</v>
      </c>
      <c r="RFP121" s="2" t="s">
        <v>215</v>
      </c>
      <c r="RFQ121" s="2" t="s">
        <v>215</v>
      </c>
      <c r="RFR121" s="2" t="s">
        <v>215</v>
      </c>
      <c r="RFS121" s="2" t="s">
        <v>215</v>
      </c>
      <c r="RFT121" s="2" t="s">
        <v>215</v>
      </c>
      <c r="RFU121" s="2" t="s">
        <v>215</v>
      </c>
      <c r="RFV121" s="2" t="s">
        <v>215</v>
      </c>
      <c r="RFW121" s="2" t="s">
        <v>215</v>
      </c>
      <c r="RFX121" s="2" t="s">
        <v>215</v>
      </c>
      <c r="RFY121" s="2" t="s">
        <v>215</v>
      </c>
      <c r="RFZ121" s="2" t="s">
        <v>215</v>
      </c>
      <c r="RGA121" s="2" t="s">
        <v>215</v>
      </c>
      <c r="RGB121" s="2" t="s">
        <v>215</v>
      </c>
      <c r="RGC121" s="2" t="s">
        <v>215</v>
      </c>
      <c r="RGD121" s="2" t="s">
        <v>215</v>
      </c>
      <c r="RGE121" s="2" t="s">
        <v>215</v>
      </c>
      <c r="RGF121" s="2" t="s">
        <v>215</v>
      </c>
      <c r="RGG121" s="2" t="s">
        <v>215</v>
      </c>
      <c r="RGH121" s="2" t="s">
        <v>215</v>
      </c>
      <c r="RGI121" s="2" t="s">
        <v>215</v>
      </c>
      <c r="RGJ121" s="2" t="s">
        <v>215</v>
      </c>
      <c r="RGK121" s="2" t="s">
        <v>215</v>
      </c>
      <c r="RGL121" s="2" t="s">
        <v>215</v>
      </c>
      <c r="RGM121" s="2" t="s">
        <v>215</v>
      </c>
      <c r="RGN121" s="2" t="s">
        <v>215</v>
      </c>
      <c r="RGO121" s="2" t="s">
        <v>215</v>
      </c>
      <c r="RGP121" s="2" t="s">
        <v>215</v>
      </c>
      <c r="RGQ121" s="2" t="s">
        <v>215</v>
      </c>
      <c r="RGR121" s="2" t="s">
        <v>215</v>
      </c>
      <c r="RGS121" s="2" t="s">
        <v>215</v>
      </c>
      <c r="RGT121" s="2" t="s">
        <v>215</v>
      </c>
      <c r="RGU121" s="2" t="s">
        <v>215</v>
      </c>
      <c r="RGV121" s="2" t="s">
        <v>215</v>
      </c>
      <c r="RGW121" s="2" t="s">
        <v>215</v>
      </c>
      <c r="RGX121" s="2" t="s">
        <v>215</v>
      </c>
      <c r="RGY121" s="2" t="s">
        <v>215</v>
      </c>
      <c r="RGZ121" s="2" t="s">
        <v>215</v>
      </c>
      <c r="RHA121" s="2" t="s">
        <v>215</v>
      </c>
      <c r="RHB121" s="2" t="s">
        <v>215</v>
      </c>
      <c r="RHC121" s="2" t="s">
        <v>215</v>
      </c>
      <c r="RHD121" s="2" t="s">
        <v>215</v>
      </c>
      <c r="RHE121" s="2" t="s">
        <v>215</v>
      </c>
      <c r="RHF121" s="2" t="s">
        <v>215</v>
      </c>
      <c r="RHG121" s="2" t="s">
        <v>215</v>
      </c>
      <c r="RHH121" s="2" t="s">
        <v>215</v>
      </c>
      <c r="RHI121" s="2" t="s">
        <v>215</v>
      </c>
      <c r="RHJ121" s="2" t="s">
        <v>215</v>
      </c>
      <c r="RHK121" s="2" t="s">
        <v>215</v>
      </c>
      <c r="RHL121" s="2" t="s">
        <v>215</v>
      </c>
      <c r="RHM121" s="2" t="s">
        <v>215</v>
      </c>
      <c r="RHN121" s="2" t="s">
        <v>215</v>
      </c>
      <c r="RHO121" s="2" t="s">
        <v>215</v>
      </c>
      <c r="RHP121" s="2" t="s">
        <v>215</v>
      </c>
      <c r="RHQ121" s="2" t="s">
        <v>215</v>
      </c>
      <c r="RHR121" s="2" t="s">
        <v>215</v>
      </c>
      <c r="RHS121" s="2" t="s">
        <v>215</v>
      </c>
      <c r="RHT121" s="2" t="s">
        <v>215</v>
      </c>
      <c r="RHU121" s="2" t="s">
        <v>215</v>
      </c>
      <c r="RHV121" s="2" t="s">
        <v>215</v>
      </c>
      <c r="RHW121" s="2" t="s">
        <v>215</v>
      </c>
      <c r="RHX121" s="2" t="s">
        <v>215</v>
      </c>
      <c r="RHY121" s="2" t="s">
        <v>215</v>
      </c>
      <c r="RHZ121" s="2" t="s">
        <v>215</v>
      </c>
      <c r="RIA121" s="2" t="s">
        <v>215</v>
      </c>
      <c r="RIB121" s="2" t="s">
        <v>215</v>
      </c>
      <c r="RIC121" s="2" t="s">
        <v>215</v>
      </c>
      <c r="RID121" s="2" t="s">
        <v>215</v>
      </c>
      <c r="RIE121" s="2" t="s">
        <v>215</v>
      </c>
      <c r="RIF121" s="2" t="s">
        <v>215</v>
      </c>
      <c r="RIG121" s="2" t="s">
        <v>215</v>
      </c>
      <c r="RIH121" s="2" t="s">
        <v>215</v>
      </c>
      <c r="RII121" s="2" t="s">
        <v>215</v>
      </c>
      <c r="RIJ121" s="2" t="s">
        <v>215</v>
      </c>
      <c r="RIK121" s="2" t="s">
        <v>215</v>
      </c>
      <c r="RIL121" s="2" t="s">
        <v>215</v>
      </c>
      <c r="RIM121" s="2" t="s">
        <v>215</v>
      </c>
      <c r="RIN121" s="2" t="s">
        <v>215</v>
      </c>
      <c r="RIO121" s="2" t="s">
        <v>215</v>
      </c>
      <c r="RIP121" s="2" t="s">
        <v>215</v>
      </c>
      <c r="RIQ121" s="2" t="s">
        <v>215</v>
      </c>
      <c r="RIR121" s="2" t="s">
        <v>215</v>
      </c>
      <c r="RIS121" s="2" t="s">
        <v>215</v>
      </c>
      <c r="RIT121" s="2" t="s">
        <v>215</v>
      </c>
      <c r="RIU121" s="2" t="s">
        <v>215</v>
      </c>
      <c r="RIV121" s="2" t="s">
        <v>215</v>
      </c>
      <c r="RIW121" s="2" t="s">
        <v>215</v>
      </c>
      <c r="RIX121" s="2" t="s">
        <v>215</v>
      </c>
      <c r="RIY121" s="2" t="s">
        <v>215</v>
      </c>
      <c r="RIZ121" s="2" t="s">
        <v>215</v>
      </c>
      <c r="RJA121" s="2" t="s">
        <v>215</v>
      </c>
      <c r="RJB121" s="2" t="s">
        <v>215</v>
      </c>
      <c r="RJC121" s="2" t="s">
        <v>215</v>
      </c>
      <c r="RJD121" s="2" t="s">
        <v>215</v>
      </c>
      <c r="RJE121" s="2" t="s">
        <v>215</v>
      </c>
      <c r="RJF121" s="2" t="s">
        <v>215</v>
      </c>
      <c r="RJG121" s="2" t="s">
        <v>215</v>
      </c>
      <c r="RJH121" s="2" t="s">
        <v>215</v>
      </c>
      <c r="RJI121" s="2" t="s">
        <v>215</v>
      </c>
      <c r="RJJ121" s="2" t="s">
        <v>215</v>
      </c>
      <c r="RJK121" s="2" t="s">
        <v>215</v>
      </c>
      <c r="RJL121" s="2" t="s">
        <v>215</v>
      </c>
      <c r="RJM121" s="2" t="s">
        <v>215</v>
      </c>
      <c r="RJN121" s="2" t="s">
        <v>215</v>
      </c>
      <c r="RJO121" s="2" t="s">
        <v>215</v>
      </c>
      <c r="RJP121" s="2" t="s">
        <v>215</v>
      </c>
      <c r="RJQ121" s="2" t="s">
        <v>215</v>
      </c>
      <c r="RJR121" s="2" t="s">
        <v>215</v>
      </c>
      <c r="RJS121" s="2" t="s">
        <v>215</v>
      </c>
      <c r="RJT121" s="2" t="s">
        <v>215</v>
      </c>
      <c r="RJU121" s="2" t="s">
        <v>215</v>
      </c>
      <c r="RJV121" s="2" t="s">
        <v>215</v>
      </c>
      <c r="RJW121" s="2" t="s">
        <v>215</v>
      </c>
      <c r="RJX121" s="2" t="s">
        <v>215</v>
      </c>
      <c r="RJY121" s="2" t="s">
        <v>215</v>
      </c>
      <c r="RJZ121" s="2" t="s">
        <v>215</v>
      </c>
      <c r="RKA121" s="2" t="s">
        <v>215</v>
      </c>
      <c r="RKB121" s="2" t="s">
        <v>215</v>
      </c>
      <c r="RKC121" s="2" t="s">
        <v>215</v>
      </c>
      <c r="RKD121" s="2" t="s">
        <v>215</v>
      </c>
      <c r="RKE121" s="2" t="s">
        <v>215</v>
      </c>
      <c r="RKF121" s="2" t="s">
        <v>215</v>
      </c>
      <c r="RKG121" s="2" t="s">
        <v>215</v>
      </c>
      <c r="RKH121" s="2" t="s">
        <v>215</v>
      </c>
      <c r="RKI121" s="2" t="s">
        <v>215</v>
      </c>
      <c r="RKJ121" s="2" t="s">
        <v>215</v>
      </c>
      <c r="RKK121" s="2" t="s">
        <v>215</v>
      </c>
      <c r="RKL121" s="2" t="s">
        <v>215</v>
      </c>
      <c r="RKM121" s="2" t="s">
        <v>215</v>
      </c>
      <c r="RKN121" s="2" t="s">
        <v>215</v>
      </c>
      <c r="RKO121" s="2" t="s">
        <v>215</v>
      </c>
      <c r="RKP121" s="2" t="s">
        <v>215</v>
      </c>
      <c r="RKQ121" s="2" t="s">
        <v>215</v>
      </c>
      <c r="RKR121" s="2" t="s">
        <v>215</v>
      </c>
      <c r="RKS121" s="2" t="s">
        <v>215</v>
      </c>
      <c r="RKT121" s="2" t="s">
        <v>215</v>
      </c>
      <c r="RKU121" s="2" t="s">
        <v>215</v>
      </c>
      <c r="RKV121" s="2" t="s">
        <v>215</v>
      </c>
      <c r="RKW121" s="2" t="s">
        <v>215</v>
      </c>
      <c r="RKX121" s="2" t="s">
        <v>215</v>
      </c>
      <c r="RKY121" s="2" t="s">
        <v>215</v>
      </c>
      <c r="RKZ121" s="2" t="s">
        <v>215</v>
      </c>
      <c r="RLA121" s="2" t="s">
        <v>215</v>
      </c>
      <c r="RLB121" s="2" t="s">
        <v>215</v>
      </c>
      <c r="RLC121" s="2" t="s">
        <v>215</v>
      </c>
      <c r="RLD121" s="2" t="s">
        <v>215</v>
      </c>
      <c r="RLE121" s="2" t="s">
        <v>215</v>
      </c>
      <c r="RLF121" s="2" t="s">
        <v>215</v>
      </c>
      <c r="RLG121" s="2" t="s">
        <v>215</v>
      </c>
      <c r="RLH121" s="2" t="s">
        <v>215</v>
      </c>
      <c r="RLI121" s="2" t="s">
        <v>215</v>
      </c>
      <c r="RLJ121" s="2" t="s">
        <v>215</v>
      </c>
      <c r="RLK121" s="2" t="s">
        <v>215</v>
      </c>
      <c r="RLL121" s="2" t="s">
        <v>215</v>
      </c>
      <c r="RLM121" s="2" t="s">
        <v>215</v>
      </c>
      <c r="RLN121" s="2" t="s">
        <v>215</v>
      </c>
      <c r="RLO121" s="2" t="s">
        <v>215</v>
      </c>
      <c r="RLP121" s="2" t="s">
        <v>215</v>
      </c>
      <c r="RLQ121" s="2" t="s">
        <v>215</v>
      </c>
      <c r="RLR121" s="2" t="s">
        <v>215</v>
      </c>
      <c r="RLS121" s="2" t="s">
        <v>215</v>
      </c>
      <c r="RLT121" s="2" t="s">
        <v>215</v>
      </c>
      <c r="RLU121" s="2" t="s">
        <v>215</v>
      </c>
      <c r="RLV121" s="2" t="s">
        <v>215</v>
      </c>
      <c r="RLW121" s="2" t="s">
        <v>215</v>
      </c>
      <c r="RLX121" s="2" t="s">
        <v>215</v>
      </c>
      <c r="RLY121" s="2" t="s">
        <v>215</v>
      </c>
      <c r="RLZ121" s="2" t="s">
        <v>215</v>
      </c>
      <c r="RMA121" s="2" t="s">
        <v>215</v>
      </c>
      <c r="RMB121" s="2" t="s">
        <v>215</v>
      </c>
      <c r="RMC121" s="2" t="s">
        <v>215</v>
      </c>
      <c r="RMD121" s="2" t="s">
        <v>215</v>
      </c>
      <c r="RME121" s="2" t="s">
        <v>215</v>
      </c>
      <c r="RMF121" s="2" t="s">
        <v>215</v>
      </c>
      <c r="RMG121" s="2" t="s">
        <v>215</v>
      </c>
      <c r="RMH121" s="2" t="s">
        <v>215</v>
      </c>
      <c r="RMI121" s="2" t="s">
        <v>215</v>
      </c>
      <c r="RMJ121" s="2" t="s">
        <v>215</v>
      </c>
      <c r="RMK121" s="2" t="s">
        <v>215</v>
      </c>
      <c r="RML121" s="2" t="s">
        <v>215</v>
      </c>
      <c r="RMM121" s="2" t="s">
        <v>215</v>
      </c>
      <c r="RMN121" s="2" t="s">
        <v>215</v>
      </c>
      <c r="RMO121" s="2" t="s">
        <v>215</v>
      </c>
      <c r="RMP121" s="2" t="s">
        <v>215</v>
      </c>
      <c r="RMQ121" s="2" t="s">
        <v>215</v>
      </c>
      <c r="RMR121" s="2" t="s">
        <v>215</v>
      </c>
      <c r="RMS121" s="2" t="s">
        <v>215</v>
      </c>
      <c r="RMT121" s="2" t="s">
        <v>215</v>
      </c>
      <c r="RMU121" s="2" t="s">
        <v>215</v>
      </c>
      <c r="RMV121" s="2" t="s">
        <v>215</v>
      </c>
      <c r="RMW121" s="2" t="s">
        <v>215</v>
      </c>
      <c r="RMX121" s="2" t="s">
        <v>215</v>
      </c>
      <c r="RMY121" s="2" t="s">
        <v>215</v>
      </c>
      <c r="RMZ121" s="2" t="s">
        <v>215</v>
      </c>
      <c r="RNA121" s="2" t="s">
        <v>215</v>
      </c>
      <c r="RNB121" s="2" t="s">
        <v>215</v>
      </c>
      <c r="RNC121" s="2" t="s">
        <v>215</v>
      </c>
      <c r="RND121" s="2" t="s">
        <v>215</v>
      </c>
      <c r="RNE121" s="2" t="s">
        <v>215</v>
      </c>
      <c r="RNF121" s="2" t="s">
        <v>215</v>
      </c>
      <c r="RNG121" s="2" t="s">
        <v>215</v>
      </c>
      <c r="RNH121" s="2" t="s">
        <v>215</v>
      </c>
      <c r="RNI121" s="2" t="s">
        <v>215</v>
      </c>
      <c r="RNJ121" s="2" t="s">
        <v>215</v>
      </c>
      <c r="RNK121" s="2" t="s">
        <v>215</v>
      </c>
      <c r="RNL121" s="2" t="s">
        <v>215</v>
      </c>
      <c r="RNM121" s="2" t="s">
        <v>215</v>
      </c>
      <c r="RNN121" s="2" t="s">
        <v>215</v>
      </c>
      <c r="RNO121" s="2" t="s">
        <v>215</v>
      </c>
      <c r="RNP121" s="2" t="s">
        <v>215</v>
      </c>
      <c r="RNQ121" s="2" t="s">
        <v>215</v>
      </c>
      <c r="RNR121" s="2" t="s">
        <v>215</v>
      </c>
      <c r="RNS121" s="2" t="s">
        <v>215</v>
      </c>
      <c r="RNT121" s="2" t="s">
        <v>215</v>
      </c>
      <c r="RNU121" s="2" t="s">
        <v>215</v>
      </c>
      <c r="RNV121" s="2" t="s">
        <v>215</v>
      </c>
      <c r="RNW121" s="2" t="s">
        <v>215</v>
      </c>
      <c r="RNX121" s="2" t="s">
        <v>215</v>
      </c>
      <c r="RNY121" s="2" t="s">
        <v>215</v>
      </c>
      <c r="RNZ121" s="2" t="s">
        <v>215</v>
      </c>
      <c r="ROA121" s="2" t="s">
        <v>215</v>
      </c>
      <c r="ROB121" s="2" t="s">
        <v>215</v>
      </c>
      <c r="ROC121" s="2" t="s">
        <v>215</v>
      </c>
      <c r="ROD121" s="2" t="s">
        <v>215</v>
      </c>
      <c r="ROE121" s="2" t="s">
        <v>215</v>
      </c>
      <c r="ROF121" s="2" t="s">
        <v>215</v>
      </c>
      <c r="ROG121" s="2" t="s">
        <v>215</v>
      </c>
      <c r="ROH121" s="2" t="s">
        <v>215</v>
      </c>
      <c r="ROI121" s="2" t="s">
        <v>215</v>
      </c>
      <c r="ROJ121" s="2" t="s">
        <v>215</v>
      </c>
      <c r="ROK121" s="2" t="s">
        <v>215</v>
      </c>
      <c r="ROL121" s="2" t="s">
        <v>215</v>
      </c>
      <c r="ROM121" s="2" t="s">
        <v>215</v>
      </c>
      <c r="RON121" s="2" t="s">
        <v>215</v>
      </c>
      <c r="ROO121" s="2" t="s">
        <v>215</v>
      </c>
      <c r="ROP121" s="2" t="s">
        <v>215</v>
      </c>
      <c r="ROQ121" s="2" t="s">
        <v>215</v>
      </c>
      <c r="ROR121" s="2" t="s">
        <v>215</v>
      </c>
      <c r="ROS121" s="2" t="s">
        <v>215</v>
      </c>
      <c r="ROT121" s="2" t="s">
        <v>215</v>
      </c>
      <c r="ROU121" s="2" t="s">
        <v>215</v>
      </c>
      <c r="ROV121" s="2" t="s">
        <v>215</v>
      </c>
      <c r="ROW121" s="2" t="s">
        <v>215</v>
      </c>
      <c r="ROX121" s="2" t="s">
        <v>215</v>
      </c>
      <c r="ROY121" s="2" t="s">
        <v>215</v>
      </c>
      <c r="ROZ121" s="2" t="s">
        <v>215</v>
      </c>
      <c r="RPA121" s="2" t="s">
        <v>215</v>
      </c>
      <c r="RPB121" s="2" t="s">
        <v>215</v>
      </c>
      <c r="RPC121" s="2" t="s">
        <v>215</v>
      </c>
      <c r="RPD121" s="2" t="s">
        <v>215</v>
      </c>
      <c r="RPE121" s="2" t="s">
        <v>215</v>
      </c>
      <c r="RPF121" s="2" t="s">
        <v>215</v>
      </c>
      <c r="RPG121" s="2" t="s">
        <v>215</v>
      </c>
      <c r="RPH121" s="2" t="s">
        <v>215</v>
      </c>
      <c r="RPI121" s="2" t="s">
        <v>215</v>
      </c>
      <c r="RPJ121" s="2" t="s">
        <v>215</v>
      </c>
      <c r="RPK121" s="2" t="s">
        <v>215</v>
      </c>
      <c r="RPL121" s="2" t="s">
        <v>215</v>
      </c>
      <c r="RPM121" s="2" t="s">
        <v>215</v>
      </c>
      <c r="RPN121" s="2" t="s">
        <v>215</v>
      </c>
      <c r="RPO121" s="2" t="s">
        <v>215</v>
      </c>
      <c r="RPP121" s="2" t="s">
        <v>215</v>
      </c>
      <c r="RPQ121" s="2" t="s">
        <v>215</v>
      </c>
      <c r="RPR121" s="2" t="s">
        <v>215</v>
      </c>
      <c r="RPS121" s="2" t="s">
        <v>215</v>
      </c>
      <c r="RPT121" s="2" t="s">
        <v>215</v>
      </c>
      <c r="RPU121" s="2" t="s">
        <v>215</v>
      </c>
      <c r="RPV121" s="2" t="s">
        <v>215</v>
      </c>
      <c r="RPW121" s="2" t="s">
        <v>215</v>
      </c>
      <c r="RPX121" s="2" t="s">
        <v>215</v>
      </c>
      <c r="RPY121" s="2" t="s">
        <v>215</v>
      </c>
      <c r="RPZ121" s="2" t="s">
        <v>215</v>
      </c>
      <c r="RQA121" s="2" t="s">
        <v>215</v>
      </c>
      <c r="RQB121" s="2" t="s">
        <v>215</v>
      </c>
      <c r="RQC121" s="2" t="s">
        <v>215</v>
      </c>
      <c r="RQD121" s="2" t="s">
        <v>215</v>
      </c>
      <c r="RQE121" s="2" t="s">
        <v>215</v>
      </c>
      <c r="RQF121" s="2" t="s">
        <v>215</v>
      </c>
      <c r="RQG121" s="2" t="s">
        <v>215</v>
      </c>
      <c r="RQH121" s="2" t="s">
        <v>215</v>
      </c>
      <c r="RQI121" s="2" t="s">
        <v>215</v>
      </c>
      <c r="RQJ121" s="2" t="s">
        <v>215</v>
      </c>
      <c r="RQK121" s="2" t="s">
        <v>215</v>
      </c>
      <c r="RQL121" s="2" t="s">
        <v>215</v>
      </c>
      <c r="RQM121" s="2" t="s">
        <v>215</v>
      </c>
      <c r="RQN121" s="2" t="s">
        <v>215</v>
      </c>
      <c r="RQO121" s="2" t="s">
        <v>215</v>
      </c>
      <c r="RQP121" s="2" t="s">
        <v>215</v>
      </c>
      <c r="RQQ121" s="2" t="s">
        <v>215</v>
      </c>
      <c r="RQR121" s="2" t="s">
        <v>215</v>
      </c>
      <c r="RQS121" s="2" t="s">
        <v>215</v>
      </c>
      <c r="RQT121" s="2" t="s">
        <v>215</v>
      </c>
      <c r="RQU121" s="2" t="s">
        <v>215</v>
      </c>
      <c r="RQV121" s="2" t="s">
        <v>215</v>
      </c>
      <c r="RQW121" s="2" t="s">
        <v>215</v>
      </c>
      <c r="RQX121" s="2" t="s">
        <v>215</v>
      </c>
      <c r="RQY121" s="2" t="s">
        <v>215</v>
      </c>
      <c r="RQZ121" s="2" t="s">
        <v>215</v>
      </c>
      <c r="RRA121" s="2" t="s">
        <v>215</v>
      </c>
      <c r="RRB121" s="2" t="s">
        <v>215</v>
      </c>
      <c r="RRC121" s="2" t="s">
        <v>215</v>
      </c>
      <c r="RRD121" s="2" t="s">
        <v>215</v>
      </c>
      <c r="RRE121" s="2" t="s">
        <v>215</v>
      </c>
      <c r="RRF121" s="2" t="s">
        <v>215</v>
      </c>
      <c r="RRG121" s="2" t="s">
        <v>215</v>
      </c>
      <c r="RRH121" s="2" t="s">
        <v>215</v>
      </c>
      <c r="RRI121" s="2" t="s">
        <v>215</v>
      </c>
      <c r="RRJ121" s="2" t="s">
        <v>215</v>
      </c>
      <c r="RRK121" s="2" t="s">
        <v>215</v>
      </c>
      <c r="RRL121" s="2" t="s">
        <v>215</v>
      </c>
      <c r="RRM121" s="2" t="s">
        <v>215</v>
      </c>
      <c r="RRN121" s="2" t="s">
        <v>215</v>
      </c>
      <c r="RRO121" s="2" t="s">
        <v>215</v>
      </c>
      <c r="RRP121" s="2" t="s">
        <v>215</v>
      </c>
      <c r="RRQ121" s="2" t="s">
        <v>215</v>
      </c>
      <c r="RRR121" s="2" t="s">
        <v>215</v>
      </c>
      <c r="RRS121" s="2" t="s">
        <v>215</v>
      </c>
      <c r="RRT121" s="2" t="s">
        <v>215</v>
      </c>
      <c r="RRU121" s="2" t="s">
        <v>215</v>
      </c>
      <c r="RRV121" s="2" t="s">
        <v>215</v>
      </c>
      <c r="RRW121" s="2" t="s">
        <v>215</v>
      </c>
      <c r="RRX121" s="2" t="s">
        <v>215</v>
      </c>
      <c r="RRY121" s="2" t="s">
        <v>215</v>
      </c>
      <c r="RRZ121" s="2" t="s">
        <v>215</v>
      </c>
      <c r="RSA121" s="2" t="s">
        <v>215</v>
      </c>
      <c r="RSB121" s="2" t="s">
        <v>215</v>
      </c>
      <c r="RSC121" s="2" t="s">
        <v>215</v>
      </c>
      <c r="RSD121" s="2" t="s">
        <v>215</v>
      </c>
      <c r="RSE121" s="2" t="s">
        <v>215</v>
      </c>
      <c r="RSF121" s="2" t="s">
        <v>215</v>
      </c>
      <c r="RSG121" s="2" t="s">
        <v>215</v>
      </c>
      <c r="RSH121" s="2" t="s">
        <v>215</v>
      </c>
      <c r="RSI121" s="2" t="s">
        <v>215</v>
      </c>
      <c r="RSJ121" s="2" t="s">
        <v>215</v>
      </c>
      <c r="RSK121" s="2" t="s">
        <v>215</v>
      </c>
      <c r="RSL121" s="2" t="s">
        <v>215</v>
      </c>
      <c r="RSM121" s="2" t="s">
        <v>215</v>
      </c>
      <c r="RSN121" s="2" t="s">
        <v>215</v>
      </c>
      <c r="RSO121" s="2" t="s">
        <v>215</v>
      </c>
      <c r="RSP121" s="2" t="s">
        <v>215</v>
      </c>
      <c r="RSQ121" s="2" t="s">
        <v>215</v>
      </c>
      <c r="RSR121" s="2" t="s">
        <v>215</v>
      </c>
      <c r="RSS121" s="2" t="s">
        <v>215</v>
      </c>
      <c r="RST121" s="2" t="s">
        <v>215</v>
      </c>
      <c r="RSU121" s="2" t="s">
        <v>215</v>
      </c>
      <c r="RSV121" s="2" t="s">
        <v>215</v>
      </c>
      <c r="RSW121" s="2" t="s">
        <v>215</v>
      </c>
      <c r="RSX121" s="2" t="s">
        <v>215</v>
      </c>
      <c r="RSY121" s="2" t="s">
        <v>215</v>
      </c>
      <c r="RSZ121" s="2" t="s">
        <v>215</v>
      </c>
      <c r="RTA121" s="2" t="s">
        <v>215</v>
      </c>
      <c r="RTB121" s="2" t="s">
        <v>215</v>
      </c>
      <c r="RTC121" s="2" t="s">
        <v>215</v>
      </c>
      <c r="RTD121" s="2" t="s">
        <v>215</v>
      </c>
      <c r="RTE121" s="2" t="s">
        <v>215</v>
      </c>
      <c r="RTF121" s="2" t="s">
        <v>215</v>
      </c>
      <c r="RTG121" s="2" t="s">
        <v>215</v>
      </c>
      <c r="RTH121" s="2" t="s">
        <v>215</v>
      </c>
      <c r="RTI121" s="2" t="s">
        <v>215</v>
      </c>
      <c r="RTJ121" s="2" t="s">
        <v>215</v>
      </c>
      <c r="RTK121" s="2" t="s">
        <v>215</v>
      </c>
      <c r="RTL121" s="2" t="s">
        <v>215</v>
      </c>
      <c r="RTM121" s="2" t="s">
        <v>215</v>
      </c>
      <c r="RTN121" s="2" t="s">
        <v>215</v>
      </c>
      <c r="RTO121" s="2" t="s">
        <v>215</v>
      </c>
      <c r="RTP121" s="2" t="s">
        <v>215</v>
      </c>
      <c r="RTQ121" s="2" t="s">
        <v>215</v>
      </c>
      <c r="RTR121" s="2" t="s">
        <v>215</v>
      </c>
      <c r="RTS121" s="2" t="s">
        <v>215</v>
      </c>
      <c r="RTT121" s="2" t="s">
        <v>215</v>
      </c>
      <c r="RTU121" s="2" t="s">
        <v>215</v>
      </c>
      <c r="RTV121" s="2" t="s">
        <v>215</v>
      </c>
      <c r="RTW121" s="2" t="s">
        <v>215</v>
      </c>
      <c r="RTX121" s="2" t="s">
        <v>215</v>
      </c>
      <c r="RTY121" s="2" t="s">
        <v>215</v>
      </c>
      <c r="RTZ121" s="2" t="s">
        <v>215</v>
      </c>
      <c r="RUA121" s="2" t="s">
        <v>215</v>
      </c>
      <c r="RUB121" s="2" t="s">
        <v>215</v>
      </c>
      <c r="RUC121" s="2" t="s">
        <v>215</v>
      </c>
      <c r="RUD121" s="2" t="s">
        <v>215</v>
      </c>
      <c r="RUE121" s="2" t="s">
        <v>215</v>
      </c>
      <c r="RUF121" s="2" t="s">
        <v>215</v>
      </c>
      <c r="RUG121" s="2" t="s">
        <v>215</v>
      </c>
      <c r="RUH121" s="2" t="s">
        <v>215</v>
      </c>
      <c r="RUI121" s="2" t="s">
        <v>215</v>
      </c>
      <c r="RUJ121" s="2" t="s">
        <v>215</v>
      </c>
      <c r="RUK121" s="2" t="s">
        <v>215</v>
      </c>
      <c r="RUL121" s="2" t="s">
        <v>215</v>
      </c>
      <c r="RUM121" s="2" t="s">
        <v>215</v>
      </c>
      <c r="RUN121" s="2" t="s">
        <v>215</v>
      </c>
      <c r="RUO121" s="2" t="s">
        <v>215</v>
      </c>
      <c r="RUP121" s="2" t="s">
        <v>215</v>
      </c>
      <c r="RUQ121" s="2" t="s">
        <v>215</v>
      </c>
      <c r="RUR121" s="2" t="s">
        <v>215</v>
      </c>
      <c r="RUS121" s="2" t="s">
        <v>215</v>
      </c>
      <c r="RUT121" s="2" t="s">
        <v>215</v>
      </c>
      <c r="RUU121" s="2" t="s">
        <v>215</v>
      </c>
      <c r="RUV121" s="2" t="s">
        <v>215</v>
      </c>
      <c r="RUW121" s="2" t="s">
        <v>215</v>
      </c>
      <c r="RUX121" s="2" t="s">
        <v>215</v>
      </c>
      <c r="RUY121" s="2" t="s">
        <v>215</v>
      </c>
      <c r="RUZ121" s="2" t="s">
        <v>215</v>
      </c>
      <c r="RVA121" s="2" t="s">
        <v>215</v>
      </c>
      <c r="RVB121" s="2" t="s">
        <v>215</v>
      </c>
      <c r="RVC121" s="2" t="s">
        <v>215</v>
      </c>
      <c r="RVD121" s="2" t="s">
        <v>215</v>
      </c>
      <c r="RVE121" s="2" t="s">
        <v>215</v>
      </c>
      <c r="RVF121" s="2" t="s">
        <v>215</v>
      </c>
      <c r="RVG121" s="2" t="s">
        <v>215</v>
      </c>
      <c r="RVH121" s="2" t="s">
        <v>215</v>
      </c>
      <c r="RVI121" s="2" t="s">
        <v>215</v>
      </c>
      <c r="RVJ121" s="2" t="s">
        <v>215</v>
      </c>
      <c r="RVK121" s="2" t="s">
        <v>215</v>
      </c>
      <c r="RVL121" s="2" t="s">
        <v>215</v>
      </c>
      <c r="RVM121" s="2" t="s">
        <v>215</v>
      </c>
      <c r="RVN121" s="2" t="s">
        <v>215</v>
      </c>
      <c r="RVO121" s="2" t="s">
        <v>215</v>
      </c>
      <c r="RVP121" s="2" t="s">
        <v>215</v>
      </c>
      <c r="RVQ121" s="2" t="s">
        <v>215</v>
      </c>
      <c r="RVR121" s="2" t="s">
        <v>215</v>
      </c>
      <c r="RVS121" s="2" t="s">
        <v>215</v>
      </c>
      <c r="RVT121" s="2" t="s">
        <v>215</v>
      </c>
      <c r="RVU121" s="2" t="s">
        <v>215</v>
      </c>
      <c r="RVV121" s="2" t="s">
        <v>215</v>
      </c>
      <c r="RVW121" s="2" t="s">
        <v>215</v>
      </c>
      <c r="RVX121" s="2" t="s">
        <v>215</v>
      </c>
      <c r="RVY121" s="2" t="s">
        <v>215</v>
      </c>
      <c r="RVZ121" s="2" t="s">
        <v>215</v>
      </c>
      <c r="RWA121" s="2" t="s">
        <v>215</v>
      </c>
      <c r="RWB121" s="2" t="s">
        <v>215</v>
      </c>
      <c r="RWC121" s="2" t="s">
        <v>215</v>
      </c>
      <c r="RWD121" s="2" t="s">
        <v>215</v>
      </c>
      <c r="RWE121" s="2" t="s">
        <v>215</v>
      </c>
      <c r="RWF121" s="2" t="s">
        <v>215</v>
      </c>
      <c r="RWG121" s="2" t="s">
        <v>215</v>
      </c>
      <c r="RWH121" s="2" t="s">
        <v>215</v>
      </c>
      <c r="RWI121" s="2" t="s">
        <v>215</v>
      </c>
      <c r="RWJ121" s="2" t="s">
        <v>215</v>
      </c>
      <c r="RWK121" s="2" t="s">
        <v>215</v>
      </c>
      <c r="RWL121" s="2" t="s">
        <v>215</v>
      </c>
      <c r="RWM121" s="2" t="s">
        <v>215</v>
      </c>
      <c r="RWN121" s="2" t="s">
        <v>215</v>
      </c>
      <c r="RWO121" s="2" t="s">
        <v>215</v>
      </c>
      <c r="RWP121" s="2" t="s">
        <v>215</v>
      </c>
      <c r="RWQ121" s="2" t="s">
        <v>215</v>
      </c>
      <c r="RWR121" s="2" t="s">
        <v>215</v>
      </c>
      <c r="RWS121" s="2" t="s">
        <v>215</v>
      </c>
      <c r="RWT121" s="2" t="s">
        <v>215</v>
      </c>
      <c r="RWU121" s="2" t="s">
        <v>215</v>
      </c>
      <c r="RWV121" s="2" t="s">
        <v>215</v>
      </c>
      <c r="RWW121" s="2" t="s">
        <v>215</v>
      </c>
      <c r="RWX121" s="2" t="s">
        <v>215</v>
      </c>
      <c r="RWY121" s="2" t="s">
        <v>215</v>
      </c>
      <c r="RWZ121" s="2" t="s">
        <v>215</v>
      </c>
      <c r="RXA121" s="2" t="s">
        <v>215</v>
      </c>
      <c r="RXB121" s="2" t="s">
        <v>215</v>
      </c>
      <c r="RXC121" s="2" t="s">
        <v>215</v>
      </c>
      <c r="RXD121" s="2" t="s">
        <v>215</v>
      </c>
      <c r="RXE121" s="2" t="s">
        <v>215</v>
      </c>
      <c r="RXF121" s="2" t="s">
        <v>215</v>
      </c>
      <c r="RXG121" s="2" t="s">
        <v>215</v>
      </c>
      <c r="RXH121" s="2" t="s">
        <v>215</v>
      </c>
      <c r="RXI121" s="2" t="s">
        <v>215</v>
      </c>
      <c r="RXJ121" s="2" t="s">
        <v>215</v>
      </c>
      <c r="RXK121" s="2" t="s">
        <v>215</v>
      </c>
      <c r="RXL121" s="2" t="s">
        <v>215</v>
      </c>
      <c r="RXM121" s="2" t="s">
        <v>215</v>
      </c>
      <c r="RXN121" s="2" t="s">
        <v>215</v>
      </c>
      <c r="RXO121" s="2" t="s">
        <v>215</v>
      </c>
      <c r="RXP121" s="2" t="s">
        <v>215</v>
      </c>
      <c r="RXQ121" s="2" t="s">
        <v>215</v>
      </c>
      <c r="RXR121" s="2" t="s">
        <v>215</v>
      </c>
      <c r="RXS121" s="2" t="s">
        <v>215</v>
      </c>
      <c r="RXT121" s="2" t="s">
        <v>215</v>
      </c>
      <c r="RXU121" s="2" t="s">
        <v>215</v>
      </c>
      <c r="RXV121" s="2" t="s">
        <v>215</v>
      </c>
      <c r="RXW121" s="2" t="s">
        <v>215</v>
      </c>
      <c r="RXX121" s="2" t="s">
        <v>215</v>
      </c>
      <c r="RXY121" s="2" t="s">
        <v>215</v>
      </c>
      <c r="RXZ121" s="2" t="s">
        <v>215</v>
      </c>
      <c r="RYA121" s="2" t="s">
        <v>215</v>
      </c>
      <c r="RYB121" s="2" t="s">
        <v>215</v>
      </c>
      <c r="RYC121" s="2" t="s">
        <v>215</v>
      </c>
      <c r="RYD121" s="2" t="s">
        <v>215</v>
      </c>
      <c r="RYE121" s="2" t="s">
        <v>215</v>
      </c>
      <c r="RYF121" s="2" t="s">
        <v>215</v>
      </c>
      <c r="RYG121" s="2" t="s">
        <v>215</v>
      </c>
      <c r="RYH121" s="2" t="s">
        <v>215</v>
      </c>
      <c r="RYI121" s="2" t="s">
        <v>215</v>
      </c>
      <c r="RYJ121" s="2" t="s">
        <v>215</v>
      </c>
      <c r="RYK121" s="2" t="s">
        <v>215</v>
      </c>
      <c r="RYL121" s="2" t="s">
        <v>215</v>
      </c>
      <c r="RYM121" s="2" t="s">
        <v>215</v>
      </c>
      <c r="RYN121" s="2" t="s">
        <v>215</v>
      </c>
      <c r="RYO121" s="2" t="s">
        <v>215</v>
      </c>
      <c r="RYP121" s="2" t="s">
        <v>215</v>
      </c>
      <c r="RYQ121" s="2" t="s">
        <v>215</v>
      </c>
      <c r="RYR121" s="2" t="s">
        <v>215</v>
      </c>
      <c r="RYS121" s="2" t="s">
        <v>215</v>
      </c>
      <c r="RYT121" s="2" t="s">
        <v>215</v>
      </c>
      <c r="RYU121" s="2" t="s">
        <v>215</v>
      </c>
      <c r="RYV121" s="2" t="s">
        <v>215</v>
      </c>
      <c r="RYW121" s="2" t="s">
        <v>215</v>
      </c>
      <c r="RYX121" s="2" t="s">
        <v>215</v>
      </c>
      <c r="RYY121" s="2" t="s">
        <v>215</v>
      </c>
      <c r="RYZ121" s="2" t="s">
        <v>215</v>
      </c>
      <c r="RZA121" s="2" t="s">
        <v>215</v>
      </c>
      <c r="RZB121" s="2" t="s">
        <v>215</v>
      </c>
      <c r="RZC121" s="2" t="s">
        <v>215</v>
      </c>
      <c r="RZD121" s="2" t="s">
        <v>215</v>
      </c>
      <c r="RZE121" s="2" t="s">
        <v>215</v>
      </c>
      <c r="RZF121" s="2" t="s">
        <v>215</v>
      </c>
      <c r="RZG121" s="2" t="s">
        <v>215</v>
      </c>
      <c r="RZH121" s="2" t="s">
        <v>215</v>
      </c>
      <c r="RZI121" s="2" t="s">
        <v>215</v>
      </c>
      <c r="RZJ121" s="2" t="s">
        <v>215</v>
      </c>
      <c r="RZK121" s="2" t="s">
        <v>215</v>
      </c>
      <c r="RZL121" s="2" t="s">
        <v>215</v>
      </c>
      <c r="RZM121" s="2" t="s">
        <v>215</v>
      </c>
      <c r="RZN121" s="2" t="s">
        <v>215</v>
      </c>
      <c r="RZO121" s="2" t="s">
        <v>215</v>
      </c>
      <c r="RZP121" s="2" t="s">
        <v>215</v>
      </c>
      <c r="RZQ121" s="2" t="s">
        <v>215</v>
      </c>
      <c r="RZR121" s="2" t="s">
        <v>215</v>
      </c>
      <c r="RZS121" s="2" t="s">
        <v>215</v>
      </c>
      <c r="RZT121" s="2" t="s">
        <v>215</v>
      </c>
      <c r="RZU121" s="2" t="s">
        <v>215</v>
      </c>
      <c r="RZV121" s="2" t="s">
        <v>215</v>
      </c>
      <c r="RZW121" s="2" t="s">
        <v>215</v>
      </c>
      <c r="RZX121" s="2" t="s">
        <v>215</v>
      </c>
      <c r="RZY121" s="2" t="s">
        <v>215</v>
      </c>
      <c r="RZZ121" s="2" t="s">
        <v>215</v>
      </c>
      <c r="SAA121" s="2" t="s">
        <v>215</v>
      </c>
      <c r="SAB121" s="2" t="s">
        <v>215</v>
      </c>
      <c r="SAC121" s="2" t="s">
        <v>215</v>
      </c>
      <c r="SAD121" s="2" t="s">
        <v>215</v>
      </c>
      <c r="SAE121" s="2" t="s">
        <v>215</v>
      </c>
      <c r="SAF121" s="2" t="s">
        <v>215</v>
      </c>
      <c r="SAG121" s="2" t="s">
        <v>215</v>
      </c>
      <c r="SAH121" s="2" t="s">
        <v>215</v>
      </c>
      <c r="SAI121" s="2" t="s">
        <v>215</v>
      </c>
      <c r="SAJ121" s="2" t="s">
        <v>215</v>
      </c>
      <c r="SAK121" s="2" t="s">
        <v>215</v>
      </c>
      <c r="SAL121" s="2" t="s">
        <v>215</v>
      </c>
      <c r="SAM121" s="2" t="s">
        <v>215</v>
      </c>
      <c r="SAN121" s="2" t="s">
        <v>215</v>
      </c>
      <c r="SAO121" s="2" t="s">
        <v>215</v>
      </c>
      <c r="SAP121" s="2" t="s">
        <v>215</v>
      </c>
      <c r="SAQ121" s="2" t="s">
        <v>215</v>
      </c>
      <c r="SAR121" s="2" t="s">
        <v>215</v>
      </c>
      <c r="SAS121" s="2" t="s">
        <v>215</v>
      </c>
      <c r="SAT121" s="2" t="s">
        <v>215</v>
      </c>
      <c r="SAU121" s="2" t="s">
        <v>215</v>
      </c>
      <c r="SAV121" s="2" t="s">
        <v>215</v>
      </c>
      <c r="SAW121" s="2" t="s">
        <v>215</v>
      </c>
      <c r="SAX121" s="2" t="s">
        <v>215</v>
      </c>
      <c r="SAY121" s="2" t="s">
        <v>215</v>
      </c>
      <c r="SAZ121" s="2" t="s">
        <v>215</v>
      </c>
      <c r="SBA121" s="2" t="s">
        <v>215</v>
      </c>
      <c r="SBB121" s="2" t="s">
        <v>215</v>
      </c>
      <c r="SBC121" s="2" t="s">
        <v>215</v>
      </c>
      <c r="SBD121" s="2" t="s">
        <v>215</v>
      </c>
      <c r="SBE121" s="2" t="s">
        <v>215</v>
      </c>
      <c r="SBF121" s="2" t="s">
        <v>215</v>
      </c>
      <c r="SBG121" s="2" t="s">
        <v>215</v>
      </c>
      <c r="SBH121" s="2" t="s">
        <v>215</v>
      </c>
      <c r="SBI121" s="2" t="s">
        <v>215</v>
      </c>
      <c r="SBJ121" s="2" t="s">
        <v>215</v>
      </c>
      <c r="SBK121" s="2" t="s">
        <v>215</v>
      </c>
      <c r="SBL121" s="2" t="s">
        <v>215</v>
      </c>
      <c r="SBM121" s="2" t="s">
        <v>215</v>
      </c>
      <c r="SBN121" s="2" t="s">
        <v>215</v>
      </c>
      <c r="SBO121" s="2" t="s">
        <v>215</v>
      </c>
      <c r="SBP121" s="2" t="s">
        <v>215</v>
      </c>
      <c r="SBQ121" s="2" t="s">
        <v>215</v>
      </c>
      <c r="SBR121" s="2" t="s">
        <v>215</v>
      </c>
      <c r="SBS121" s="2" t="s">
        <v>215</v>
      </c>
      <c r="SBT121" s="2" t="s">
        <v>215</v>
      </c>
      <c r="SBU121" s="2" t="s">
        <v>215</v>
      </c>
      <c r="SBV121" s="2" t="s">
        <v>215</v>
      </c>
      <c r="SBW121" s="2" t="s">
        <v>215</v>
      </c>
      <c r="SBX121" s="2" t="s">
        <v>215</v>
      </c>
      <c r="SBY121" s="2" t="s">
        <v>215</v>
      </c>
      <c r="SBZ121" s="2" t="s">
        <v>215</v>
      </c>
      <c r="SCA121" s="2" t="s">
        <v>215</v>
      </c>
      <c r="SCB121" s="2" t="s">
        <v>215</v>
      </c>
      <c r="SCC121" s="2" t="s">
        <v>215</v>
      </c>
      <c r="SCD121" s="2" t="s">
        <v>215</v>
      </c>
      <c r="SCE121" s="2" t="s">
        <v>215</v>
      </c>
      <c r="SCF121" s="2" t="s">
        <v>215</v>
      </c>
      <c r="SCG121" s="2" t="s">
        <v>215</v>
      </c>
      <c r="SCH121" s="2" t="s">
        <v>215</v>
      </c>
      <c r="SCI121" s="2" t="s">
        <v>215</v>
      </c>
      <c r="SCJ121" s="2" t="s">
        <v>215</v>
      </c>
      <c r="SCK121" s="2" t="s">
        <v>215</v>
      </c>
      <c r="SCL121" s="2" t="s">
        <v>215</v>
      </c>
      <c r="SCM121" s="2" t="s">
        <v>215</v>
      </c>
      <c r="SCN121" s="2" t="s">
        <v>215</v>
      </c>
      <c r="SCO121" s="2" t="s">
        <v>215</v>
      </c>
      <c r="SCP121" s="2" t="s">
        <v>215</v>
      </c>
      <c r="SCQ121" s="2" t="s">
        <v>215</v>
      </c>
      <c r="SCR121" s="2" t="s">
        <v>215</v>
      </c>
      <c r="SCS121" s="2" t="s">
        <v>215</v>
      </c>
      <c r="SCT121" s="2" t="s">
        <v>215</v>
      </c>
      <c r="SCU121" s="2" t="s">
        <v>215</v>
      </c>
      <c r="SCV121" s="2" t="s">
        <v>215</v>
      </c>
      <c r="SCW121" s="2" t="s">
        <v>215</v>
      </c>
      <c r="SCX121" s="2" t="s">
        <v>215</v>
      </c>
      <c r="SCY121" s="2" t="s">
        <v>215</v>
      </c>
      <c r="SCZ121" s="2" t="s">
        <v>215</v>
      </c>
      <c r="SDA121" s="2" t="s">
        <v>215</v>
      </c>
      <c r="SDB121" s="2" t="s">
        <v>215</v>
      </c>
      <c r="SDC121" s="2" t="s">
        <v>215</v>
      </c>
      <c r="SDD121" s="2" t="s">
        <v>215</v>
      </c>
      <c r="SDE121" s="2" t="s">
        <v>215</v>
      </c>
      <c r="SDF121" s="2" t="s">
        <v>215</v>
      </c>
      <c r="SDG121" s="2" t="s">
        <v>215</v>
      </c>
      <c r="SDH121" s="2" t="s">
        <v>215</v>
      </c>
      <c r="SDI121" s="2" t="s">
        <v>215</v>
      </c>
      <c r="SDJ121" s="2" t="s">
        <v>215</v>
      </c>
      <c r="SDK121" s="2" t="s">
        <v>215</v>
      </c>
      <c r="SDL121" s="2" t="s">
        <v>215</v>
      </c>
      <c r="SDM121" s="2" t="s">
        <v>215</v>
      </c>
      <c r="SDN121" s="2" t="s">
        <v>215</v>
      </c>
      <c r="SDO121" s="2" t="s">
        <v>215</v>
      </c>
      <c r="SDP121" s="2" t="s">
        <v>215</v>
      </c>
      <c r="SDQ121" s="2" t="s">
        <v>215</v>
      </c>
      <c r="SDR121" s="2" t="s">
        <v>215</v>
      </c>
      <c r="SDS121" s="2" t="s">
        <v>215</v>
      </c>
      <c r="SDT121" s="2" t="s">
        <v>215</v>
      </c>
      <c r="SDU121" s="2" t="s">
        <v>215</v>
      </c>
      <c r="SDV121" s="2" t="s">
        <v>215</v>
      </c>
      <c r="SDW121" s="2" t="s">
        <v>215</v>
      </c>
      <c r="SDX121" s="2" t="s">
        <v>215</v>
      </c>
      <c r="SDY121" s="2" t="s">
        <v>215</v>
      </c>
      <c r="SDZ121" s="2" t="s">
        <v>215</v>
      </c>
      <c r="SEA121" s="2" t="s">
        <v>215</v>
      </c>
      <c r="SEB121" s="2" t="s">
        <v>215</v>
      </c>
      <c r="SEC121" s="2" t="s">
        <v>215</v>
      </c>
      <c r="SED121" s="2" t="s">
        <v>215</v>
      </c>
      <c r="SEE121" s="2" t="s">
        <v>215</v>
      </c>
      <c r="SEF121" s="2" t="s">
        <v>215</v>
      </c>
      <c r="SEG121" s="2" t="s">
        <v>215</v>
      </c>
      <c r="SEH121" s="2" t="s">
        <v>215</v>
      </c>
      <c r="SEI121" s="2" t="s">
        <v>215</v>
      </c>
      <c r="SEJ121" s="2" t="s">
        <v>215</v>
      </c>
      <c r="SEK121" s="2" t="s">
        <v>215</v>
      </c>
      <c r="SEL121" s="2" t="s">
        <v>215</v>
      </c>
      <c r="SEM121" s="2" t="s">
        <v>215</v>
      </c>
      <c r="SEN121" s="2" t="s">
        <v>215</v>
      </c>
      <c r="SEO121" s="2" t="s">
        <v>215</v>
      </c>
      <c r="SEP121" s="2" t="s">
        <v>215</v>
      </c>
      <c r="SEQ121" s="2" t="s">
        <v>215</v>
      </c>
      <c r="SER121" s="2" t="s">
        <v>215</v>
      </c>
      <c r="SES121" s="2" t="s">
        <v>215</v>
      </c>
      <c r="SET121" s="2" t="s">
        <v>215</v>
      </c>
      <c r="SEU121" s="2" t="s">
        <v>215</v>
      </c>
      <c r="SEV121" s="2" t="s">
        <v>215</v>
      </c>
      <c r="SEW121" s="2" t="s">
        <v>215</v>
      </c>
      <c r="SEX121" s="2" t="s">
        <v>215</v>
      </c>
      <c r="SEY121" s="2" t="s">
        <v>215</v>
      </c>
      <c r="SEZ121" s="2" t="s">
        <v>215</v>
      </c>
      <c r="SFA121" s="2" t="s">
        <v>215</v>
      </c>
      <c r="SFB121" s="2" t="s">
        <v>215</v>
      </c>
      <c r="SFC121" s="2" t="s">
        <v>215</v>
      </c>
      <c r="SFD121" s="2" t="s">
        <v>215</v>
      </c>
      <c r="SFE121" s="2" t="s">
        <v>215</v>
      </c>
      <c r="SFF121" s="2" t="s">
        <v>215</v>
      </c>
      <c r="SFG121" s="2" t="s">
        <v>215</v>
      </c>
      <c r="SFH121" s="2" t="s">
        <v>215</v>
      </c>
      <c r="SFI121" s="2" t="s">
        <v>215</v>
      </c>
      <c r="SFJ121" s="2" t="s">
        <v>215</v>
      </c>
      <c r="SFK121" s="2" t="s">
        <v>215</v>
      </c>
      <c r="SFL121" s="2" t="s">
        <v>215</v>
      </c>
      <c r="SFM121" s="2" t="s">
        <v>215</v>
      </c>
      <c r="SFN121" s="2" t="s">
        <v>215</v>
      </c>
      <c r="SFO121" s="2" t="s">
        <v>215</v>
      </c>
      <c r="SFP121" s="2" t="s">
        <v>215</v>
      </c>
      <c r="SFQ121" s="2" t="s">
        <v>215</v>
      </c>
      <c r="SFR121" s="2" t="s">
        <v>215</v>
      </c>
      <c r="SFS121" s="2" t="s">
        <v>215</v>
      </c>
      <c r="SFT121" s="2" t="s">
        <v>215</v>
      </c>
      <c r="SFU121" s="2" t="s">
        <v>215</v>
      </c>
      <c r="SFV121" s="2" t="s">
        <v>215</v>
      </c>
      <c r="SFW121" s="2" t="s">
        <v>215</v>
      </c>
      <c r="SFX121" s="2" t="s">
        <v>215</v>
      </c>
      <c r="SFY121" s="2" t="s">
        <v>215</v>
      </c>
      <c r="SFZ121" s="2" t="s">
        <v>215</v>
      </c>
      <c r="SGA121" s="2" t="s">
        <v>215</v>
      </c>
      <c r="SGB121" s="2" t="s">
        <v>215</v>
      </c>
      <c r="SGC121" s="2" t="s">
        <v>215</v>
      </c>
      <c r="SGD121" s="2" t="s">
        <v>215</v>
      </c>
      <c r="SGE121" s="2" t="s">
        <v>215</v>
      </c>
      <c r="SGF121" s="2" t="s">
        <v>215</v>
      </c>
      <c r="SGG121" s="2" t="s">
        <v>215</v>
      </c>
      <c r="SGH121" s="2" t="s">
        <v>215</v>
      </c>
      <c r="SGI121" s="2" t="s">
        <v>215</v>
      </c>
      <c r="SGJ121" s="2" t="s">
        <v>215</v>
      </c>
      <c r="SGK121" s="2" t="s">
        <v>215</v>
      </c>
      <c r="SGL121" s="2" t="s">
        <v>215</v>
      </c>
      <c r="SGM121" s="2" t="s">
        <v>215</v>
      </c>
      <c r="SGN121" s="2" t="s">
        <v>215</v>
      </c>
      <c r="SGO121" s="2" t="s">
        <v>215</v>
      </c>
      <c r="SGP121" s="2" t="s">
        <v>215</v>
      </c>
      <c r="SGQ121" s="2" t="s">
        <v>215</v>
      </c>
      <c r="SGR121" s="2" t="s">
        <v>215</v>
      </c>
      <c r="SGS121" s="2" t="s">
        <v>215</v>
      </c>
      <c r="SGT121" s="2" t="s">
        <v>215</v>
      </c>
      <c r="SGU121" s="2" t="s">
        <v>215</v>
      </c>
      <c r="SGV121" s="2" t="s">
        <v>215</v>
      </c>
      <c r="SGW121" s="2" t="s">
        <v>215</v>
      </c>
      <c r="SGX121" s="2" t="s">
        <v>215</v>
      </c>
      <c r="SGY121" s="2" t="s">
        <v>215</v>
      </c>
      <c r="SGZ121" s="2" t="s">
        <v>215</v>
      </c>
      <c r="SHA121" s="2" t="s">
        <v>215</v>
      </c>
      <c r="SHB121" s="2" t="s">
        <v>215</v>
      </c>
      <c r="SHC121" s="2" t="s">
        <v>215</v>
      </c>
      <c r="SHD121" s="2" t="s">
        <v>215</v>
      </c>
      <c r="SHE121" s="2" t="s">
        <v>215</v>
      </c>
      <c r="SHF121" s="2" t="s">
        <v>215</v>
      </c>
      <c r="SHG121" s="2" t="s">
        <v>215</v>
      </c>
      <c r="SHH121" s="2" t="s">
        <v>215</v>
      </c>
      <c r="SHI121" s="2" t="s">
        <v>215</v>
      </c>
      <c r="SHJ121" s="2" t="s">
        <v>215</v>
      </c>
      <c r="SHK121" s="2" t="s">
        <v>215</v>
      </c>
      <c r="SHL121" s="2" t="s">
        <v>215</v>
      </c>
      <c r="SHM121" s="2" t="s">
        <v>215</v>
      </c>
      <c r="SHN121" s="2" t="s">
        <v>215</v>
      </c>
      <c r="SHO121" s="2" t="s">
        <v>215</v>
      </c>
      <c r="SHP121" s="2" t="s">
        <v>215</v>
      </c>
      <c r="SHQ121" s="2" t="s">
        <v>215</v>
      </c>
      <c r="SHR121" s="2" t="s">
        <v>215</v>
      </c>
      <c r="SHS121" s="2" t="s">
        <v>215</v>
      </c>
      <c r="SHT121" s="2" t="s">
        <v>215</v>
      </c>
      <c r="SHU121" s="2" t="s">
        <v>215</v>
      </c>
      <c r="SHV121" s="2" t="s">
        <v>215</v>
      </c>
      <c r="SHW121" s="2" t="s">
        <v>215</v>
      </c>
      <c r="SHX121" s="2" t="s">
        <v>215</v>
      </c>
      <c r="SHY121" s="2" t="s">
        <v>215</v>
      </c>
      <c r="SHZ121" s="2" t="s">
        <v>215</v>
      </c>
      <c r="SIA121" s="2" t="s">
        <v>215</v>
      </c>
      <c r="SIB121" s="2" t="s">
        <v>215</v>
      </c>
      <c r="SIC121" s="2" t="s">
        <v>215</v>
      </c>
      <c r="SID121" s="2" t="s">
        <v>215</v>
      </c>
      <c r="SIE121" s="2" t="s">
        <v>215</v>
      </c>
      <c r="SIF121" s="2" t="s">
        <v>215</v>
      </c>
      <c r="SIG121" s="2" t="s">
        <v>215</v>
      </c>
      <c r="SIH121" s="2" t="s">
        <v>215</v>
      </c>
      <c r="SII121" s="2" t="s">
        <v>215</v>
      </c>
      <c r="SIJ121" s="2" t="s">
        <v>215</v>
      </c>
      <c r="SIK121" s="2" t="s">
        <v>215</v>
      </c>
      <c r="SIL121" s="2" t="s">
        <v>215</v>
      </c>
      <c r="SIM121" s="2" t="s">
        <v>215</v>
      </c>
      <c r="SIN121" s="2" t="s">
        <v>215</v>
      </c>
      <c r="SIO121" s="2" t="s">
        <v>215</v>
      </c>
      <c r="SIP121" s="2" t="s">
        <v>215</v>
      </c>
      <c r="SIQ121" s="2" t="s">
        <v>215</v>
      </c>
      <c r="SIR121" s="2" t="s">
        <v>215</v>
      </c>
      <c r="SIS121" s="2" t="s">
        <v>215</v>
      </c>
      <c r="SIT121" s="2" t="s">
        <v>215</v>
      </c>
      <c r="SIU121" s="2" t="s">
        <v>215</v>
      </c>
      <c r="SIV121" s="2" t="s">
        <v>215</v>
      </c>
      <c r="SIW121" s="2" t="s">
        <v>215</v>
      </c>
      <c r="SIX121" s="2" t="s">
        <v>215</v>
      </c>
      <c r="SIY121" s="2" t="s">
        <v>215</v>
      </c>
      <c r="SIZ121" s="2" t="s">
        <v>215</v>
      </c>
      <c r="SJA121" s="2" t="s">
        <v>215</v>
      </c>
      <c r="SJB121" s="2" t="s">
        <v>215</v>
      </c>
      <c r="SJC121" s="2" t="s">
        <v>215</v>
      </c>
      <c r="SJD121" s="2" t="s">
        <v>215</v>
      </c>
      <c r="SJE121" s="2" t="s">
        <v>215</v>
      </c>
      <c r="SJF121" s="2" t="s">
        <v>215</v>
      </c>
      <c r="SJG121" s="2" t="s">
        <v>215</v>
      </c>
      <c r="SJH121" s="2" t="s">
        <v>215</v>
      </c>
      <c r="SJI121" s="2" t="s">
        <v>215</v>
      </c>
      <c r="SJJ121" s="2" t="s">
        <v>215</v>
      </c>
      <c r="SJK121" s="2" t="s">
        <v>215</v>
      </c>
      <c r="SJL121" s="2" t="s">
        <v>215</v>
      </c>
      <c r="SJM121" s="2" t="s">
        <v>215</v>
      </c>
      <c r="SJN121" s="2" t="s">
        <v>215</v>
      </c>
      <c r="SJO121" s="2" t="s">
        <v>215</v>
      </c>
      <c r="SJP121" s="2" t="s">
        <v>215</v>
      </c>
      <c r="SJQ121" s="2" t="s">
        <v>215</v>
      </c>
      <c r="SJR121" s="2" t="s">
        <v>215</v>
      </c>
      <c r="SJS121" s="2" t="s">
        <v>215</v>
      </c>
      <c r="SJT121" s="2" t="s">
        <v>215</v>
      </c>
      <c r="SJU121" s="2" t="s">
        <v>215</v>
      </c>
      <c r="SJV121" s="2" t="s">
        <v>215</v>
      </c>
      <c r="SJW121" s="2" t="s">
        <v>215</v>
      </c>
      <c r="SJX121" s="2" t="s">
        <v>215</v>
      </c>
      <c r="SJY121" s="2" t="s">
        <v>215</v>
      </c>
      <c r="SJZ121" s="2" t="s">
        <v>215</v>
      </c>
      <c r="SKA121" s="2" t="s">
        <v>215</v>
      </c>
      <c r="SKB121" s="2" t="s">
        <v>215</v>
      </c>
      <c r="SKC121" s="2" t="s">
        <v>215</v>
      </c>
      <c r="SKD121" s="2" t="s">
        <v>215</v>
      </c>
      <c r="SKE121" s="2" t="s">
        <v>215</v>
      </c>
      <c r="SKF121" s="2" t="s">
        <v>215</v>
      </c>
      <c r="SKG121" s="2" t="s">
        <v>215</v>
      </c>
      <c r="SKH121" s="2" t="s">
        <v>215</v>
      </c>
      <c r="SKI121" s="2" t="s">
        <v>215</v>
      </c>
      <c r="SKJ121" s="2" t="s">
        <v>215</v>
      </c>
      <c r="SKK121" s="2" t="s">
        <v>215</v>
      </c>
      <c r="SKL121" s="2" t="s">
        <v>215</v>
      </c>
      <c r="SKM121" s="2" t="s">
        <v>215</v>
      </c>
      <c r="SKN121" s="2" t="s">
        <v>215</v>
      </c>
      <c r="SKO121" s="2" t="s">
        <v>215</v>
      </c>
      <c r="SKP121" s="2" t="s">
        <v>215</v>
      </c>
      <c r="SKQ121" s="2" t="s">
        <v>215</v>
      </c>
      <c r="SKR121" s="2" t="s">
        <v>215</v>
      </c>
      <c r="SKS121" s="2" t="s">
        <v>215</v>
      </c>
      <c r="SKT121" s="2" t="s">
        <v>215</v>
      </c>
      <c r="SKU121" s="2" t="s">
        <v>215</v>
      </c>
      <c r="SKV121" s="2" t="s">
        <v>215</v>
      </c>
      <c r="SKW121" s="2" t="s">
        <v>215</v>
      </c>
      <c r="SKX121" s="2" t="s">
        <v>215</v>
      </c>
      <c r="SKY121" s="2" t="s">
        <v>215</v>
      </c>
      <c r="SKZ121" s="2" t="s">
        <v>215</v>
      </c>
      <c r="SLA121" s="2" t="s">
        <v>215</v>
      </c>
      <c r="SLB121" s="2" t="s">
        <v>215</v>
      </c>
      <c r="SLC121" s="2" t="s">
        <v>215</v>
      </c>
      <c r="SLD121" s="2" t="s">
        <v>215</v>
      </c>
      <c r="SLE121" s="2" t="s">
        <v>215</v>
      </c>
      <c r="SLF121" s="2" t="s">
        <v>215</v>
      </c>
      <c r="SLG121" s="2" t="s">
        <v>215</v>
      </c>
      <c r="SLH121" s="2" t="s">
        <v>215</v>
      </c>
      <c r="SLI121" s="2" t="s">
        <v>215</v>
      </c>
      <c r="SLJ121" s="2" t="s">
        <v>215</v>
      </c>
      <c r="SLK121" s="2" t="s">
        <v>215</v>
      </c>
      <c r="SLL121" s="2" t="s">
        <v>215</v>
      </c>
      <c r="SLM121" s="2" t="s">
        <v>215</v>
      </c>
      <c r="SLN121" s="2" t="s">
        <v>215</v>
      </c>
      <c r="SLO121" s="2" t="s">
        <v>215</v>
      </c>
      <c r="SLP121" s="2" t="s">
        <v>215</v>
      </c>
      <c r="SLQ121" s="2" t="s">
        <v>215</v>
      </c>
      <c r="SLR121" s="2" t="s">
        <v>215</v>
      </c>
      <c r="SLS121" s="2" t="s">
        <v>215</v>
      </c>
      <c r="SLT121" s="2" t="s">
        <v>215</v>
      </c>
      <c r="SLU121" s="2" t="s">
        <v>215</v>
      </c>
      <c r="SLV121" s="2" t="s">
        <v>215</v>
      </c>
      <c r="SLW121" s="2" t="s">
        <v>215</v>
      </c>
      <c r="SLX121" s="2" t="s">
        <v>215</v>
      </c>
      <c r="SLY121" s="2" t="s">
        <v>215</v>
      </c>
      <c r="SLZ121" s="2" t="s">
        <v>215</v>
      </c>
      <c r="SMA121" s="2" t="s">
        <v>215</v>
      </c>
      <c r="SMB121" s="2" t="s">
        <v>215</v>
      </c>
      <c r="SMC121" s="2" t="s">
        <v>215</v>
      </c>
      <c r="SMD121" s="2" t="s">
        <v>215</v>
      </c>
      <c r="SME121" s="2" t="s">
        <v>215</v>
      </c>
      <c r="SMF121" s="2" t="s">
        <v>215</v>
      </c>
      <c r="SMG121" s="2" t="s">
        <v>215</v>
      </c>
      <c r="SMH121" s="2" t="s">
        <v>215</v>
      </c>
      <c r="SMI121" s="2" t="s">
        <v>215</v>
      </c>
      <c r="SMJ121" s="2" t="s">
        <v>215</v>
      </c>
      <c r="SMK121" s="2" t="s">
        <v>215</v>
      </c>
      <c r="SML121" s="2" t="s">
        <v>215</v>
      </c>
      <c r="SMM121" s="2" t="s">
        <v>215</v>
      </c>
      <c r="SMN121" s="2" t="s">
        <v>215</v>
      </c>
      <c r="SMO121" s="2" t="s">
        <v>215</v>
      </c>
      <c r="SMP121" s="2" t="s">
        <v>215</v>
      </c>
      <c r="SMQ121" s="2" t="s">
        <v>215</v>
      </c>
      <c r="SMR121" s="2" t="s">
        <v>215</v>
      </c>
      <c r="SMS121" s="2" t="s">
        <v>215</v>
      </c>
      <c r="SMT121" s="2" t="s">
        <v>215</v>
      </c>
      <c r="SMU121" s="2" t="s">
        <v>215</v>
      </c>
      <c r="SMV121" s="2" t="s">
        <v>215</v>
      </c>
      <c r="SMW121" s="2" t="s">
        <v>215</v>
      </c>
      <c r="SMX121" s="2" t="s">
        <v>215</v>
      </c>
      <c r="SMY121" s="2" t="s">
        <v>215</v>
      </c>
      <c r="SMZ121" s="2" t="s">
        <v>215</v>
      </c>
      <c r="SNA121" s="2" t="s">
        <v>215</v>
      </c>
      <c r="SNB121" s="2" t="s">
        <v>215</v>
      </c>
      <c r="SNC121" s="2" t="s">
        <v>215</v>
      </c>
      <c r="SND121" s="2" t="s">
        <v>215</v>
      </c>
      <c r="SNE121" s="2" t="s">
        <v>215</v>
      </c>
      <c r="SNF121" s="2" t="s">
        <v>215</v>
      </c>
      <c r="SNG121" s="2" t="s">
        <v>215</v>
      </c>
      <c r="SNH121" s="2" t="s">
        <v>215</v>
      </c>
      <c r="SNI121" s="2" t="s">
        <v>215</v>
      </c>
      <c r="SNJ121" s="2" t="s">
        <v>215</v>
      </c>
      <c r="SNK121" s="2" t="s">
        <v>215</v>
      </c>
      <c r="SNL121" s="2" t="s">
        <v>215</v>
      </c>
      <c r="SNM121" s="2" t="s">
        <v>215</v>
      </c>
      <c r="SNN121" s="2" t="s">
        <v>215</v>
      </c>
      <c r="SNO121" s="2" t="s">
        <v>215</v>
      </c>
      <c r="SNP121" s="2" t="s">
        <v>215</v>
      </c>
      <c r="SNQ121" s="2" t="s">
        <v>215</v>
      </c>
      <c r="SNR121" s="2" t="s">
        <v>215</v>
      </c>
      <c r="SNS121" s="2" t="s">
        <v>215</v>
      </c>
      <c r="SNT121" s="2" t="s">
        <v>215</v>
      </c>
      <c r="SNU121" s="2" t="s">
        <v>215</v>
      </c>
      <c r="SNV121" s="2" t="s">
        <v>215</v>
      </c>
      <c r="SNW121" s="2" t="s">
        <v>215</v>
      </c>
      <c r="SNX121" s="2" t="s">
        <v>215</v>
      </c>
      <c r="SNY121" s="2" t="s">
        <v>215</v>
      </c>
      <c r="SNZ121" s="2" t="s">
        <v>215</v>
      </c>
      <c r="SOA121" s="2" t="s">
        <v>215</v>
      </c>
      <c r="SOB121" s="2" t="s">
        <v>215</v>
      </c>
      <c r="SOC121" s="2" t="s">
        <v>215</v>
      </c>
      <c r="SOD121" s="2" t="s">
        <v>215</v>
      </c>
      <c r="SOE121" s="2" t="s">
        <v>215</v>
      </c>
      <c r="SOF121" s="2" t="s">
        <v>215</v>
      </c>
      <c r="SOG121" s="2" t="s">
        <v>215</v>
      </c>
      <c r="SOH121" s="2" t="s">
        <v>215</v>
      </c>
      <c r="SOI121" s="2" t="s">
        <v>215</v>
      </c>
      <c r="SOJ121" s="2" t="s">
        <v>215</v>
      </c>
      <c r="SOK121" s="2" t="s">
        <v>215</v>
      </c>
      <c r="SOL121" s="2" t="s">
        <v>215</v>
      </c>
      <c r="SOM121" s="2" t="s">
        <v>215</v>
      </c>
      <c r="SON121" s="2" t="s">
        <v>215</v>
      </c>
      <c r="SOO121" s="2" t="s">
        <v>215</v>
      </c>
      <c r="SOP121" s="2" t="s">
        <v>215</v>
      </c>
      <c r="SOQ121" s="2" t="s">
        <v>215</v>
      </c>
      <c r="SOR121" s="2" t="s">
        <v>215</v>
      </c>
      <c r="SOS121" s="2" t="s">
        <v>215</v>
      </c>
      <c r="SOT121" s="2" t="s">
        <v>215</v>
      </c>
      <c r="SOU121" s="2" t="s">
        <v>215</v>
      </c>
      <c r="SOV121" s="2" t="s">
        <v>215</v>
      </c>
      <c r="SOW121" s="2" t="s">
        <v>215</v>
      </c>
      <c r="SOX121" s="2" t="s">
        <v>215</v>
      </c>
      <c r="SOY121" s="2" t="s">
        <v>215</v>
      </c>
      <c r="SOZ121" s="2" t="s">
        <v>215</v>
      </c>
      <c r="SPA121" s="2" t="s">
        <v>215</v>
      </c>
      <c r="SPB121" s="2" t="s">
        <v>215</v>
      </c>
      <c r="SPC121" s="2" t="s">
        <v>215</v>
      </c>
      <c r="SPD121" s="2" t="s">
        <v>215</v>
      </c>
      <c r="SPE121" s="2" t="s">
        <v>215</v>
      </c>
      <c r="SPF121" s="2" t="s">
        <v>215</v>
      </c>
      <c r="SPG121" s="2" t="s">
        <v>215</v>
      </c>
      <c r="SPH121" s="2" t="s">
        <v>215</v>
      </c>
      <c r="SPI121" s="2" t="s">
        <v>215</v>
      </c>
      <c r="SPJ121" s="2" t="s">
        <v>215</v>
      </c>
      <c r="SPK121" s="2" t="s">
        <v>215</v>
      </c>
      <c r="SPL121" s="2" t="s">
        <v>215</v>
      </c>
      <c r="SPM121" s="2" t="s">
        <v>215</v>
      </c>
      <c r="SPN121" s="2" t="s">
        <v>215</v>
      </c>
      <c r="SPO121" s="2" t="s">
        <v>215</v>
      </c>
      <c r="SPP121" s="2" t="s">
        <v>215</v>
      </c>
      <c r="SPQ121" s="2" t="s">
        <v>215</v>
      </c>
      <c r="SPR121" s="2" t="s">
        <v>215</v>
      </c>
      <c r="SPS121" s="2" t="s">
        <v>215</v>
      </c>
      <c r="SPT121" s="2" t="s">
        <v>215</v>
      </c>
      <c r="SPU121" s="2" t="s">
        <v>215</v>
      </c>
      <c r="SPV121" s="2" t="s">
        <v>215</v>
      </c>
      <c r="SPW121" s="2" t="s">
        <v>215</v>
      </c>
      <c r="SPX121" s="2" t="s">
        <v>215</v>
      </c>
      <c r="SPY121" s="2" t="s">
        <v>215</v>
      </c>
      <c r="SPZ121" s="2" t="s">
        <v>215</v>
      </c>
      <c r="SQA121" s="2" t="s">
        <v>215</v>
      </c>
      <c r="SQB121" s="2" t="s">
        <v>215</v>
      </c>
      <c r="SQC121" s="2" t="s">
        <v>215</v>
      </c>
      <c r="SQD121" s="2" t="s">
        <v>215</v>
      </c>
      <c r="SQE121" s="2" t="s">
        <v>215</v>
      </c>
      <c r="SQF121" s="2" t="s">
        <v>215</v>
      </c>
      <c r="SQG121" s="2" t="s">
        <v>215</v>
      </c>
      <c r="SQH121" s="2" t="s">
        <v>215</v>
      </c>
      <c r="SQI121" s="2" t="s">
        <v>215</v>
      </c>
      <c r="SQJ121" s="2" t="s">
        <v>215</v>
      </c>
      <c r="SQK121" s="2" t="s">
        <v>215</v>
      </c>
      <c r="SQL121" s="2" t="s">
        <v>215</v>
      </c>
      <c r="SQM121" s="2" t="s">
        <v>215</v>
      </c>
      <c r="SQN121" s="2" t="s">
        <v>215</v>
      </c>
      <c r="SQO121" s="2" t="s">
        <v>215</v>
      </c>
      <c r="SQP121" s="2" t="s">
        <v>215</v>
      </c>
      <c r="SQQ121" s="2" t="s">
        <v>215</v>
      </c>
      <c r="SQR121" s="2" t="s">
        <v>215</v>
      </c>
      <c r="SQS121" s="2" t="s">
        <v>215</v>
      </c>
      <c r="SQT121" s="2" t="s">
        <v>215</v>
      </c>
      <c r="SQU121" s="2" t="s">
        <v>215</v>
      </c>
      <c r="SQV121" s="2" t="s">
        <v>215</v>
      </c>
      <c r="SQW121" s="2" t="s">
        <v>215</v>
      </c>
      <c r="SQX121" s="2" t="s">
        <v>215</v>
      </c>
      <c r="SQY121" s="2" t="s">
        <v>215</v>
      </c>
      <c r="SQZ121" s="2" t="s">
        <v>215</v>
      </c>
      <c r="SRA121" s="2" t="s">
        <v>215</v>
      </c>
      <c r="SRB121" s="2" t="s">
        <v>215</v>
      </c>
      <c r="SRC121" s="2" t="s">
        <v>215</v>
      </c>
      <c r="SRD121" s="2" t="s">
        <v>215</v>
      </c>
      <c r="SRE121" s="2" t="s">
        <v>215</v>
      </c>
      <c r="SRF121" s="2" t="s">
        <v>215</v>
      </c>
      <c r="SRG121" s="2" t="s">
        <v>215</v>
      </c>
      <c r="SRH121" s="2" t="s">
        <v>215</v>
      </c>
      <c r="SRI121" s="2" t="s">
        <v>215</v>
      </c>
      <c r="SRJ121" s="2" t="s">
        <v>215</v>
      </c>
      <c r="SRK121" s="2" t="s">
        <v>215</v>
      </c>
      <c r="SRL121" s="2" t="s">
        <v>215</v>
      </c>
      <c r="SRM121" s="2" t="s">
        <v>215</v>
      </c>
      <c r="SRN121" s="2" t="s">
        <v>215</v>
      </c>
      <c r="SRO121" s="2" t="s">
        <v>215</v>
      </c>
      <c r="SRP121" s="2" t="s">
        <v>215</v>
      </c>
      <c r="SRQ121" s="2" t="s">
        <v>215</v>
      </c>
      <c r="SRR121" s="2" t="s">
        <v>215</v>
      </c>
      <c r="SRS121" s="2" t="s">
        <v>215</v>
      </c>
      <c r="SRT121" s="2" t="s">
        <v>215</v>
      </c>
      <c r="SRU121" s="2" t="s">
        <v>215</v>
      </c>
      <c r="SRV121" s="2" t="s">
        <v>215</v>
      </c>
      <c r="SRW121" s="2" t="s">
        <v>215</v>
      </c>
      <c r="SRX121" s="2" t="s">
        <v>215</v>
      </c>
      <c r="SRY121" s="2" t="s">
        <v>215</v>
      </c>
      <c r="SRZ121" s="2" t="s">
        <v>215</v>
      </c>
      <c r="SSA121" s="2" t="s">
        <v>215</v>
      </c>
      <c r="SSB121" s="2" t="s">
        <v>215</v>
      </c>
      <c r="SSC121" s="2" t="s">
        <v>215</v>
      </c>
      <c r="SSD121" s="2" t="s">
        <v>215</v>
      </c>
      <c r="SSE121" s="2" t="s">
        <v>215</v>
      </c>
      <c r="SSF121" s="2" t="s">
        <v>215</v>
      </c>
      <c r="SSG121" s="2" t="s">
        <v>215</v>
      </c>
      <c r="SSH121" s="2" t="s">
        <v>215</v>
      </c>
      <c r="SSI121" s="2" t="s">
        <v>215</v>
      </c>
      <c r="SSJ121" s="2" t="s">
        <v>215</v>
      </c>
      <c r="SSK121" s="2" t="s">
        <v>215</v>
      </c>
      <c r="SSL121" s="2" t="s">
        <v>215</v>
      </c>
      <c r="SSM121" s="2" t="s">
        <v>215</v>
      </c>
      <c r="SSN121" s="2" t="s">
        <v>215</v>
      </c>
      <c r="SSO121" s="2" t="s">
        <v>215</v>
      </c>
      <c r="SSP121" s="2" t="s">
        <v>215</v>
      </c>
      <c r="SSQ121" s="2" t="s">
        <v>215</v>
      </c>
      <c r="SSR121" s="2" t="s">
        <v>215</v>
      </c>
      <c r="SSS121" s="2" t="s">
        <v>215</v>
      </c>
      <c r="SST121" s="2" t="s">
        <v>215</v>
      </c>
      <c r="SSU121" s="2" t="s">
        <v>215</v>
      </c>
      <c r="SSV121" s="2" t="s">
        <v>215</v>
      </c>
      <c r="SSW121" s="2" t="s">
        <v>215</v>
      </c>
      <c r="SSX121" s="2" t="s">
        <v>215</v>
      </c>
      <c r="SSY121" s="2" t="s">
        <v>215</v>
      </c>
      <c r="SSZ121" s="2" t="s">
        <v>215</v>
      </c>
      <c r="STA121" s="2" t="s">
        <v>215</v>
      </c>
      <c r="STB121" s="2" t="s">
        <v>215</v>
      </c>
      <c r="STC121" s="2" t="s">
        <v>215</v>
      </c>
      <c r="STD121" s="2" t="s">
        <v>215</v>
      </c>
      <c r="STE121" s="2" t="s">
        <v>215</v>
      </c>
      <c r="STF121" s="2" t="s">
        <v>215</v>
      </c>
      <c r="STG121" s="2" t="s">
        <v>215</v>
      </c>
      <c r="STH121" s="2" t="s">
        <v>215</v>
      </c>
      <c r="STI121" s="2" t="s">
        <v>215</v>
      </c>
      <c r="STJ121" s="2" t="s">
        <v>215</v>
      </c>
      <c r="STK121" s="2" t="s">
        <v>215</v>
      </c>
      <c r="STL121" s="2" t="s">
        <v>215</v>
      </c>
      <c r="STM121" s="2" t="s">
        <v>215</v>
      </c>
      <c r="STN121" s="2" t="s">
        <v>215</v>
      </c>
      <c r="STO121" s="2" t="s">
        <v>215</v>
      </c>
      <c r="STP121" s="2" t="s">
        <v>215</v>
      </c>
      <c r="STQ121" s="2" t="s">
        <v>215</v>
      </c>
      <c r="STR121" s="2" t="s">
        <v>215</v>
      </c>
      <c r="STS121" s="2" t="s">
        <v>215</v>
      </c>
      <c r="STT121" s="2" t="s">
        <v>215</v>
      </c>
      <c r="STU121" s="2" t="s">
        <v>215</v>
      </c>
      <c r="STV121" s="2" t="s">
        <v>215</v>
      </c>
      <c r="STW121" s="2" t="s">
        <v>215</v>
      </c>
      <c r="STX121" s="2" t="s">
        <v>215</v>
      </c>
      <c r="STY121" s="2" t="s">
        <v>215</v>
      </c>
      <c r="STZ121" s="2" t="s">
        <v>215</v>
      </c>
      <c r="SUA121" s="2" t="s">
        <v>215</v>
      </c>
      <c r="SUB121" s="2" t="s">
        <v>215</v>
      </c>
      <c r="SUC121" s="2" t="s">
        <v>215</v>
      </c>
      <c r="SUD121" s="2" t="s">
        <v>215</v>
      </c>
      <c r="SUE121" s="2" t="s">
        <v>215</v>
      </c>
      <c r="SUF121" s="2" t="s">
        <v>215</v>
      </c>
      <c r="SUG121" s="2" t="s">
        <v>215</v>
      </c>
      <c r="SUH121" s="2" t="s">
        <v>215</v>
      </c>
      <c r="SUI121" s="2" t="s">
        <v>215</v>
      </c>
      <c r="SUJ121" s="2" t="s">
        <v>215</v>
      </c>
      <c r="SUK121" s="2" t="s">
        <v>215</v>
      </c>
      <c r="SUL121" s="2" t="s">
        <v>215</v>
      </c>
      <c r="SUM121" s="2" t="s">
        <v>215</v>
      </c>
      <c r="SUN121" s="2" t="s">
        <v>215</v>
      </c>
      <c r="SUO121" s="2" t="s">
        <v>215</v>
      </c>
      <c r="SUP121" s="2" t="s">
        <v>215</v>
      </c>
      <c r="SUQ121" s="2" t="s">
        <v>215</v>
      </c>
      <c r="SUR121" s="2" t="s">
        <v>215</v>
      </c>
      <c r="SUS121" s="2" t="s">
        <v>215</v>
      </c>
      <c r="SUT121" s="2" t="s">
        <v>215</v>
      </c>
      <c r="SUU121" s="2" t="s">
        <v>215</v>
      </c>
      <c r="SUV121" s="2" t="s">
        <v>215</v>
      </c>
      <c r="SUW121" s="2" t="s">
        <v>215</v>
      </c>
      <c r="SUX121" s="2" t="s">
        <v>215</v>
      </c>
      <c r="SUY121" s="2" t="s">
        <v>215</v>
      </c>
      <c r="SUZ121" s="2" t="s">
        <v>215</v>
      </c>
      <c r="SVA121" s="2" t="s">
        <v>215</v>
      </c>
      <c r="SVB121" s="2" t="s">
        <v>215</v>
      </c>
      <c r="SVC121" s="2" t="s">
        <v>215</v>
      </c>
      <c r="SVD121" s="2" t="s">
        <v>215</v>
      </c>
      <c r="SVE121" s="2" t="s">
        <v>215</v>
      </c>
      <c r="SVF121" s="2" t="s">
        <v>215</v>
      </c>
      <c r="SVG121" s="2" t="s">
        <v>215</v>
      </c>
      <c r="SVH121" s="2" t="s">
        <v>215</v>
      </c>
      <c r="SVI121" s="2" t="s">
        <v>215</v>
      </c>
      <c r="SVJ121" s="2" t="s">
        <v>215</v>
      </c>
      <c r="SVK121" s="2" t="s">
        <v>215</v>
      </c>
      <c r="SVL121" s="2" t="s">
        <v>215</v>
      </c>
      <c r="SVM121" s="2" t="s">
        <v>215</v>
      </c>
      <c r="SVN121" s="2" t="s">
        <v>215</v>
      </c>
      <c r="SVO121" s="2" t="s">
        <v>215</v>
      </c>
      <c r="SVP121" s="2" t="s">
        <v>215</v>
      </c>
      <c r="SVQ121" s="2" t="s">
        <v>215</v>
      </c>
      <c r="SVR121" s="2" t="s">
        <v>215</v>
      </c>
      <c r="SVS121" s="2" t="s">
        <v>215</v>
      </c>
      <c r="SVT121" s="2" t="s">
        <v>215</v>
      </c>
      <c r="SVU121" s="2" t="s">
        <v>215</v>
      </c>
      <c r="SVV121" s="2" t="s">
        <v>215</v>
      </c>
      <c r="SVW121" s="2" t="s">
        <v>215</v>
      </c>
      <c r="SVX121" s="2" t="s">
        <v>215</v>
      </c>
      <c r="SVY121" s="2" t="s">
        <v>215</v>
      </c>
      <c r="SVZ121" s="2" t="s">
        <v>215</v>
      </c>
      <c r="SWA121" s="2" t="s">
        <v>215</v>
      </c>
      <c r="SWB121" s="2" t="s">
        <v>215</v>
      </c>
      <c r="SWC121" s="2" t="s">
        <v>215</v>
      </c>
      <c r="SWD121" s="2" t="s">
        <v>215</v>
      </c>
      <c r="SWE121" s="2" t="s">
        <v>215</v>
      </c>
      <c r="SWF121" s="2" t="s">
        <v>215</v>
      </c>
      <c r="SWG121" s="2" t="s">
        <v>215</v>
      </c>
      <c r="SWH121" s="2" t="s">
        <v>215</v>
      </c>
      <c r="SWI121" s="2" t="s">
        <v>215</v>
      </c>
      <c r="SWJ121" s="2" t="s">
        <v>215</v>
      </c>
      <c r="SWK121" s="2" t="s">
        <v>215</v>
      </c>
      <c r="SWL121" s="2" t="s">
        <v>215</v>
      </c>
      <c r="SWM121" s="2" t="s">
        <v>215</v>
      </c>
      <c r="SWN121" s="2" t="s">
        <v>215</v>
      </c>
      <c r="SWO121" s="2" t="s">
        <v>215</v>
      </c>
      <c r="SWP121" s="2" t="s">
        <v>215</v>
      </c>
      <c r="SWQ121" s="2" t="s">
        <v>215</v>
      </c>
      <c r="SWR121" s="2" t="s">
        <v>215</v>
      </c>
      <c r="SWS121" s="2" t="s">
        <v>215</v>
      </c>
      <c r="SWT121" s="2" t="s">
        <v>215</v>
      </c>
      <c r="SWU121" s="2" t="s">
        <v>215</v>
      </c>
      <c r="SWV121" s="2" t="s">
        <v>215</v>
      </c>
      <c r="SWW121" s="2" t="s">
        <v>215</v>
      </c>
      <c r="SWX121" s="2" t="s">
        <v>215</v>
      </c>
      <c r="SWY121" s="2" t="s">
        <v>215</v>
      </c>
      <c r="SWZ121" s="2" t="s">
        <v>215</v>
      </c>
      <c r="SXA121" s="2" t="s">
        <v>215</v>
      </c>
      <c r="SXB121" s="2" t="s">
        <v>215</v>
      </c>
      <c r="SXC121" s="2" t="s">
        <v>215</v>
      </c>
      <c r="SXD121" s="2" t="s">
        <v>215</v>
      </c>
      <c r="SXE121" s="2" t="s">
        <v>215</v>
      </c>
      <c r="SXF121" s="2" t="s">
        <v>215</v>
      </c>
      <c r="SXG121" s="2" t="s">
        <v>215</v>
      </c>
      <c r="SXH121" s="2" t="s">
        <v>215</v>
      </c>
      <c r="SXI121" s="2" t="s">
        <v>215</v>
      </c>
      <c r="SXJ121" s="2" t="s">
        <v>215</v>
      </c>
      <c r="SXK121" s="2" t="s">
        <v>215</v>
      </c>
      <c r="SXL121" s="2" t="s">
        <v>215</v>
      </c>
      <c r="SXM121" s="2" t="s">
        <v>215</v>
      </c>
      <c r="SXN121" s="2" t="s">
        <v>215</v>
      </c>
      <c r="SXO121" s="2" t="s">
        <v>215</v>
      </c>
      <c r="SXP121" s="2" t="s">
        <v>215</v>
      </c>
      <c r="SXQ121" s="2" t="s">
        <v>215</v>
      </c>
      <c r="SXR121" s="2" t="s">
        <v>215</v>
      </c>
      <c r="SXS121" s="2" t="s">
        <v>215</v>
      </c>
      <c r="SXT121" s="2" t="s">
        <v>215</v>
      </c>
      <c r="SXU121" s="2" t="s">
        <v>215</v>
      </c>
      <c r="SXV121" s="2" t="s">
        <v>215</v>
      </c>
      <c r="SXW121" s="2" t="s">
        <v>215</v>
      </c>
      <c r="SXX121" s="2" t="s">
        <v>215</v>
      </c>
      <c r="SXY121" s="2" t="s">
        <v>215</v>
      </c>
      <c r="SXZ121" s="2" t="s">
        <v>215</v>
      </c>
      <c r="SYA121" s="2" t="s">
        <v>215</v>
      </c>
      <c r="SYB121" s="2" t="s">
        <v>215</v>
      </c>
      <c r="SYC121" s="2" t="s">
        <v>215</v>
      </c>
      <c r="SYD121" s="2" t="s">
        <v>215</v>
      </c>
      <c r="SYE121" s="2" t="s">
        <v>215</v>
      </c>
      <c r="SYF121" s="2" t="s">
        <v>215</v>
      </c>
      <c r="SYG121" s="2" t="s">
        <v>215</v>
      </c>
      <c r="SYH121" s="2" t="s">
        <v>215</v>
      </c>
      <c r="SYI121" s="2" t="s">
        <v>215</v>
      </c>
      <c r="SYJ121" s="2" t="s">
        <v>215</v>
      </c>
      <c r="SYK121" s="2" t="s">
        <v>215</v>
      </c>
      <c r="SYL121" s="2" t="s">
        <v>215</v>
      </c>
      <c r="SYM121" s="2" t="s">
        <v>215</v>
      </c>
      <c r="SYN121" s="2" t="s">
        <v>215</v>
      </c>
      <c r="SYO121" s="2" t="s">
        <v>215</v>
      </c>
      <c r="SYP121" s="2" t="s">
        <v>215</v>
      </c>
      <c r="SYQ121" s="2" t="s">
        <v>215</v>
      </c>
      <c r="SYR121" s="2" t="s">
        <v>215</v>
      </c>
      <c r="SYS121" s="2" t="s">
        <v>215</v>
      </c>
      <c r="SYT121" s="2" t="s">
        <v>215</v>
      </c>
      <c r="SYU121" s="2" t="s">
        <v>215</v>
      </c>
      <c r="SYV121" s="2" t="s">
        <v>215</v>
      </c>
      <c r="SYW121" s="2" t="s">
        <v>215</v>
      </c>
      <c r="SYX121" s="2" t="s">
        <v>215</v>
      </c>
      <c r="SYY121" s="2" t="s">
        <v>215</v>
      </c>
      <c r="SYZ121" s="2" t="s">
        <v>215</v>
      </c>
      <c r="SZA121" s="2" t="s">
        <v>215</v>
      </c>
      <c r="SZB121" s="2" t="s">
        <v>215</v>
      </c>
      <c r="SZC121" s="2" t="s">
        <v>215</v>
      </c>
      <c r="SZD121" s="2" t="s">
        <v>215</v>
      </c>
      <c r="SZE121" s="2" t="s">
        <v>215</v>
      </c>
      <c r="SZF121" s="2" t="s">
        <v>215</v>
      </c>
      <c r="SZG121" s="2" t="s">
        <v>215</v>
      </c>
      <c r="SZH121" s="2" t="s">
        <v>215</v>
      </c>
      <c r="SZI121" s="2" t="s">
        <v>215</v>
      </c>
      <c r="SZJ121" s="2" t="s">
        <v>215</v>
      </c>
      <c r="SZK121" s="2" t="s">
        <v>215</v>
      </c>
      <c r="SZL121" s="2" t="s">
        <v>215</v>
      </c>
      <c r="SZM121" s="2" t="s">
        <v>215</v>
      </c>
      <c r="SZN121" s="2" t="s">
        <v>215</v>
      </c>
      <c r="SZO121" s="2" t="s">
        <v>215</v>
      </c>
      <c r="SZP121" s="2" t="s">
        <v>215</v>
      </c>
      <c r="SZQ121" s="2" t="s">
        <v>215</v>
      </c>
      <c r="SZR121" s="2" t="s">
        <v>215</v>
      </c>
      <c r="SZS121" s="2" t="s">
        <v>215</v>
      </c>
      <c r="SZT121" s="2" t="s">
        <v>215</v>
      </c>
      <c r="SZU121" s="2" t="s">
        <v>215</v>
      </c>
      <c r="SZV121" s="2" t="s">
        <v>215</v>
      </c>
      <c r="SZW121" s="2" t="s">
        <v>215</v>
      </c>
      <c r="SZX121" s="2" t="s">
        <v>215</v>
      </c>
      <c r="SZY121" s="2" t="s">
        <v>215</v>
      </c>
      <c r="SZZ121" s="2" t="s">
        <v>215</v>
      </c>
      <c r="TAA121" s="2" t="s">
        <v>215</v>
      </c>
      <c r="TAB121" s="2" t="s">
        <v>215</v>
      </c>
      <c r="TAC121" s="2" t="s">
        <v>215</v>
      </c>
      <c r="TAD121" s="2" t="s">
        <v>215</v>
      </c>
      <c r="TAE121" s="2" t="s">
        <v>215</v>
      </c>
      <c r="TAF121" s="2" t="s">
        <v>215</v>
      </c>
      <c r="TAG121" s="2" t="s">
        <v>215</v>
      </c>
      <c r="TAH121" s="2" t="s">
        <v>215</v>
      </c>
      <c r="TAI121" s="2" t="s">
        <v>215</v>
      </c>
      <c r="TAJ121" s="2" t="s">
        <v>215</v>
      </c>
      <c r="TAK121" s="2" t="s">
        <v>215</v>
      </c>
      <c r="TAL121" s="2" t="s">
        <v>215</v>
      </c>
      <c r="TAM121" s="2" t="s">
        <v>215</v>
      </c>
      <c r="TAN121" s="2" t="s">
        <v>215</v>
      </c>
      <c r="TAO121" s="2" t="s">
        <v>215</v>
      </c>
      <c r="TAP121" s="2" t="s">
        <v>215</v>
      </c>
      <c r="TAQ121" s="2" t="s">
        <v>215</v>
      </c>
      <c r="TAR121" s="2" t="s">
        <v>215</v>
      </c>
      <c r="TAS121" s="2" t="s">
        <v>215</v>
      </c>
      <c r="TAT121" s="2" t="s">
        <v>215</v>
      </c>
      <c r="TAU121" s="2" t="s">
        <v>215</v>
      </c>
      <c r="TAV121" s="2" t="s">
        <v>215</v>
      </c>
      <c r="TAW121" s="2" t="s">
        <v>215</v>
      </c>
      <c r="TAX121" s="2" t="s">
        <v>215</v>
      </c>
      <c r="TAY121" s="2" t="s">
        <v>215</v>
      </c>
      <c r="TAZ121" s="2" t="s">
        <v>215</v>
      </c>
      <c r="TBA121" s="2" t="s">
        <v>215</v>
      </c>
      <c r="TBB121" s="2" t="s">
        <v>215</v>
      </c>
      <c r="TBC121" s="2" t="s">
        <v>215</v>
      </c>
      <c r="TBD121" s="2" t="s">
        <v>215</v>
      </c>
      <c r="TBE121" s="2" t="s">
        <v>215</v>
      </c>
      <c r="TBF121" s="2" t="s">
        <v>215</v>
      </c>
      <c r="TBG121" s="2" t="s">
        <v>215</v>
      </c>
      <c r="TBH121" s="2" t="s">
        <v>215</v>
      </c>
      <c r="TBI121" s="2" t="s">
        <v>215</v>
      </c>
      <c r="TBJ121" s="2" t="s">
        <v>215</v>
      </c>
      <c r="TBK121" s="2" t="s">
        <v>215</v>
      </c>
      <c r="TBL121" s="2" t="s">
        <v>215</v>
      </c>
      <c r="TBM121" s="2" t="s">
        <v>215</v>
      </c>
      <c r="TBN121" s="2" t="s">
        <v>215</v>
      </c>
      <c r="TBO121" s="2" t="s">
        <v>215</v>
      </c>
      <c r="TBP121" s="2" t="s">
        <v>215</v>
      </c>
      <c r="TBQ121" s="2" t="s">
        <v>215</v>
      </c>
      <c r="TBR121" s="2" t="s">
        <v>215</v>
      </c>
      <c r="TBS121" s="2" t="s">
        <v>215</v>
      </c>
      <c r="TBT121" s="2" t="s">
        <v>215</v>
      </c>
      <c r="TBU121" s="2" t="s">
        <v>215</v>
      </c>
      <c r="TBV121" s="2" t="s">
        <v>215</v>
      </c>
      <c r="TBW121" s="2" t="s">
        <v>215</v>
      </c>
      <c r="TBX121" s="2" t="s">
        <v>215</v>
      </c>
      <c r="TBY121" s="2" t="s">
        <v>215</v>
      </c>
      <c r="TBZ121" s="2" t="s">
        <v>215</v>
      </c>
      <c r="TCA121" s="2" t="s">
        <v>215</v>
      </c>
      <c r="TCB121" s="2" t="s">
        <v>215</v>
      </c>
      <c r="TCC121" s="2" t="s">
        <v>215</v>
      </c>
      <c r="TCD121" s="2" t="s">
        <v>215</v>
      </c>
      <c r="TCE121" s="2" t="s">
        <v>215</v>
      </c>
      <c r="TCF121" s="2" t="s">
        <v>215</v>
      </c>
      <c r="TCG121" s="2" t="s">
        <v>215</v>
      </c>
      <c r="TCH121" s="2" t="s">
        <v>215</v>
      </c>
      <c r="TCI121" s="2" t="s">
        <v>215</v>
      </c>
      <c r="TCJ121" s="2" t="s">
        <v>215</v>
      </c>
      <c r="TCK121" s="2" t="s">
        <v>215</v>
      </c>
      <c r="TCL121" s="2" t="s">
        <v>215</v>
      </c>
      <c r="TCM121" s="2" t="s">
        <v>215</v>
      </c>
      <c r="TCN121" s="2" t="s">
        <v>215</v>
      </c>
      <c r="TCO121" s="2" t="s">
        <v>215</v>
      </c>
      <c r="TCP121" s="2" t="s">
        <v>215</v>
      </c>
      <c r="TCQ121" s="2" t="s">
        <v>215</v>
      </c>
      <c r="TCR121" s="2" t="s">
        <v>215</v>
      </c>
      <c r="TCS121" s="2" t="s">
        <v>215</v>
      </c>
      <c r="TCT121" s="2" t="s">
        <v>215</v>
      </c>
      <c r="TCU121" s="2" t="s">
        <v>215</v>
      </c>
      <c r="TCV121" s="2" t="s">
        <v>215</v>
      </c>
      <c r="TCW121" s="2" t="s">
        <v>215</v>
      </c>
      <c r="TCX121" s="2" t="s">
        <v>215</v>
      </c>
      <c r="TCY121" s="2" t="s">
        <v>215</v>
      </c>
      <c r="TCZ121" s="2" t="s">
        <v>215</v>
      </c>
      <c r="TDA121" s="2" t="s">
        <v>215</v>
      </c>
      <c r="TDB121" s="2" t="s">
        <v>215</v>
      </c>
      <c r="TDC121" s="2" t="s">
        <v>215</v>
      </c>
      <c r="TDD121" s="2" t="s">
        <v>215</v>
      </c>
      <c r="TDE121" s="2" t="s">
        <v>215</v>
      </c>
      <c r="TDF121" s="2" t="s">
        <v>215</v>
      </c>
      <c r="TDG121" s="2" t="s">
        <v>215</v>
      </c>
      <c r="TDH121" s="2" t="s">
        <v>215</v>
      </c>
      <c r="TDI121" s="2" t="s">
        <v>215</v>
      </c>
      <c r="TDJ121" s="2" t="s">
        <v>215</v>
      </c>
      <c r="TDK121" s="2" t="s">
        <v>215</v>
      </c>
      <c r="TDL121" s="2" t="s">
        <v>215</v>
      </c>
      <c r="TDM121" s="2" t="s">
        <v>215</v>
      </c>
      <c r="TDN121" s="2" t="s">
        <v>215</v>
      </c>
      <c r="TDO121" s="2" t="s">
        <v>215</v>
      </c>
      <c r="TDP121" s="2" t="s">
        <v>215</v>
      </c>
      <c r="TDQ121" s="2" t="s">
        <v>215</v>
      </c>
      <c r="TDR121" s="2" t="s">
        <v>215</v>
      </c>
      <c r="TDS121" s="2" t="s">
        <v>215</v>
      </c>
      <c r="TDT121" s="2" t="s">
        <v>215</v>
      </c>
      <c r="TDU121" s="2" t="s">
        <v>215</v>
      </c>
      <c r="TDV121" s="2" t="s">
        <v>215</v>
      </c>
      <c r="TDW121" s="2" t="s">
        <v>215</v>
      </c>
      <c r="TDX121" s="2" t="s">
        <v>215</v>
      </c>
      <c r="TDY121" s="2" t="s">
        <v>215</v>
      </c>
      <c r="TDZ121" s="2" t="s">
        <v>215</v>
      </c>
      <c r="TEA121" s="2" t="s">
        <v>215</v>
      </c>
      <c r="TEB121" s="2" t="s">
        <v>215</v>
      </c>
      <c r="TEC121" s="2" t="s">
        <v>215</v>
      </c>
      <c r="TED121" s="2" t="s">
        <v>215</v>
      </c>
      <c r="TEE121" s="2" t="s">
        <v>215</v>
      </c>
      <c r="TEF121" s="2" t="s">
        <v>215</v>
      </c>
      <c r="TEG121" s="2" t="s">
        <v>215</v>
      </c>
      <c r="TEH121" s="2" t="s">
        <v>215</v>
      </c>
      <c r="TEI121" s="2" t="s">
        <v>215</v>
      </c>
      <c r="TEJ121" s="2" t="s">
        <v>215</v>
      </c>
      <c r="TEK121" s="2" t="s">
        <v>215</v>
      </c>
      <c r="TEL121" s="2" t="s">
        <v>215</v>
      </c>
      <c r="TEM121" s="2" t="s">
        <v>215</v>
      </c>
      <c r="TEN121" s="2" t="s">
        <v>215</v>
      </c>
      <c r="TEO121" s="2" t="s">
        <v>215</v>
      </c>
      <c r="TEP121" s="2" t="s">
        <v>215</v>
      </c>
      <c r="TEQ121" s="2" t="s">
        <v>215</v>
      </c>
      <c r="TER121" s="2" t="s">
        <v>215</v>
      </c>
      <c r="TES121" s="2" t="s">
        <v>215</v>
      </c>
      <c r="TET121" s="2" t="s">
        <v>215</v>
      </c>
      <c r="TEU121" s="2" t="s">
        <v>215</v>
      </c>
      <c r="TEV121" s="2" t="s">
        <v>215</v>
      </c>
      <c r="TEW121" s="2" t="s">
        <v>215</v>
      </c>
      <c r="TEX121" s="2" t="s">
        <v>215</v>
      </c>
      <c r="TEY121" s="2" t="s">
        <v>215</v>
      </c>
      <c r="TEZ121" s="2" t="s">
        <v>215</v>
      </c>
      <c r="TFA121" s="2" t="s">
        <v>215</v>
      </c>
      <c r="TFB121" s="2" t="s">
        <v>215</v>
      </c>
      <c r="TFC121" s="2" t="s">
        <v>215</v>
      </c>
      <c r="TFD121" s="2" t="s">
        <v>215</v>
      </c>
      <c r="TFE121" s="2" t="s">
        <v>215</v>
      </c>
      <c r="TFF121" s="2" t="s">
        <v>215</v>
      </c>
      <c r="TFG121" s="2" t="s">
        <v>215</v>
      </c>
      <c r="TFH121" s="2" t="s">
        <v>215</v>
      </c>
      <c r="TFI121" s="2" t="s">
        <v>215</v>
      </c>
      <c r="TFJ121" s="2" t="s">
        <v>215</v>
      </c>
      <c r="TFK121" s="2" t="s">
        <v>215</v>
      </c>
      <c r="TFL121" s="2" t="s">
        <v>215</v>
      </c>
      <c r="TFM121" s="2" t="s">
        <v>215</v>
      </c>
      <c r="TFN121" s="2" t="s">
        <v>215</v>
      </c>
      <c r="TFO121" s="2" t="s">
        <v>215</v>
      </c>
      <c r="TFP121" s="2" t="s">
        <v>215</v>
      </c>
      <c r="TFQ121" s="2" t="s">
        <v>215</v>
      </c>
      <c r="TFR121" s="2" t="s">
        <v>215</v>
      </c>
      <c r="TFS121" s="2" t="s">
        <v>215</v>
      </c>
      <c r="TFT121" s="2" t="s">
        <v>215</v>
      </c>
      <c r="TFU121" s="2" t="s">
        <v>215</v>
      </c>
      <c r="TFV121" s="2" t="s">
        <v>215</v>
      </c>
      <c r="TFW121" s="2" t="s">
        <v>215</v>
      </c>
      <c r="TFX121" s="2" t="s">
        <v>215</v>
      </c>
      <c r="TFY121" s="2" t="s">
        <v>215</v>
      </c>
      <c r="TFZ121" s="2" t="s">
        <v>215</v>
      </c>
      <c r="TGA121" s="2" t="s">
        <v>215</v>
      </c>
      <c r="TGB121" s="2" t="s">
        <v>215</v>
      </c>
      <c r="TGC121" s="2" t="s">
        <v>215</v>
      </c>
      <c r="TGD121" s="2" t="s">
        <v>215</v>
      </c>
      <c r="TGE121" s="2" t="s">
        <v>215</v>
      </c>
      <c r="TGF121" s="2" t="s">
        <v>215</v>
      </c>
      <c r="TGG121" s="2" t="s">
        <v>215</v>
      </c>
      <c r="TGH121" s="2" t="s">
        <v>215</v>
      </c>
      <c r="TGI121" s="2" t="s">
        <v>215</v>
      </c>
      <c r="TGJ121" s="2" t="s">
        <v>215</v>
      </c>
      <c r="TGK121" s="2" t="s">
        <v>215</v>
      </c>
      <c r="TGL121" s="2" t="s">
        <v>215</v>
      </c>
      <c r="TGM121" s="2" t="s">
        <v>215</v>
      </c>
      <c r="TGN121" s="2" t="s">
        <v>215</v>
      </c>
      <c r="TGO121" s="2" t="s">
        <v>215</v>
      </c>
      <c r="TGP121" s="2" t="s">
        <v>215</v>
      </c>
      <c r="TGQ121" s="2" t="s">
        <v>215</v>
      </c>
      <c r="TGR121" s="2" t="s">
        <v>215</v>
      </c>
      <c r="TGS121" s="2" t="s">
        <v>215</v>
      </c>
      <c r="TGT121" s="2" t="s">
        <v>215</v>
      </c>
      <c r="TGU121" s="2" t="s">
        <v>215</v>
      </c>
      <c r="TGV121" s="2" t="s">
        <v>215</v>
      </c>
      <c r="TGW121" s="2" t="s">
        <v>215</v>
      </c>
      <c r="TGX121" s="2" t="s">
        <v>215</v>
      </c>
      <c r="TGY121" s="2" t="s">
        <v>215</v>
      </c>
      <c r="TGZ121" s="2" t="s">
        <v>215</v>
      </c>
      <c r="THA121" s="2" t="s">
        <v>215</v>
      </c>
      <c r="THB121" s="2" t="s">
        <v>215</v>
      </c>
      <c r="THC121" s="2" t="s">
        <v>215</v>
      </c>
      <c r="THD121" s="2" t="s">
        <v>215</v>
      </c>
      <c r="THE121" s="2" t="s">
        <v>215</v>
      </c>
      <c r="THF121" s="2" t="s">
        <v>215</v>
      </c>
      <c r="THG121" s="2" t="s">
        <v>215</v>
      </c>
      <c r="THH121" s="2" t="s">
        <v>215</v>
      </c>
      <c r="THI121" s="2" t="s">
        <v>215</v>
      </c>
      <c r="THJ121" s="2" t="s">
        <v>215</v>
      </c>
      <c r="THK121" s="2" t="s">
        <v>215</v>
      </c>
      <c r="THL121" s="2" t="s">
        <v>215</v>
      </c>
      <c r="THM121" s="2" t="s">
        <v>215</v>
      </c>
      <c r="THN121" s="2" t="s">
        <v>215</v>
      </c>
      <c r="THO121" s="2" t="s">
        <v>215</v>
      </c>
      <c r="THP121" s="2" t="s">
        <v>215</v>
      </c>
      <c r="THQ121" s="2" t="s">
        <v>215</v>
      </c>
      <c r="THR121" s="2" t="s">
        <v>215</v>
      </c>
      <c r="THS121" s="2" t="s">
        <v>215</v>
      </c>
      <c r="THT121" s="2" t="s">
        <v>215</v>
      </c>
      <c r="THU121" s="2" t="s">
        <v>215</v>
      </c>
      <c r="THV121" s="2" t="s">
        <v>215</v>
      </c>
      <c r="THW121" s="2" t="s">
        <v>215</v>
      </c>
      <c r="THX121" s="2" t="s">
        <v>215</v>
      </c>
      <c r="THY121" s="2" t="s">
        <v>215</v>
      </c>
      <c r="THZ121" s="2" t="s">
        <v>215</v>
      </c>
      <c r="TIA121" s="2" t="s">
        <v>215</v>
      </c>
      <c r="TIB121" s="2" t="s">
        <v>215</v>
      </c>
      <c r="TIC121" s="2" t="s">
        <v>215</v>
      </c>
      <c r="TID121" s="2" t="s">
        <v>215</v>
      </c>
      <c r="TIE121" s="2" t="s">
        <v>215</v>
      </c>
      <c r="TIF121" s="2" t="s">
        <v>215</v>
      </c>
      <c r="TIG121" s="2" t="s">
        <v>215</v>
      </c>
      <c r="TIH121" s="2" t="s">
        <v>215</v>
      </c>
      <c r="TII121" s="2" t="s">
        <v>215</v>
      </c>
      <c r="TIJ121" s="2" t="s">
        <v>215</v>
      </c>
      <c r="TIK121" s="2" t="s">
        <v>215</v>
      </c>
      <c r="TIL121" s="2" t="s">
        <v>215</v>
      </c>
      <c r="TIM121" s="2" t="s">
        <v>215</v>
      </c>
      <c r="TIN121" s="2" t="s">
        <v>215</v>
      </c>
      <c r="TIO121" s="2" t="s">
        <v>215</v>
      </c>
      <c r="TIP121" s="2" t="s">
        <v>215</v>
      </c>
      <c r="TIQ121" s="2" t="s">
        <v>215</v>
      </c>
      <c r="TIR121" s="2" t="s">
        <v>215</v>
      </c>
      <c r="TIS121" s="2" t="s">
        <v>215</v>
      </c>
      <c r="TIT121" s="2" t="s">
        <v>215</v>
      </c>
      <c r="TIU121" s="2" t="s">
        <v>215</v>
      </c>
      <c r="TIV121" s="2" t="s">
        <v>215</v>
      </c>
      <c r="TIW121" s="2" t="s">
        <v>215</v>
      </c>
      <c r="TIX121" s="2" t="s">
        <v>215</v>
      </c>
      <c r="TIY121" s="2" t="s">
        <v>215</v>
      </c>
      <c r="TIZ121" s="2" t="s">
        <v>215</v>
      </c>
      <c r="TJA121" s="2" t="s">
        <v>215</v>
      </c>
      <c r="TJB121" s="2" t="s">
        <v>215</v>
      </c>
      <c r="TJC121" s="2" t="s">
        <v>215</v>
      </c>
      <c r="TJD121" s="2" t="s">
        <v>215</v>
      </c>
      <c r="TJE121" s="2" t="s">
        <v>215</v>
      </c>
      <c r="TJF121" s="2" t="s">
        <v>215</v>
      </c>
      <c r="TJG121" s="2" t="s">
        <v>215</v>
      </c>
      <c r="TJH121" s="2" t="s">
        <v>215</v>
      </c>
      <c r="TJI121" s="2" t="s">
        <v>215</v>
      </c>
      <c r="TJJ121" s="2" t="s">
        <v>215</v>
      </c>
      <c r="TJK121" s="2" t="s">
        <v>215</v>
      </c>
      <c r="TJL121" s="2" t="s">
        <v>215</v>
      </c>
      <c r="TJM121" s="2" t="s">
        <v>215</v>
      </c>
      <c r="TJN121" s="2" t="s">
        <v>215</v>
      </c>
      <c r="TJO121" s="2" t="s">
        <v>215</v>
      </c>
      <c r="TJP121" s="2" t="s">
        <v>215</v>
      </c>
      <c r="TJQ121" s="2" t="s">
        <v>215</v>
      </c>
      <c r="TJR121" s="2" t="s">
        <v>215</v>
      </c>
      <c r="TJS121" s="2" t="s">
        <v>215</v>
      </c>
      <c r="TJT121" s="2" t="s">
        <v>215</v>
      </c>
      <c r="TJU121" s="2" t="s">
        <v>215</v>
      </c>
      <c r="TJV121" s="2" t="s">
        <v>215</v>
      </c>
      <c r="TJW121" s="2" t="s">
        <v>215</v>
      </c>
      <c r="TJX121" s="2" t="s">
        <v>215</v>
      </c>
      <c r="TJY121" s="2" t="s">
        <v>215</v>
      </c>
      <c r="TJZ121" s="2" t="s">
        <v>215</v>
      </c>
      <c r="TKA121" s="2" t="s">
        <v>215</v>
      </c>
      <c r="TKB121" s="2" t="s">
        <v>215</v>
      </c>
      <c r="TKC121" s="2" t="s">
        <v>215</v>
      </c>
      <c r="TKD121" s="2" t="s">
        <v>215</v>
      </c>
      <c r="TKE121" s="2" t="s">
        <v>215</v>
      </c>
      <c r="TKF121" s="2" t="s">
        <v>215</v>
      </c>
      <c r="TKG121" s="2" t="s">
        <v>215</v>
      </c>
      <c r="TKH121" s="2" t="s">
        <v>215</v>
      </c>
      <c r="TKI121" s="2" t="s">
        <v>215</v>
      </c>
      <c r="TKJ121" s="2" t="s">
        <v>215</v>
      </c>
      <c r="TKK121" s="2" t="s">
        <v>215</v>
      </c>
      <c r="TKL121" s="2" t="s">
        <v>215</v>
      </c>
      <c r="TKM121" s="2" t="s">
        <v>215</v>
      </c>
      <c r="TKN121" s="2" t="s">
        <v>215</v>
      </c>
      <c r="TKO121" s="2" t="s">
        <v>215</v>
      </c>
      <c r="TKP121" s="2" t="s">
        <v>215</v>
      </c>
      <c r="TKQ121" s="2" t="s">
        <v>215</v>
      </c>
      <c r="TKR121" s="2" t="s">
        <v>215</v>
      </c>
      <c r="TKS121" s="2" t="s">
        <v>215</v>
      </c>
      <c r="TKT121" s="2" t="s">
        <v>215</v>
      </c>
      <c r="TKU121" s="2" t="s">
        <v>215</v>
      </c>
      <c r="TKV121" s="2" t="s">
        <v>215</v>
      </c>
      <c r="TKW121" s="2" t="s">
        <v>215</v>
      </c>
      <c r="TKX121" s="2" t="s">
        <v>215</v>
      </c>
      <c r="TKY121" s="2" t="s">
        <v>215</v>
      </c>
      <c r="TKZ121" s="2" t="s">
        <v>215</v>
      </c>
      <c r="TLA121" s="2" t="s">
        <v>215</v>
      </c>
      <c r="TLB121" s="2" t="s">
        <v>215</v>
      </c>
      <c r="TLC121" s="2" t="s">
        <v>215</v>
      </c>
      <c r="TLD121" s="2" t="s">
        <v>215</v>
      </c>
      <c r="TLE121" s="2" t="s">
        <v>215</v>
      </c>
      <c r="TLF121" s="2" t="s">
        <v>215</v>
      </c>
      <c r="TLG121" s="2" t="s">
        <v>215</v>
      </c>
      <c r="TLH121" s="2" t="s">
        <v>215</v>
      </c>
      <c r="TLI121" s="2" t="s">
        <v>215</v>
      </c>
      <c r="TLJ121" s="2" t="s">
        <v>215</v>
      </c>
      <c r="TLK121" s="2" t="s">
        <v>215</v>
      </c>
      <c r="TLL121" s="2" t="s">
        <v>215</v>
      </c>
      <c r="TLM121" s="2" t="s">
        <v>215</v>
      </c>
      <c r="TLN121" s="2" t="s">
        <v>215</v>
      </c>
      <c r="TLO121" s="2" t="s">
        <v>215</v>
      </c>
      <c r="TLP121" s="2" t="s">
        <v>215</v>
      </c>
      <c r="TLQ121" s="2" t="s">
        <v>215</v>
      </c>
      <c r="TLR121" s="2" t="s">
        <v>215</v>
      </c>
      <c r="TLS121" s="2" t="s">
        <v>215</v>
      </c>
      <c r="TLT121" s="2" t="s">
        <v>215</v>
      </c>
      <c r="TLU121" s="2" t="s">
        <v>215</v>
      </c>
      <c r="TLV121" s="2" t="s">
        <v>215</v>
      </c>
      <c r="TLW121" s="2" t="s">
        <v>215</v>
      </c>
      <c r="TLX121" s="2" t="s">
        <v>215</v>
      </c>
      <c r="TLY121" s="2" t="s">
        <v>215</v>
      </c>
      <c r="TLZ121" s="2" t="s">
        <v>215</v>
      </c>
      <c r="TMA121" s="2" t="s">
        <v>215</v>
      </c>
      <c r="TMB121" s="2" t="s">
        <v>215</v>
      </c>
      <c r="TMC121" s="2" t="s">
        <v>215</v>
      </c>
      <c r="TMD121" s="2" t="s">
        <v>215</v>
      </c>
      <c r="TME121" s="2" t="s">
        <v>215</v>
      </c>
      <c r="TMF121" s="2" t="s">
        <v>215</v>
      </c>
      <c r="TMG121" s="2" t="s">
        <v>215</v>
      </c>
      <c r="TMH121" s="2" t="s">
        <v>215</v>
      </c>
      <c r="TMI121" s="2" t="s">
        <v>215</v>
      </c>
      <c r="TMJ121" s="2" t="s">
        <v>215</v>
      </c>
      <c r="TMK121" s="2" t="s">
        <v>215</v>
      </c>
      <c r="TML121" s="2" t="s">
        <v>215</v>
      </c>
      <c r="TMM121" s="2" t="s">
        <v>215</v>
      </c>
      <c r="TMN121" s="2" t="s">
        <v>215</v>
      </c>
      <c r="TMO121" s="2" t="s">
        <v>215</v>
      </c>
      <c r="TMP121" s="2" t="s">
        <v>215</v>
      </c>
      <c r="TMQ121" s="2" t="s">
        <v>215</v>
      </c>
      <c r="TMR121" s="2" t="s">
        <v>215</v>
      </c>
      <c r="TMS121" s="2" t="s">
        <v>215</v>
      </c>
      <c r="TMT121" s="2" t="s">
        <v>215</v>
      </c>
      <c r="TMU121" s="2" t="s">
        <v>215</v>
      </c>
      <c r="TMV121" s="2" t="s">
        <v>215</v>
      </c>
      <c r="TMW121" s="2" t="s">
        <v>215</v>
      </c>
      <c r="TMX121" s="2" t="s">
        <v>215</v>
      </c>
      <c r="TMY121" s="2" t="s">
        <v>215</v>
      </c>
      <c r="TMZ121" s="2" t="s">
        <v>215</v>
      </c>
      <c r="TNA121" s="2" t="s">
        <v>215</v>
      </c>
      <c r="TNB121" s="2" t="s">
        <v>215</v>
      </c>
      <c r="TNC121" s="2" t="s">
        <v>215</v>
      </c>
      <c r="TND121" s="2" t="s">
        <v>215</v>
      </c>
      <c r="TNE121" s="2" t="s">
        <v>215</v>
      </c>
      <c r="TNF121" s="2" t="s">
        <v>215</v>
      </c>
      <c r="TNG121" s="2" t="s">
        <v>215</v>
      </c>
      <c r="TNH121" s="2" t="s">
        <v>215</v>
      </c>
      <c r="TNI121" s="2" t="s">
        <v>215</v>
      </c>
      <c r="TNJ121" s="2" t="s">
        <v>215</v>
      </c>
      <c r="TNK121" s="2" t="s">
        <v>215</v>
      </c>
      <c r="TNL121" s="2" t="s">
        <v>215</v>
      </c>
      <c r="TNM121" s="2" t="s">
        <v>215</v>
      </c>
      <c r="TNN121" s="2" t="s">
        <v>215</v>
      </c>
      <c r="TNO121" s="2" t="s">
        <v>215</v>
      </c>
      <c r="TNP121" s="2" t="s">
        <v>215</v>
      </c>
      <c r="TNQ121" s="2" t="s">
        <v>215</v>
      </c>
      <c r="TNR121" s="2" t="s">
        <v>215</v>
      </c>
      <c r="TNS121" s="2" t="s">
        <v>215</v>
      </c>
      <c r="TNT121" s="2" t="s">
        <v>215</v>
      </c>
      <c r="TNU121" s="2" t="s">
        <v>215</v>
      </c>
      <c r="TNV121" s="2" t="s">
        <v>215</v>
      </c>
      <c r="TNW121" s="2" t="s">
        <v>215</v>
      </c>
      <c r="TNX121" s="2" t="s">
        <v>215</v>
      </c>
      <c r="TNY121" s="2" t="s">
        <v>215</v>
      </c>
      <c r="TNZ121" s="2" t="s">
        <v>215</v>
      </c>
      <c r="TOA121" s="2" t="s">
        <v>215</v>
      </c>
      <c r="TOB121" s="2" t="s">
        <v>215</v>
      </c>
      <c r="TOC121" s="2" t="s">
        <v>215</v>
      </c>
      <c r="TOD121" s="2" t="s">
        <v>215</v>
      </c>
      <c r="TOE121" s="2" t="s">
        <v>215</v>
      </c>
      <c r="TOF121" s="2" t="s">
        <v>215</v>
      </c>
      <c r="TOG121" s="2" t="s">
        <v>215</v>
      </c>
      <c r="TOH121" s="2" t="s">
        <v>215</v>
      </c>
      <c r="TOI121" s="2" t="s">
        <v>215</v>
      </c>
      <c r="TOJ121" s="2" t="s">
        <v>215</v>
      </c>
      <c r="TOK121" s="2" t="s">
        <v>215</v>
      </c>
      <c r="TOL121" s="2" t="s">
        <v>215</v>
      </c>
      <c r="TOM121" s="2" t="s">
        <v>215</v>
      </c>
      <c r="TON121" s="2" t="s">
        <v>215</v>
      </c>
      <c r="TOO121" s="2" t="s">
        <v>215</v>
      </c>
      <c r="TOP121" s="2" t="s">
        <v>215</v>
      </c>
      <c r="TOQ121" s="2" t="s">
        <v>215</v>
      </c>
      <c r="TOR121" s="2" t="s">
        <v>215</v>
      </c>
      <c r="TOS121" s="2" t="s">
        <v>215</v>
      </c>
      <c r="TOT121" s="2" t="s">
        <v>215</v>
      </c>
      <c r="TOU121" s="2" t="s">
        <v>215</v>
      </c>
      <c r="TOV121" s="2" t="s">
        <v>215</v>
      </c>
      <c r="TOW121" s="2" t="s">
        <v>215</v>
      </c>
      <c r="TOX121" s="2" t="s">
        <v>215</v>
      </c>
      <c r="TOY121" s="2" t="s">
        <v>215</v>
      </c>
      <c r="TOZ121" s="2" t="s">
        <v>215</v>
      </c>
      <c r="TPA121" s="2" t="s">
        <v>215</v>
      </c>
      <c r="TPB121" s="2" t="s">
        <v>215</v>
      </c>
      <c r="TPC121" s="2" t="s">
        <v>215</v>
      </c>
      <c r="TPD121" s="2" t="s">
        <v>215</v>
      </c>
      <c r="TPE121" s="2" t="s">
        <v>215</v>
      </c>
      <c r="TPF121" s="2" t="s">
        <v>215</v>
      </c>
      <c r="TPG121" s="2" t="s">
        <v>215</v>
      </c>
      <c r="TPH121" s="2" t="s">
        <v>215</v>
      </c>
      <c r="TPI121" s="2" t="s">
        <v>215</v>
      </c>
      <c r="TPJ121" s="2" t="s">
        <v>215</v>
      </c>
      <c r="TPK121" s="2" t="s">
        <v>215</v>
      </c>
      <c r="TPL121" s="2" t="s">
        <v>215</v>
      </c>
      <c r="TPM121" s="2" t="s">
        <v>215</v>
      </c>
      <c r="TPN121" s="2" t="s">
        <v>215</v>
      </c>
      <c r="TPO121" s="2" t="s">
        <v>215</v>
      </c>
      <c r="TPP121" s="2" t="s">
        <v>215</v>
      </c>
      <c r="TPQ121" s="2" t="s">
        <v>215</v>
      </c>
      <c r="TPR121" s="2" t="s">
        <v>215</v>
      </c>
      <c r="TPS121" s="2" t="s">
        <v>215</v>
      </c>
      <c r="TPT121" s="2" t="s">
        <v>215</v>
      </c>
      <c r="TPU121" s="2" t="s">
        <v>215</v>
      </c>
      <c r="TPV121" s="2" t="s">
        <v>215</v>
      </c>
      <c r="TPW121" s="2" t="s">
        <v>215</v>
      </c>
      <c r="TPX121" s="2" t="s">
        <v>215</v>
      </c>
      <c r="TPY121" s="2" t="s">
        <v>215</v>
      </c>
      <c r="TPZ121" s="2" t="s">
        <v>215</v>
      </c>
      <c r="TQA121" s="2" t="s">
        <v>215</v>
      </c>
      <c r="TQB121" s="2" t="s">
        <v>215</v>
      </c>
      <c r="TQC121" s="2" t="s">
        <v>215</v>
      </c>
      <c r="TQD121" s="2" t="s">
        <v>215</v>
      </c>
      <c r="TQE121" s="2" t="s">
        <v>215</v>
      </c>
      <c r="TQF121" s="2" t="s">
        <v>215</v>
      </c>
      <c r="TQG121" s="2" t="s">
        <v>215</v>
      </c>
      <c r="TQH121" s="2" t="s">
        <v>215</v>
      </c>
      <c r="TQI121" s="2" t="s">
        <v>215</v>
      </c>
      <c r="TQJ121" s="2" t="s">
        <v>215</v>
      </c>
      <c r="TQK121" s="2" t="s">
        <v>215</v>
      </c>
      <c r="TQL121" s="2" t="s">
        <v>215</v>
      </c>
      <c r="TQM121" s="2" t="s">
        <v>215</v>
      </c>
      <c r="TQN121" s="2" t="s">
        <v>215</v>
      </c>
      <c r="TQO121" s="2" t="s">
        <v>215</v>
      </c>
      <c r="TQP121" s="2" t="s">
        <v>215</v>
      </c>
      <c r="TQQ121" s="2" t="s">
        <v>215</v>
      </c>
      <c r="TQR121" s="2" t="s">
        <v>215</v>
      </c>
      <c r="TQS121" s="2" t="s">
        <v>215</v>
      </c>
      <c r="TQT121" s="2" t="s">
        <v>215</v>
      </c>
      <c r="TQU121" s="2" t="s">
        <v>215</v>
      </c>
      <c r="TQV121" s="2" t="s">
        <v>215</v>
      </c>
      <c r="TQW121" s="2" t="s">
        <v>215</v>
      </c>
      <c r="TQX121" s="2" t="s">
        <v>215</v>
      </c>
      <c r="TQY121" s="2" t="s">
        <v>215</v>
      </c>
      <c r="TQZ121" s="2" t="s">
        <v>215</v>
      </c>
      <c r="TRA121" s="2" t="s">
        <v>215</v>
      </c>
      <c r="TRB121" s="2" t="s">
        <v>215</v>
      </c>
      <c r="TRC121" s="2" t="s">
        <v>215</v>
      </c>
      <c r="TRD121" s="2" t="s">
        <v>215</v>
      </c>
      <c r="TRE121" s="2" t="s">
        <v>215</v>
      </c>
      <c r="TRF121" s="2" t="s">
        <v>215</v>
      </c>
      <c r="TRG121" s="2" t="s">
        <v>215</v>
      </c>
      <c r="TRH121" s="2" t="s">
        <v>215</v>
      </c>
      <c r="TRI121" s="2" t="s">
        <v>215</v>
      </c>
      <c r="TRJ121" s="2" t="s">
        <v>215</v>
      </c>
      <c r="TRK121" s="2" t="s">
        <v>215</v>
      </c>
      <c r="TRL121" s="2" t="s">
        <v>215</v>
      </c>
      <c r="TRM121" s="2" t="s">
        <v>215</v>
      </c>
      <c r="TRN121" s="2" t="s">
        <v>215</v>
      </c>
      <c r="TRO121" s="2" t="s">
        <v>215</v>
      </c>
      <c r="TRP121" s="2" t="s">
        <v>215</v>
      </c>
      <c r="TRQ121" s="2" t="s">
        <v>215</v>
      </c>
      <c r="TRR121" s="2" t="s">
        <v>215</v>
      </c>
      <c r="TRS121" s="2" t="s">
        <v>215</v>
      </c>
      <c r="TRT121" s="2" t="s">
        <v>215</v>
      </c>
      <c r="TRU121" s="2" t="s">
        <v>215</v>
      </c>
      <c r="TRV121" s="2" t="s">
        <v>215</v>
      </c>
      <c r="TRW121" s="2" t="s">
        <v>215</v>
      </c>
      <c r="TRX121" s="2" t="s">
        <v>215</v>
      </c>
      <c r="TRY121" s="2" t="s">
        <v>215</v>
      </c>
      <c r="TRZ121" s="2" t="s">
        <v>215</v>
      </c>
      <c r="TSA121" s="2" t="s">
        <v>215</v>
      </c>
      <c r="TSB121" s="2" t="s">
        <v>215</v>
      </c>
      <c r="TSC121" s="2" t="s">
        <v>215</v>
      </c>
      <c r="TSD121" s="2" t="s">
        <v>215</v>
      </c>
      <c r="TSE121" s="2" t="s">
        <v>215</v>
      </c>
      <c r="TSF121" s="2" t="s">
        <v>215</v>
      </c>
      <c r="TSG121" s="2" t="s">
        <v>215</v>
      </c>
      <c r="TSH121" s="2" t="s">
        <v>215</v>
      </c>
      <c r="TSI121" s="2" t="s">
        <v>215</v>
      </c>
      <c r="TSJ121" s="2" t="s">
        <v>215</v>
      </c>
      <c r="TSK121" s="2" t="s">
        <v>215</v>
      </c>
      <c r="TSL121" s="2" t="s">
        <v>215</v>
      </c>
      <c r="TSM121" s="2" t="s">
        <v>215</v>
      </c>
      <c r="TSN121" s="2" t="s">
        <v>215</v>
      </c>
      <c r="TSO121" s="2" t="s">
        <v>215</v>
      </c>
      <c r="TSP121" s="2" t="s">
        <v>215</v>
      </c>
      <c r="TSQ121" s="2" t="s">
        <v>215</v>
      </c>
      <c r="TSR121" s="2" t="s">
        <v>215</v>
      </c>
      <c r="TSS121" s="2" t="s">
        <v>215</v>
      </c>
      <c r="TST121" s="2" t="s">
        <v>215</v>
      </c>
      <c r="TSU121" s="2" t="s">
        <v>215</v>
      </c>
      <c r="TSV121" s="2" t="s">
        <v>215</v>
      </c>
      <c r="TSW121" s="2" t="s">
        <v>215</v>
      </c>
      <c r="TSX121" s="2" t="s">
        <v>215</v>
      </c>
      <c r="TSY121" s="2" t="s">
        <v>215</v>
      </c>
      <c r="TSZ121" s="2" t="s">
        <v>215</v>
      </c>
      <c r="TTA121" s="2" t="s">
        <v>215</v>
      </c>
      <c r="TTB121" s="2" t="s">
        <v>215</v>
      </c>
      <c r="TTC121" s="2" t="s">
        <v>215</v>
      </c>
      <c r="TTD121" s="2" t="s">
        <v>215</v>
      </c>
      <c r="TTE121" s="2" t="s">
        <v>215</v>
      </c>
      <c r="TTF121" s="2" t="s">
        <v>215</v>
      </c>
      <c r="TTG121" s="2" t="s">
        <v>215</v>
      </c>
      <c r="TTH121" s="2" t="s">
        <v>215</v>
      </c>
      <c r="TTI121" s="2" t="s">
        <v>215</v>
      </c>
      <c r="TTJ121" s="2" t="s">
        <v>215</v>
      </c>
      <c r="TTK121" s="2" t="s">
        <v>215</v>
      </c>
      <c r="TTL121" s="2" t="s">
        <v>215</v>
      </c>
      <c r="TTM121" s="2" t="s">
        <v>215</v>
      </c>
      <c r="TTN121" s="2" t="s">
        <v>215</v>
      </c>
      <c r="TTO121" s="2" t="s">
        <v>215</v>
      </c>
      <c r="TTP121" s="2" t="s">
        <v>215</v>
      </c>
      <c r="TTQ121" s="2" t="s">
        <v>215</v>
      </c>
      <c r="TTR121" s="2" t="s">
        <v>215</v>
      </c>
      <c r="TTS121" s="2" t="s">
        <v>215</v>
      </c>
      <c r="TTT121" s="2" t="s">
        <v>215</v>
      </c>
      <c r="TTU121" s="2" t="s">
        <v>215</v>
      </c>
      <c r="TTV121" s="2" t="s">
        <v>215</v>
      </c>
      <c r="TTW121" s="2" t="s">
        <v>215</v>
      </c>
      <c r="TTX121" s="2" t="s">
        <v>215</v>
      </c>
      <c r="TTY121" s="2" t="s">
        <v>215</v>
      </c>
      <c r="TTZ121" s="2" t="s">
        <v>215</v>
      </c>
      <c r="TUA121" s="2" t="s">
        <v>215</v>
      </c>
      <c r="TUB121" s="2" t="s">
        <v>215</v>
      </c>
      <c r="TUC121" s="2" t="s">
        <v>215</v>
      </c>
      <c r="TUD121" s="2" t="s">
        <v>215</v>
      </c>
      <c r="TUE121" s="2" t="s">
        <v>215</v>
      </c>
      <c r="TUF121" s="2" t="s">
        <v>215</v>
      </c>
      <c r="TUG121" s="2" t="s">
        <v>215</v>
      </c>
      <c r="TUH121" s="2" t="s">
        <v>215</v>
      </c>
      <c r="TUI121" s="2" t="s">
        <v>215</v>
      </c>
      <c r="TUJ121" s="2" t="s">
        <v>215</v>
      </c>
      <c r="TUK121" s="2" t="s">
        <v>215</v>
      </c>
      <c r="TUL121" s="2" t="s">
        <v>215</v>
      </c>
      <c r="TUM121" s="2" t="s">
        <v>215</v>
      </c>
      <c r="TUN121" s="2" t="s">
        <v>215</v>
      </c>
      <c r="TUO121" s="2" t="s">
        <v>215</v>
      </c>
      <c r="TUP121" s="2" t="s">
        <v>215</v>
      </c>
      <c r="TUQ121" s="2" t="s">
        <v>215</v>
      </c>
      <c r="TUR121" s="2" t="s">
        <v>215</v>
      </c>
      <c r="TUS121" s="2" t="s">
        <v>215</v>
      </c>
      <c r="TUT121" s="2" t="s">
        <v>215</v>
      </c>
      <c r="TUU121" s="2" t="s">
        <v>215</v>
      </c>
      <c r="TUV121" s="2" t="s">
        <v>215</v>
      </c>
      <c r="TUW121" s="2" t="s">
        <v>215</v>
      </c>
      <c r="TUX121" s="2" t="s">
        <v>215</v>
      </c>
      <c r="TUY121" s="2" t="s">
        <v>215</v>
      </c>
      <c r="TUZ121" s="2" t="s">
        <v>215</v>
      </c>
      <c r="TVA121" s="2" t="s">
        <v>215</v>
      </c>
      <c r="TVB121" s="2" t="s">
        <v>215</v>
      </c>
      <c r="TVC121" s="2" t="s">
        <v>215</v>
      </c>
      <c r="TVD121" s="2" t="s">
        <v>215</v>
      </c>
      <c r="TVE121" s="2" t="s">
        <v>215</v>
      </c>
      <c r="TVF121" s="2" t="s">
        <v>215</v>
      </c>
      <c r="TVG121" s="2" t="s">
        <v>215</v>
      </c>
      <c r="TVH121" s="2" t="s">
        <v>215</v>
      </c>
      <c r="TVI121" s="2" t="s">
        <v>215</v>
      </c>
      <c r="TVJ121" s="2" t="s">
        <v>215</v>
      </c>
      <c r="TVK121" s="2" t="s">
        <v>215</v>
      </c>
      <c r="TVL121" s="2" t="s">
        <v>215</v>
      </c>
      <c r="TVM121" s="2" t="s">
        <v>215</v>
      </c>
      <c r="TVN121" s="2" t="s">
        <v>215</v>
      </c>
      <c r="TVO121" s="2" t="s">
        <v>215</v>
      </c>
      <c r="TVP121" s="2" t="s">
        <v>215</v>
      </c>
      <c r="TVQ121" s="2" t="s">
        <v>215</v>
      </c>
      <c r="TVR121" s="2" t="s">
        <v>215</v>
      </c>
      <c r="TVS121" s="2" t="s">
        <v>215</v>
      </c>
      <c r="TVT121" s="2" t="s">
        <v>215</v>
      </c>
      <c r="TVU121" s="2" t="s">
        <v>215</v>
      </c>
      <c r="TVV121" s="2" t="s">
        <v>215</v>
      </c>
      <c r="TVW121" s="2" t="s">
        <v>215</v>
      </c>
      <c r="TVX121" s="2" t="s">
        <v>215</v>
      </c>
      <c r="TVY121" s="2" t="s">
        <v>215</v>
      </c>
      <c r="TVZ121" s="2" t="s">
        <v>215</v>
      </c>
      <c r="TWA121" s="2" t="s">
        <v>215</v>
      </c>
      <c r="TWB121" s="2" t="s">
        <v>215</v>
      </c>
      <c r="TWC121" s="2" t="s">
        <v>215</v>
      </c>
      <c r="TWD121" s="2" t="s">
        <v>215</v>
      </c>
      <c r="TWE121" s="2" t="s">
        <v>215</v>
      </c>
      <c r="TWF121" s="2" t="s">
        <v>215</v>
      </c>
      <c r="TWG121" s="2" t="s">
        <v>215</v>
      </c>
      <c r="TWH121" s="2" t="s">
        <v>215</v>
      </c>
      <c r="TWI121" s="2" t="s">
        <v>215</v>
      </c>
      <c r="TWJ121" s="2" t="s">
        <v>215</v>
      </c>
      <c r="TWK121" s="2" t="s">
        <v>215</v>
      </c>
      <c r="TWL121" s="2" t="s">
        <v>215</v>
      </c>
      <c r="TWM121" s="2" t="s">
        <v>215</v>
      </c>
      <c r="TWN121" s="2" t="s">
        <v>215</v>
      </c>
      <c r="TWO121" s="2" t="s">
        <v>215</v>
      </c>
      <c r="TWP121" s="2" t="s">
        <v>215</v>
      </c>
      <c r="TWQ121" s="2" t="s">
        <v>215</v>
      </c>
      <c r="TWR121" s="2" t="s">
        <v>215</v>
      </c>
      <c r="TWS121" s="2" t="s">
        <v>215</v>
      </c>
      <c r="TWT121" s="2" t="s">
        <v>215</v>
      </c>
      <c r="TWU121" s="2" t="s">
        <v>215</v>
      </c>
      <c r="TWV121" s="2" t="s">
        <v>215</v>
      </c>
      <c r="TWW121" s="2" t="s">
        <v>215</v>
      </c>
      <c r="TWX121" s="2" t="s">
        <v>215</v>
      </c>
      <c r="TWY121" s="2" t="s">
        <v>215</v>
      </c>
      <c r="TWZ121" s="2" t="s">
        <v>215</v>
      </c>
      <c r="TXA121" s="2" t="s">
        <v>215</v>
      </c>
      <c r="TXB121" s="2" t="s">
        <v>215</v>
      </c>
      <c r="TXC121" s="2" t="s">
        <v>215</v>
      </c>
      <c r="TXD121" s="2" t="s">
        <v>215</v>
      </c>
      <c r="TXE121" s="2" t="s">
        <v>215</v>
      </c>
      <c r="TXF121" s="2" t="s">
        <v>215</v>
      </c>
      <c r="TXG121" s="2" t="s">
        <v>215</v>
      </c>
      <c r="TXH121" s="2" t="s">
        <v>215</v>
      </c>
      <c r="TXI121" s="2" t="s">
        <v>215</v>
      </c>
      <c r="TXJ121" s="2" t="s">
        <v>215</v>
      </c>
      <c r="TXK121" s="2" t="s">
        <v>215</v>
      </c>
      <c r="TXL121" s="2" t="s">
        <v>215</v>
      </c>
      <c r="TXM121" s="2" t="s">
        <v>215</v>
      </c>
      <c r="TXN121" s="2" t="s">
        <v>215</v>
      </c>
      <c r="TXO121" s="2" t="s">
        <v>215</v>
      </c>
      <c r="TXP121" s="2" t="s">
        <v>215</v>
      </c>
      <c r="TXQ121" s="2" t="s">
        <v>215</v>
      </c>
      <c r="TXR121" s="2" t="s">
        <v>215</v>
      </c>
      <c r="TXS121" s="2" t="s">
        <v>215</v>
      </c>
      <c r="TXT121" s="2" t="s">
        <v>215</v>
      </c>
      <c r="TXU121" s="2" t="s">
        <v>215</v>
      </c>
      <c r="TXV121" s="2" t="s">
        <v>215</v>
      </c>
      <c r="TXW121" s="2" t="s">
        <v>215</v>
      </c>
      <c r="TXX121" s="2" t="s">
        <v>215</v>
      </c>
      <c r="TXY121" s="2" t="s">
        <v>215</v>
      </c>
      <c r="TXZ121" s="2" t="s">
        <v>215</v>
      </c>
      <c r="TYA121" s="2" t="s">
        <v>215</v>
      </c>
      <c r="TYB121" s="2" t="s">
        <v>215</v>
      </c>
      <c r="TYC121" s="2" t="s">
        <v>215</v>
      </c>
      <c r="TYD121" s="2" t="s">
        <v>215</v>
      </c>
      <c r="TYE121" s="2" t="s">
        <v>215</v>
      </c>
      <c r="TYF121" s="2" t="s">
        <v>215</v>
      </c>
      <c r="TYG121" s="2" t="s">
        <v>215</v>
      </c>
      <c r="TYH121" s="2" t="s">
        <v>215</v>
      </c>
      <c r="TYI121" s="2" t="s">
        <v>215</v>
      </c>
      <c r="TYJ121" s="2" t="s">
        <v>215</v>
      </c>
      <c r="TYK121" s="2" t="s">
        <v>215</v>
      </c>
      <c r="TYL121" s="2" t="s">
        <v>215</v>
      </c>
      <c r="TYM121" s="2" t="s">
        <v>215</v>
      </c>
      <c r="TYN121" s="2" t="s">
        <v>215</v>
      </c>
      <c r="TYO121" s="2" t="s">
        <v>215</v>
      </c>
      <c r="TYP121" s="2" t="s">
        <v>215</v>
      </c>
      <c r="TYQ121" s="2" t="s">
        <v>215</v>
      </c>
      <c r="TYR121" s="2" t="s">
        <v>215</v>
      </c>
      <c r="TYS121" s="2" t="s">
        <v>215</v>
      </c>
      <c r="TYT121" s="2" t="s">
        <v>215</v>
      </c>
      <c r="TYU121" s="2" t="s">
        <v>215</v>
      </c>
      <c r="TYV121" s="2" t="s">
        <v>215</v>
      </c>
      <c r="TYW121" s="2" t="s">
        <v>215</v>
      </c>
      <c r="TYX121" s="2" t="s">
        <v>215</v>
      </c>
      <c r="TYY121" s="2" t="s">
        <v>215</v>
      </c>
      <c r="TYZ121" s="2" t="s">
        <v>215</v>
      </c>
      <c r="TZA121" s="2" t="s">
        <v>215</v>
      </c>
      <c r="TZB121" s="2" t="s">
        <v>215</v>
      </c>
      <c r="TZC121" s="2" t="s">
        <v>215</v>
      </c>
      <c r="TZD121" s="2" t="s">
        <v>215</v>
      </c>
      <c r="TZE121" s="2" t="s">
        <v>215</v>
      </c>
      <c r="TZF121" s="2" t="s">
        <v>215</v>
      </c>
      <c r="TZG121" s="2" t="s">
        <v>215</v>
      </c>
      <c r="TZH121" s="2" t="s">
        <v>215</v>
      </c>
      <c r="TZI121" s="2" t="s">
        <v>215</v>
      </c>
      <c r="TZJ121" s="2" t="s">
        <v>215</v>
      </c>
      <c r="TZK121" s="2" t="s">
        <v>215</v>
      </c>
      <c r="TZL121" s="2" t="s">
        <v>215</v>
      </c>
      <c r="TZM121" s="2" t="s">
        <v>215</v>
      </c>
      <c r="TZN121" s="2" t="s">
        <v>215</v>
      </c>
      <c r="TZO121" s="2" t="s">
        <v>215</v>
      </c>
      <c r="TZP121" s="2" t="s">
        <v>215</v>
      </c>
      <c r="TZQ121" s="2" t="s">
        <v>215</v>
      </c>
      <c r="TZR121" s="2" t="s">
        <v>215</v>
      </c>
      <c r="TZS121" s="2" t="s">
        <v>215</v>
      </c>
      <c r="TZT121" s="2" t="s">
        <v>215</v>
      </c>
      <c r="TZU121" s="2" t="s">
        <v>215</v>
      </c>
      <c r="TZV121" s="2" t="s">
        <v>215</v>
      </c>
      <c r="TZW121" s="2" t="s">
        <v>215</v>
      </c>
      <c r="TZX121" s="2" t="s">
        <v>215</v>
      </c>
      <c r="TZY121" s="2" t="s">
        <v>215</v>
      </c>
      <c r="TZZ121" s="2" t="s">
        <v>215</v>
      </c>
      <c r="UAA121" s="2" t="s">
        <v>215</v>
      </c>
      <c r="UAB121" s="2" t="s">
        <v>215</v>
      </c>
      <c r="UAC121" s="2" t="s">
        <v>215</v>
      </c>
      <c r="UAD121" s="2" t="s">
        <v>215</v>
      </c>
      <c r="UAE121" s="2" t="s">
        <v>215</v>
      </c>
      <c r="UAF121" s="2" t="s">
        <v>215</v>
      </c>
      <c r="UAG121" s="2" t="s">
        <v>215</v>
      </c>
      <c r="UAH121" s="2" t="s">
        <v>215</v>
      </c>
      <c r="UAI121" s="2" t="s">
        <v>215</v>
      </c>
      <c r="UAJ121" s="2" t="s">
        <v>215</v>
      </c>
      <c r="UAK121" s="2" t="s">
        <v>215</v>
      </c>
      <c r="UAL121" s="2" t="s">
        <v>215</v>
      </c>
      <c r="UAM121" s="2" t="s">
        <v>215</v>
      </c>
      <c r="UAN121" s="2" t="s">
        <v>215</v>
      </c>
      <c r="UAO121" s="2" t="s">
        <v>215</v>
      </c>
      <c r="UAP121" s="2" t="s">
        <v>215</v>
      </c>
      <c r="UAQ121" s="2" t="s">
        <v>215</v>
      </c>
      <c r="UAR121" s="2" t="s">
        <v>215</v>
      </c>
      <c r="UAS121" s="2" t="s">
        <v>215</v>
      </c>
      <c r="UAT121" s="2" t="s">
        <v>215</v>
      </c>
      <c r="UAU121" s="2" t="s">
        <v>215</v>
      </c>
      <c r="UAV121" s="2" t="s">
        <v>215</v>
      </c>
      <c r="UAW121" s="2" t="s">
        <v>215</v>
      </c>
      <c r="UAX121" s="2" t="s">
        <v>215</v>
      </c>
      <c r="UAY121" s="2" t="s">
        <v>215</v>
      </c>
      <c r="UAZ121" s="2" t="s">
        <v>215</v>
      </c>
      <c r="UBA121" s="2" t="s">
        <v>215</v>
      </c>
      <c r="UBB121" s="2" t="s">
        <v>215</v>
      </c>
      <c r="UBC121" s="2" t="s">
        <v>215</v>
      </c>
      <c r="UBD121" s="2" t="s">
        <v>215</v>
      </c>
      <c r="UBE121" s="2" t="s">
        <v>215</v>
      </c>
      <c r="UBF121" s="2" t="s">
        <v>215</v>
      </c>
      <c r="UBG121" s="2" t="s">
        <v>215</v>
      </c>
      <c r="UBH121" s="2" t="s">
        <v>215</v>
      </c>
      <c r="UBI121" s="2" t="s">
        <v>215</v>
      </c>
      <c r="UBJ121" s="2" t="s">
        <v>215</v>
      </c>
      <c r="UBK121" s="2" t="s">
        <v>215</v>
      </c>
      <c r="UBL121" s="2" t="s">
        <v>215</v>
      </c>
      <c r="UBM121" s="2" t="s">
        <v>215</v>
      </c>
      <c r="UBN121" s="2" t="s">
        <v>215</v>
      </c>
      <c r="UBO121" s="2" t="s">
        <v>215</v>
      </c>
      <c r="UBP121" s="2" t="s">
        <v>215</v>
      </c>
      <c r="UBQ121" s="2" t="s">
        <v>215</v>
      </c>
      <c r="UBR121" s="2" t="s">
        <v>215</v>
      </c>
      <c r="UBS121" s="2" t="s">
        <v>215</v>
      </c>
      <c r="UBT121" s="2" t="s">
        <v>215</v>
      </c>
      <c r="UBU121" s="2" t="s">
        <v>215</v>
      </c>
      <c r="UBV121" s="2" t="s">
        <v>215</v>
      </c>
      <c r="UBW121" s="2" t="s">
        <v>215</v>
      </c>
      <c r="UBX121" s="2" t="s">
        <v>215</v>
      </c>
      <c r="UBY121" s="2" t="s">
        <v>215</v>
      </c>
      <c r="UBZ121" s="2" t="s">
        <v>215</v>
      </c>
      <c r="UCA121" s="2" t="s">
        <v>215</v>
      </c>
      <c r="UCB121" s="2" t="s">
        <v>215</v>
      </c>
      <c r="UCC121" s="2" t="s">
        <v>215</v>
      </c>
      <c r="UCD121" s="2" t="s">
        <v>215</v>
      </c>
      <c r="UCE121" s="2" t="s">
        <v>215</v>
      </c>
      <c r="UCF121" s="2" t="s">
        <v>215</v>
      </c>
      <c r="UCG121" s="2" t="s">
        <v>215</v>
      </c>
      <c r="UCH121" s="2" t="s">
        <v>215</v>
      </c>
      <c r="UCI121" s="2" t="s">
        <v>215</v>
      </c>
      <c r="UCJ121" s="2" t="s">
        <v>215</v>
      </c>
      <c r="UCK121" s="2" t="s">
        <v>215</v>
      </c>
      <c r="UCL121" s="2" t="s">
        <v>215</v>
      </c>
      <c r="UCM121" s="2" t="s">
        <v>215</v>
      </c>
      <c r="UCN121" s="2" t="s">
        <v>215</v>
      </c>
      <c r="UCO121" s="2" t="s">
        <v>215</v>
      </c>
      <c r="UCP121" s="2" t="s">
        <v>215</v>
      </c>
      <c r="UCQ121" s="2" t="s">
        <v>215</v>
      </c>
      <c r="UCR121" s="2" t="s">
        <v>215</v>
      </c>
      <c r="UCS121" s="2" t="s">
        <v>215</v>
      </c>
      <c r="UCT121" s="2" t="s">
        <v>215</v>
      </c>
      <c r="UCU121" s="2" t="s">
        <v>215</v>
      </c>
      <c r="UCV121" s="2" t="s">
        <v>215</v>
      </c>
      <c r="UCW121" s="2" t="s">
        <v>215</v>
      </c>
      <c r="UCX121" s="2" t="s">
        <v>215</v>
      </c>
      <c r="UCY121" s="2" t="s">
        <v>215</v>
      </c>
      <c r="UCZ121" s="2" t="s">
        <v>215</v>
      </c>
      <c r="UDA121" s="2" t="s">
        <v>215</v>
      </c>
      <c r="UDB121" s="2" t="s">
        <v>215</v>
      </c>
      <c r="UDC121" s="2" t="s">
        <v>215</v>
      </c>
      <c r="UDD121" s="2" t="s">
        <v>215</v>
      </c>
      <c r="UDE121" s="2" t="s">
        <v>215</v>
      </c>
      <c r="UDF121" s="2" t="s">
        <v>215</v>
      </c>
      <c r="UDG121" s="2" t="s">
        <v>215</v>
      </c>
      <c r="UDH121" s="2" t="s">
        <v>215</v>
      </c>
      <c r="UDI121" s="2" t="s">
        <v>215</v>
      </c>
      <c r="UDJ121" s="2" t="s">
        <v>215</v>
      </c>
      <c r="UDK121" s="2" t="s">
        <v>215</v>
      </c>
      <c r="UDL121" s="2" t="s">
        <v>215</v>
      </c>
      <c r="UDM121" s="2" t="s">
        <v>215</v>
      </c>
      <c r="UDN121" s="2" t="s">
        <v>215</v>
      </c>
      <c r="UDO121" s="2" t="s">
        <v>215</v>
      </c>
      <c r="UDP121" s="2" t="s">
        <v>215</v>
      </c>
      <c r="UDQ121" s="2" t="s">
        <v>215</v>
      </c>
      <c r="UDR121" s="2" t="s">
        <v>215</v>
      </c>
      <c r="UDS121" s="2" t="s">
        <v>215</v>
      </c>
      <c r="UDT121" s="2" t="s">
        <v>215</v>
      </c>
      <c r="UDU121" s="2" t="s">
        <v>215</v>
      </c>
      <c r="UDV121" s="2" t="s">
        <v>215</v>
      </c>
      <c r="UDW121" s="2" t="s">
        <v>215</v>
      </c>
      <c r="UDX121" s="2" t="s">
        <v>215</v>
      </c>
      <c r="UDY121" s="2" t="s">
        <v>215</v>
      </c>
      <c r="UDZ121" s="2" t="s">
        <v>215</v>
      </c>
      <c r="UEA121" s="2" t="s">
        <v>215</v>
      </c>
      <c r="UEB121" s="2" t="s">
        <v>215</v>
      </c>
      <c r="UEC121" s="2" t="s">
        <v>215</v>
      </c>
      <c r="UED121" s="2" t="s">
        <v>215</v>
      </c>
      <c r="UEE121" s="2" t="s">
        <v>215</v>
      </c>
      <c r="UEF121" s="2" t="s">
        <v>215</v>
      </c>
      <c r="UEG121" s="2" t="s">
        <v>215</v>
      </c>
      <c r="UEH121" s="2" t="s">
        <v>215</v>
      </c>
      <c r="UEI121" s="2" t="s">
        <v>215</v>
      </c>
      <c r="UEJ121" s="2" t="s">
        <v>215</v>
      </c>
      <c r="UEK121" s="2" t="s">
        <v>215</v>
      </c>
      <c r="UEL121" s="2" t="s">
        <v>215</v>
      </c>
      <c r="UEM121" s="2" t="s">
        <v>215</v>
      </c>
      <c r="UEN121" s="2" t="s">
        <v>215</v>
      </c>
      <c r="UEO121" s="2" t="s">
        <v>215</v>
      </c>
      <c r="UEP121" s="2" t="s">
        <v>215</v>
      </c>
      <c r="UEQ121" s="2" t="s">
        <v>215</v>
      </c>
      <c r="UER121" s="2" t="s">
        <v>215</v>
      </c>
      <c r="UES121" s="2" t="s">
        <v>215</v>
      </c>
      <c r="UET121" s="2" t="s">
        <v>215</v>
      </c>
      <c r="UEU121" s="2" t="s">
        <v>215</v>
      </c>
      <c r="UEV121" s="2" t="s">
        <v>215</v>
      </c>
      <c r="UEW121" s="2" t="s">
        <v>215</v>
      </c>
      <c r="UEX121" s="2" t="s">
        <v>215</v>
      </c>
      <c r="UEY121" s="2" t="s">
        <v>215</v>
      </c>
      <c r="UEZ121" s="2" t="s">
        <v>215</v>
      </c>
      <c r="UFA121" s="2" t="s">
        <v>215</v>
      </c>
      <c r="UFB121" s="2" t="s">
        <v>215</v>
      </c>
      <c r="UFC121" s="2" t="s">
        <v>215</v>
      </c>
      <c r="UFD121" s="2" t="s">
        <v>215</v>
      </c>
      <c r="UFE121" s="2" t="s">
        <v>215</v>
      </c>
      <c r="UFF121" s="2" t="s">
        <v>215</v>
      </c>
      <c r="UFG121" s="2" t="s">
        <v>215</v>
      </c>
      <c r="UFH121" s="2" t="s">
        <v>215</v>
      </c>
      <c r="UFI121" s="2" t="s">
        <v>215</v>
      </c>
      <c r="UFJ121" s="2" t="s">
        <v>215</v>
      </c>
      <c r="UFK121" s="2" t="s">
        <v>215</v>
      </c>
      <c r="UFL121" s="2" t="s">
        <v>215</v>
      </c>
      <c r="UFM121" s="2" t="s">
        <v>215</v>
      </c>
      <c r="UFN121" s="2" t="s">
        <v>215</v>
      </c>
      <c r="UFO121" s="2" t="s">
        <v>215</v>
      </c>
      <c r="UFP121" s="2" t="s">
        <v>215</v>
      </c>
      <c r="UFQ121" s="2" t="s">
        <v>215</v>
      </c>
      <c r="UFR121" s="2" t="s">
        <v>215</v>
      </c>
      <c r="UFS121" s="2" t="s">
        <v>215</v>
      </c>
      <c r="UFT121" s="2" t="s">
        <v>215</v>
      </c>
      <c r="UFU121" s="2" t="s">
        <v>215</v>
      </c>
      <c r="UFV121" s="2" t="s">
        <v>215</v>
      </c>
      <c r="UFW121" s="2" t="s">
        <v>215</v>
      </c>
      <c r="UFX121" s="2" t="s">
        <v>215</v>
      </c>
      <c r="UFY121" s="2" t="s">
        <v>215</v>
      </c>
      <c r="UFZ121" s="2" t="s">
        <v>215</v>
      </c>
      <c r="UGA121" s="2" t="s">
        <v>215</v>
      </c>
      <c r="UGB121" s="2" t="s">
        <v>215</v>
      </c>
      <c r="UGC121" s="2" t="s">
        <v>215</v>
      </c>
      <c r="UGD121" s="2" t="s">
        <v>215</v>
      </c>
      <c r="UGE121" s="2" t="s">
        <v>215</v>
      </c>
      <c r="UGF121" s="2" t="s">
        <v>215</v>
      </c>
      <c r="UGG121" s="2" t="s">
        <v>215</v>
      </c>
      <c r="UGH121" s="2" t="s">
        <v>215</v>
      </c>
      <c r="UGI121" s="2" t="s">
        <v>215</v>
      </c>
      <c r="UGJ121" s="2" t="s">
        <v>215</v>
      </c>
      <c r="UGK121" s="2" t="s">
        <v>215</v>
      </c>
      <c r="UGL121" s="2" t="s">
        <v>215</v>
      </c>
      <c r="UGM121" s="2" t="s">
        <v>215</v>
      </c>
      <c r="UGN121" s="2" t="s">
        <v>215</v>
      </c>
      <c r="UGO121" s="2" t="s">
        <v>215</v>
      </c>
      <c r="UGP121" s="2" t="s">
        <v>215</v>
      </c>
      <c r="UGQ121" s="2" t="s">
        <v>215</v>
      </c>
      <c r="UGR121" s="2" t="s">
        <v>215</v>
      </c>
      <c r="UGS121" s="2" t="s">
        <v>215</v>
      </c>
      <c r="UGT121" s="2" t="s">
        <v>215</v>
      </c>
      <c r="UGU121" s="2" t="s">
        <v>215</v>
      </c>
      <c r="UGV121" s="2" t="s">
        <v>215</v>
      </c>
      <c r="UGW121" s="2" t="s">
        <v>215</v>
      </c>
      <c r="UGX121" s="2" t="s">
        <v>215</v>
      </c>
      <c r="UGY121" s="2" t="s">
        <v>215</v>
      </c>
      <c r="UGZ121" s="2" t="s">
        <v>215</v>
      </c>
      <c r="UHA121" s="2" t="s">
        <v>215</v>
      </c>
      <c r="UHB121" s="2" t="s">
        <v>215</v>
      </c>
      <c r="UHC121" s="2" t="s">
        <v>215</v>
      </c>
      <c r="UHD121" s="2" t="s">
        <v>215</v>
      </c>
      <c r="UHE121" s="2" t="s">
        <v>215</v>
      </c>
      <c r="UHF121" s="2" t="s">
        <v>215</v>
      </c>
      <c r="UHG121" s="2" t="s">
        <v>215</v>
      </c>
      <c r="UHH121" s="2" t="s">
        <v>215</v>
      </c>
      <c r="UHI121" s="2" t="s">
        <v>215</v>
      </c>
      <c r="UHJ121" s="2" t="s">
        <v>215</v>
      </c>
      <c r="UHK121" s="2" t="s">
        <v>215</v>
      </c>
      <c r="UHL121" s="2" t="s">
        <v>215</v>
      </c>
      <c r="UHM121" s="2" t="s">
        <v>215</v>
      </c>
      <c r="UHN121" s="2" t="s">
        <v>215</v>
      </c>
      <c r="UHO121" s="2" t="s">
        <v>215</v>
      </c>
      <c r="UHP121" s="2" t="s">
        <v>215</v>
      </c>
      <c r="UHQ121" s="2" t="s">
        <v>215</v>
      </c>
      <c r="UHR121" s="2" t="s">
        <v>215</v>
      </c>
      <c r="UHS121" s="2" t="s">
        <v>215</v>
      </c>
      <c r="UHT121" s="2" t="s">
        <v>215</v>
      </c>
      <c r="UHU121" s="2" t="s">
        <v>215</v>
      </c>
      <c r="UHV121" s="2" t="s">
        <v>215</v>
      </c>
      <c r="UHW121" s="2" t="s">
        <v>215</v>
      </c>
      <c r="UHX121" s="2" t="s">
        <v>215</v>
      </c>
      <c r="UHY121" s="2" t="s">
        <v>215</v>
      </c>
      <c r="UHZ121" s="2" t="s">
        <v>215</v>
      </c>
      <c r="UIA121" s="2" t="s">
        <v>215</v>
      </c>
      <c r="UIB121" s="2" t="s">
        <v>215</v>
      </c>
      <c r="UIC121" s="2" t="s">
        <v>215</v>
      </c>
      <c r="UID121" s="2" t="s">
        <v>215</v>
      </c>
      <c r="UIE121" s="2" t="s">
        <v>215</v>
      </c>
      <c r="UIF121" s="2" t="s">
        <v>215</v>
      </c>
      <c r="UIG121" s="2" t="s">
        <v>215</v>
      </c>
      <c r="UIH121" s="2" t="s">
        <v>215</v>
      </c>
      <c r="UII121" s="2" t="s">
        <v>215</v>
      </c>
      <c r="UIJ121" s="2" t="s">
        <v>215</v>
      </c>
      <c r="UIK121" s="2" t="s">
        <v>215</v>
      </c>
      <c r="UIL121" s="2" t="s">
        <v>215</v>
      </c>
      <c r="UIM121" s="2" t="s">
        <v>215</v>
      </c>
      <c r="UIN121" s="2" t="s">
        <v>215</v>
      </c>
      <c r="UIO121" s="2" t="s">
        <v>215</v>
      </c>
      <c r="UIP121" s="2" t="s">
        <v>215</v>
      </c>
      <c r="UIQ121" s="2" t="s">
        <v>215</v>
      </c>
      <c r="UIR121" s="2" t="s">
        <v>215</v>
      </c>
      <c r="UIS121" s="2" t="s">
        <v>215</v>
      </c>
      <c r="UIT121" s="2" t="s">
        <v>215</v>
      </c>
      <c r="UIU121" s="2" t="s">
        <v>215</v>
      </c>
      <c r="UIV121" s="2" t="s">
        <v>215</v>
      </c>
      <c r="UIW121" s="2" t="s">
        <v>215</v>
      </c>
      <c r="UIX121" s="2" t="s">
        <v>215</v>
      </c>
      <c r="UIY121" s="2" t="s">
        <v>215</v>
      </c>
      <c r="UIZ121" s="2" t="s">
        <v>215</v>
      </c>
      <c r="UJA121" s="2" t="s">
        <v>215</v>
      </c>
      <c r="UJB121" s="2" t="s">
        <v>215</v>
      </c>
      <c r="UJC121" s="2" t="s">
        <v>215</v>
      </c>
      <c r="UJD121" s="2" t="s">
        <v>215</v>
      </c>
      <c r="UJE121" s="2" t="s">
        <v>215</v>
      </c>
      <c r="UJF121" s="2" t="s">
        <v>215</v>
      </c>
      <c r="UJG121" s="2" t="s">
        <v>215</v>
      </c>
      <c r="UJH121" s="2" t="s">
        <v>215</v>
      </c>
      <c r="UJI121" s="2" t="s">
        <v>215</v>
      </c>
      <c r="UJJ121" s="2" t="s">
        <v>215</v>
      </c>
      <c r="UJK121" s="2" t="s">
        <v>215</v>
      </c>
      <c r="UJL121" s="2" t="s">
        <v>215</v>
      </c>
      <c r="UJM121" s="2" t="s">
        <v>215</v>
      </c>
      <c r="UJN121" s="2" t="s">
        <v>215</v>
      </c>
      <c r="UJO121" s="2" t="s">
        <v>215</v>
      </c>
      <c r="UJP121" s="2" t="s">
        <v>215</v>
      </c>
      <c r="UJQ121" s="2" t="s">
        <v>215</v>
      </c>
      <c r="UJR121" s="2" t="s">
        <v>215</v>
      </c>
      <c r="UJS121" s="2" t="s">
        <v>215</v>
      </c>
      <c r="UJT121" s="2" t="s">
        <v>215</v>
      </c>
      <c r="UJU121" s="2" t="s">
        <v>215</v>
      </c>
      <c r="UJV121" s="2" t="s">
        <v>215</v>
      </c>
      <c r="UJW121" s="2" t="s">
        <v>215</v>
      </c>
      <c r="UJX121" s="2" t="s">
        <v>215</v>
      </c>
      <c r="UJY121" s="2" t="s">
        <v>215</v>
      </c>
      <c r="UJZ121" s="2" t="s">
        <v>215</v>
      </c>
      <c r="UKA121" s="2" t="s">
        <v>215</v>
      </c>
      <c r="UKB121" s="2" t="s">
        <v>215</v>
      </c>
      <c r="UKC121" s="2" t="s">
        <v>215</v>
      </c>
      <c r="UKD121" s="2" t="s">
        <v>215</v>
      </c>
      <c r="UKE121" s="2" t="s">
        <v>215</v>
      </c>
      <c r="UKF121" s="2" t="s">
        <v>215</v>
      </c>
      <c r="UKG121" s="2" t="s">
        <v>215</v>
      </c>
      <c r="UKH121" s="2" t="s">
        <v>215</v>
      </c>
      <c r="UKI121" s="2" t="s">
        <v>215</v>
      </c>
      <c r="UKJ121" s="2" t="s">
        <v>215</v>
      </c>
      <c r="UKK121" s="2" t="s">
        <v>215</v>
      </c>
      <c r="UKL121" s="2" t="s">
        <v>215</v>
      </c>
      <c r="UKM121" s="2" t="s">
        <v>215</v>
      </c>
      <c r="UKN121" s="2" t="s">
        <v>215</v>
      </c>
      <c r="UKO121" s="2" t="s">
        <v>215</v>
      </c>
      <c r="UKP121" s="2" t="s">
        <v>215</v>
      </c>
      <c r="UKQ121" s="2" t="s">
        <v>215</v>
      </c>
      <c r="UKR121" s="2" t="s">
        <v>215</v>
      </c>
      <c r="UKS121" s="2" t="s">
        <v>215</v>
      </c>
      <c r="UKT121" s="2" t="s">
        <v>215</v>
      </c>
      <c r="UKU121" s="2" t="s">
        <v>215</v>
      </c>
      <c r="UKV121" s="2" t="s">
        <v>215</v>
      </c>
      <c r="UKW121" s="2" t="s">
        <v>215</v>
      </c>
      <c r="UKX121" s="2" t="s">
        <v>215</v>
      </c>
      <c r="UKY121" s="2" t="s">
        <v>215</v>
      </c>
      <c r="UKZ121" s="2" t="s">
        <v>215</v>
      </c>
      <c r="ULA121" s="2" t="s">
        <v>215</v>
      </c>
      <c r="ULB121" s="2" t="s">
        <v>215</v>
      </c>
      <c r="ULC121" s="2" t="s">
        <v>215</v>
      </c>
      <c r="ULD121" s="2" t="s">
        <v>215</v>
      </c>
      <c r="ULE121" s="2" t="s">
        <v>215</v>
      </c>
      <c r="ULF121" s="2" t="s">
        <v>215</v>
      </c>
      <c r="ULG121" s="2" t="s">
        <v>215</v>
      </c>
      <c r="ULH121" s="2" t="s">
        <v>215</v>
      </c>
      <c r="ULI121" s="2" t="s">
        <v>215</v>
      </c>
      <c r="ULJ121" s="2" t="s">
        <v>215</v>
      </c>
      <c r="ULK121" s="2" t="s">
        <v>215</v>
      </c>
      <c r="ULL121" s="2" t="s">
        <v>215</v>
      </c>
      <c r="ULM121" s="2" t="s">
        <v>215</v>
      </c>
      <c r="ULN121" s="2" t="s">
        <v>215</v>
      </c>
      <c r="ULO121" s="2" t="s">
        <v>215</v>
      </c>
      <c r="ULP121" s="2" t="s">
        <v>215</v>
      </c>
      <c r="ULQ121" s="2" t="s">
        <v>215</v>
      </c>
      <c r="ULR121" s="2" t="s">
        <v>215</v>
      </c>
      <c r="ULS121" s="2" t="s">
        <v>215</v>
      </c>
      <c r="ULT121" s="2" t="s">
        <v>215</v>
      </c>
      <c r="ULU121" s="2" t="s">
        <v>215</v>
      </c>
      <c r="ULV121" s="2" t="s">
        <v>215</v>
      </c>
      <c r="ULW121" s="2" t="s">
        <v>215</v>
      </c>
      <c r="ULX121" s="2" t="s">
        <v>215</v>
      </c>
      <c r="ULY121" s="2" t="s">
        <v>215</v>
      </c>
      <c r="ULZ121" s="2" t="s">
        <v>215</v>
      </c>
      <c r="UMA121" s="2" t="s">
        <v>215</v>
      </c>
      <c r="UMB121" s="2" t="s">
        <v>215</v>
      </c>
      <c r="UMC121" s="2" t="s">
        <v>215</v>
      </c>
      <c r="UMD121" s="2" t="s">
        <v>215</v>
      </c>
      <c r="UME121" s="2" t="s">
        <v>215</v>
      </c>
      <c r="UMF121" s="2" t="s">
        <v>215</v>
      </c>
      <c r="UMG121" s="2" t="s">
        <v>215</v>
      </c>
      <c r="UMH121" s="2" t="s">
        <v>215</v>
      </c>
      <c r="UMI121" s="2" t="s">
        <v>215</v>
      </c>
      <c r="UMJ121" s="2" t="s">
        <v>215</v>
      </c>
      <c r="UMK121" s="2" t="s">
        <v>215</v>
      </c>
      <c r="UML121" s="2" t="s">
        <v>215</v>
      </c>
      <c r="UMM121" s="2" t="s">
        <v>215</v>
      </c>
      <c r="UMN121" s="2" t="s">
        <v>215</v>
      </c>
      <c r="UMO121" s="2" t="s">
        <v>215</v>
      </c>
      <c r="UMP121" s="2" t="s">
        <v>215</v>
      </c>
      <c r="UMQ121" s="2" t="s">
        <v>215</v>
      </c>
      <c r="UMR121" s="2" t="s">
        <v>215</v>
      </c>
      <c r="UMS121" s="2" t="s">
        <v>215</v>
      </c>
      <c r="UMT121" s="2" t="s">
        <v>215</v>
      </c>
      <c r="UMU121" s="2" t="s">
        <v>215</v>
      </c>
      <c r="UMV121" s="2" t="s">
        <v>215</v>
      </c>
      <c r="UMW121" s="2" t="s">
        <v>215</v>
      </c>
      <c r="UMX121" s="2" t="s">
        <v>215</v>
      </c>
      <c r="UMY121" s="2" t="s">
        <v>215</v>
      </c>
      <c r="UMZ121" s="2" t="s">
        <v>215</v>
      </c>
      <c r="UNA121" s="2" t="s">
        <v>215</v>
      </c>
      <c r="UNB121" s="2" t="s">
        <v>215</v>
      </c>
      <c r="UNC121" s="2" t="s">
        <v>215</v>
      </c>
      <c r="UND121" s="2" t="s">
        <v>215</v>
      </c>
      <c r="UNE121" s="2" t="s">
        <v>215</v>
      </c>
      <c r="UNF121" s="2" t="s">
        <v>215</v>
      </c>
      <c r="UNG121" s="2" t="s">
        <v>215</v>
      </c>
      <c r="UNH121" s="2" t="s">
        <v>215</v>
      </c>
      <c r="UNI121" s="2" t="s">
        <v>215</v>
      </c>
      <c r="UNJ121" s="2" t="s">
        <v>215</v>
      </c>
      <c r="UNK121" s="2" t="s">
        <v>215</v>
      </c>
      <c r="UNL121" s="2" t="s">
        <v>215</v>
      </c>
      <c r="UNM121" s="2" t="s">
        <v>215</v>
      </c>
      <c r="UNN121" s="2" t="s">
        <v>215</v>
      </c>
      <c r="UNO121" s="2" t="s">
        <v>215</v>
      </c>
      <c r="UNP121" s="2" t="s">
        <v>215</v>
      </c>
      <c r="UNQ121" s="2" t="s">
        <v>215</v>
      </c>
      <c r="UNR121" s="2" t="s">
        <v>215</v>
      </c>
      <c r="UNS121" s="2" t="s">
        <v>215</v>
      </c>
      <c r="UNT121" s="2" t="s">
        <v>215</v>
      </c>
      <c r="UNU121" s="2" t="s">
        <v>215</v>
      </c>
      <c r="UNV121" s="2" t="s">
        <v>215</v>
      </c>
      <c r="UNW121" s="2" t="s">
        <v>215</v>
      </c>
      <c r="UNX121" s="2" t="s">
        <v>215</v>
      </c>
      <c r="UNY121" s="2" t="s">
        <v>215</v>
      </c>
      <c r="UNZ121" s="2" t="s">
        <v>215</v>
      </c>
      <c r="UOA121" s="2" t="s">
        <v>215</v>
      </c>
      <c r="UOB121" s="2" t="s">
        <v>215</v>
      </c>
      <c r="UOC121" s="2" t="s">
        <v>215</v>
      </c>
      <c r="UOD121" s="2" t="s">
        <v>215</v>
      </c>
      <c r="UOE121" s="2" t="s">
        <v>215</v>
      </c>
      <c r="UOF121" s="2" t="s">
        <v>215</v>
      </c>
      <c r="UOG121" s="2" t="s">
        <v>215</v>
      </c>
      <c r="UOH121" s="2" t="s">
        <v>215</v>
      </c>
      <c r="UOI121" s="2" t="s">
        <v>215</v>
      </c>
      <c r="UOJ121" s="2" t="s">
        <v>215</v>
      </c>
      <c r="UOK121" s="2" t="s">
        <v>215</v>
      </c>
      <c r="UOL121" s="2" t="s">
        <v>215</v>
      </c>
      <c r="UOM121" s="2" t="s">
        <v>215</v>
      </c>
      <c r="UON121" s="2" t="s">
        <v>215</v>
      </c>
      <c r="UOO121" s="2" t="s">
        <v>215</v>
      </c>
      <c r="UOP121" s="2" t="s">
        <v>215</v>
      </c>
      <c r="UOQ121" s="2" t="s">
        <v>215</v>
      </c>
      <c r="UOR121" s="2" t="s">
        <v>215</v>
      </c>
      <c r="UOS121" s="2" t="s">
        <v>215</v>
      </c>
      <c r="UOT121" s="2" t="s">
        <v>215</v>
      </c>
      <c r="UOU121" s="2" t="s">
        <v>215</v>
      </c>
      <c r="UOV121" s="2" t="s">
        <v>215</v>
      </c>
      <c r="UOW121" s="2" t="s">
        <v>215</v>
      </c>
      <c r="UOX121" s="2" t="s">
        <v>215</v>
      </c>
      <c r="UOY121" s="2" t="s">
        <v>215</v>
      </c>
      <c r="UOZ121" s="2" t="s">
        <v>215</v>
      </c>
      <c r="UPA121" s="2" t="s">
        <v>215</v>
      </c>
      <c r="UPB121" s="2" t="s">
        <v>215</v>
      </c>
      <c r="UPC121" s="2" t="s">
        <v>215</v>
      </c>
      <c r="UPD121" s="2" t="s">
        <v>215</v>
      </c>
      <c r="UPE121" s="2" t="s">
        <v>215</v>
      </c>
      <c r="UPF121" s="2" t="s">
        <v>215</v>
      </c>
      <c r="UPG121" s="2" t="s">
        <v>215</v>
      </c>
      <c r="UPH121" s="2" t="s">
        <v>215</v>
      </c>
      <c r="UPI121" s="2" t="s">
        <v>215</v>
      </c>
      <c r="UPJ121" s="2" t="s">
        <v>215</v>
      </c>
      <c r="UPK121" s="2" t="s">
        <v>215</v>
      </c>
      <c r="UPL121" s="2" t="s">
        <v>215</v>
      </c>
      <c r="UPM121" s="2" t="s">
        <v>215</v>
      </c>
      <c r="UPN121" s="2" t="s">
        <v>215</v>
      </c>
      <c r="UPO121" s="2" t="s">
        <v>215</v>
      </c>
      <c r="UPP121" s="2" t="s">
        <v>215</v>
      </c>
      <c r="UPQ121" s="2" t="s">
        <v>215</v>
      </c>
      <c r="UPR121" s="2" t="s">
        <v>215</v>
      </c>
      <c r="UPS121" s="2" t="s">
        <v>215</v>
      </c>
      <c r="UPT121" s="2" t="s">
        <v>215</v>
      </c>
      <c r="UPU121" s="2" t="s">
        <v>215</v>
      </c>
      <c r="UPV121" s="2" t="s">
        <v>215</v>
      </c>
      <c r="UPW121" s="2" t="s">
        <v>215</v>
      </c>
      <c r="UPX121" s="2" t="s">
        <v>215</v>
      </c>
      <c r="UPY121" s="2" t="s">
        <v>215</v>
      </c>
      <c r="UPZ121" s="2" t="s">
        <v>215</v>
      </c>
      <c r="UQA121" s="2" t="s">
        <v>215</v>
      </c>
      <c r="UQB121" s="2" t="s">
        <v>215</v>
      </c>
      <c r="UQC121" s="2" t="s">
        <v>215</v>
      </c>
      <c r="UQD121" s="2" t="s">
        <v>215</v>
      </c>
      <c r="UQE121" s="2" t="s">
        <v>215</v>
      </c>
      <c r="UQF121" s="2" t="s">
        <v>215</v>
      </c>
      <c r="UQG121" s="2" t="s">
        <v>215</v>
      </c>
      <c r="UQH121" s="2" t="s">
        <v>215</v>
      </c>
      <c r="UQI121" s="2" t="s">
        <v>215</v>
      </c>
      <c r="UQJ121" s="2" t="s">
        <v>215</v>
      </c>
      <c r="UQK121" s="2" t="s">
        <v>215</v>
      </c>
      <c r="UQL121" s="2" t="s">
        <v>215</v>
      </c>
      <c r="UQM121" s="2" t="s">
        <v>215</v>
      </c>
      <c r="UQN121" s="2" t="s">
        <v>215</v>
      </c>
      <c r="UQO121" s="2" t="s">
        <v>215</v>
      </c>
      <c r="UQP121" s="2" t="s">
        <v>215</v>
      </c>
      <c r="UQQ121" s="2" t="s">
        <v>215</v>
      </c>
      <c r="UQR121" s="2" t="s">
        <v>215</v>
      </c>
      <c r="UQS121" s="2" t="s">
        <v>215</v>
      </c>
      <c r="UQT121" s="2" t="s">
        <v>215</v>
      </c>
      <c r="UQU121" s="2" t="s">
        <v>215</v>
      </c>
      <c r="UQV121" s="2" t="s">
        <v>215</v>
      </c>
      <c r="UQW121" s="2" t="s">
        <v>215</v>
      </c>
      <c r="UQX121" s="2" t="s">
        <v>215</v>
      </c>
      <c r="UQY121" s="2" t="s">
        <v>215</v>
      </c>
      <c r="UQZ121" s="2" t="s">
        <v>215</v>
      </c>
      <c r="URA121" s="2" t="s">
        <v>215</v>
      </c>
      <c r="URB121" s="2" t="s">
        <v>215</v>
      </c>
      <c r="URC121" s="2" t="s">
        <v>215</v>
      </c>
      <c r="URD121" s="2" t="s">
        <v>215</v>
      </c>
      <c r="URE121" s="2" t="s">
        <v>215</v>
      </c>
      <c r="URF121" s="2" t="s">
        <v>215</v>
      </c>
      <c r="URG121" s="2" t="s">
        <v>215</v>
      </c>
      <c r="URH121" s="2" t="s">
        <v>215</v>
      </c>
      <c r="URI121" s="2" t="s">
        <v>215</v>
      </c>
      <c r="URJ121" s="2" t="s">
        <v>215</v>
      </c>
      <c r="URK121" s="2" t="s">
        <v>215</v>
      </c>
      <c r="URL121" s="2" t="s">
        <v>215</v>
      </c>
      <c r="URM121" s="2" t="s">
        <v>215</v>
      </c>
      <c r="URN121" s="2" t="s">
        <v>215</v>
      </c>
      <c r="URO121" s="2" t="s">
        <v>215</v>
      </c>
      <c r="URP121" s="2" t="s">
        <v>215</v>
      </c>
      <c r="URQ121" s="2" t="s">
        <v>215</v>
      </c>
      <c r="URR121" s="2" t="s">
        <v>215</v>
      </c>
      <c r="URS121" s="2" t="s">
        <v>215</v>
      </c>
      <c r="URT121" s="2" t="s">
        <v>215</v>
      </c>
      <c r="URU121" s="2" t="s">
        <v>215</v>
      </c>
      <c r="URV121" s="2" t="s">
        <v>215</v>
      </c>
      <c r="URW121" s="2" t="s">
        <v>215</v>
      </c>
      <c r="URX121" s="2" t="s">
        <v>215</v>
      </c>
      <c r="URY121" s="2" t="s">
        <v>215</v>
      </c>
      <c r="URZ121" s="2" t="s">
        <v>215</v>
      </c>
      <c r="USA121" s="2" t="s">
        <v>215</v>
      </c>
      <c r="USB121" s="2" t="s">
        <v>215</v>
      </c>
      <c r="USC121" s="2" t="s">
        <v>215</v>
      </c>
      <c r="USD121" s="2" t="s">
        <v>215</v>
      </c>
      <c r="USE121" s="2" t="s">
        <v>215</v>
      </c>
      <c r="USF121" s="2" t="s">
        <v>215</v>
      </c>
      <c r="USG121" s="2" t="s">
        <v>215</v>
      </c>
      <c r="USH121" s="2" t="s">
        <v>215</v>
      </c>
      <c r="USI121" s="2" t="s">
        <v>215</v>
      </c>
      <c r="USJ121" s="2" t="s">
        <v>215</v>
      </c>
      <c r="USK121" s="2" t="s">
        <v>215</v>
      </c>
      <c r="USL121" s="2" t="s">
        <v>215</v>
      </c>
      <c r="USM121" s="2" t="s">
        <v>215</v>
      </c>
      <c r="USN121" s="2" t="s">
        <v>215</v>
      </c>
      <c r="USO121" s="2" t="s">
        <v>215</v>
      </c>
      <c r="USP121" s="2" t="s">
        <v>215</v>
      </c>
      <c r="USQ121" s="2" t="s">
        <v>215</v>
      </c>
      <c r="USR121" s="2" t="s">
        <v>215</v>
      </c>
      <c r="USS121" s="2" t="s">
        <v>215</v>
      </c>
      <c r="UST121" s="2" t="s">
        <v>215</v>
      </c>
      <c r="USU121" s="2" t="s">
        <v>215</v>
      </c>
      <c r="USV121" s="2" t="s">
        <v>215</v>
      </c>
      <c r="USW121" s="2" t="s">
        <v>215</v>
      </c>
      <c r="USX121" s="2" t="s">
        <v>215</v>
      </c>
      <c r="USY121" s="2" t="s">
        <v>215</v>
      </c>
      <c r="USZ121" s="2" t="s">
        <v>215</v>
      </c>
      <c r="UTA121" s="2" t="s">
        <v>215</v>
      </c>
      <c r="UTB121" s="2" t="s">
        <v>215</v>
      </c>
      <c r="UTC121" s="2" t="s">
        <v>215</v>
      </c>
      <c r="UTD121" s="2" t="s">
        <v>215</v>
      </c>
      <c r="UTE121" s="2" t="s">
        <v>215</v>
      </c>
      <c r="UTF121" s="2" t="s">
        <v>215</v>
      </c>
      <c r="UTG121" s="2" t="s">
        <v>215</v>
      </c>
      <c r="UTH121" s="2" t="s">
        <v>215</v>
      </c>
      <c r="UTI121" s="2" t="s">
        <v>215</v>
      </c>
      <c r="UTJ121" s="2" t="s">
        <v>215</v>
      </c>
      <c r="UTK121" s="2" t="s">
        <v>215</v>
      </c>
      <c r="UTL121" s="2" t="s">
        <v>215</v>
      </c>
      <c r="UTM121" s="2" t="s">
        <v>215</v>
      </c>
      <c r="UTN121" s="2" t="s">
        <v>215</v>
      </c>
      <c r="UTO121" s="2" t="s">
        <v>215</v>
      </c>
      <c r="UTP121" s="2" t="s">
        <v>215</v>
      </c>
      <c r="UTQ121" s="2" t="s">
        <v>215</v>
      </c>
      <c r="UTR121" s="2" t="s">
        <v>215</v>
      </c>
      <c r="UTS121" s="2" t="s">
        <v>215</v>
      </c>
      <c r="UTT121" s="2" t="s">
        <v>215</v>
      </c>
      <c r="UTU121" s="2" t="s">
        <v>215</v>
      </c>
      <c r="UTV121" s="2" t="s">
        <v>215</v>
      </c>
      <c r="UTW121" s="2" t="s">
        <v>215</v>
      </c>
      <c r="UTX121" s="2" t="s">
        <v>215</v>
      </c>
      <c r="UTY121" s="2" t="s">
        <v>215</v>
      </c>
      <c r="UTZ121" s="2" t="s">
        <v>215</v>
      </c>
      <c r="UUA121" s="2" t="s">
        <v>215</v>
      </c>
      <c r="UUB121" s="2" t="s">
        <v>215</v>
      </c>
      <c r="UUC121" s="2" t="s">
        <v>215</v>
      </c>
      <c r="UUD121" s="2" t="s">
        <v>215</v>
      </c>
      <c r="UUE121" s="2" t="s">
        <v>215</v>
      </c>
      <c r="UUF121" s="2" t="s">
        <v>215</v>
      </c>
      <c r="UUG121" s="2" t="s">
        <v>215</v>
      </c>
      <c r="UUH121" s="2" t="s">
        <v>215</v>
      </c>
      <c r="UUI121" s="2" t="s">
        <v>215</v>
      </c>
      <c r="UUJ121" s="2" t="s">
        <v>215</v>
      </c>
      <c r="UUK121" s="2" t="s">
        <v>215</v>
      </c>
      <c r="UUL121" s="2" t="s">
        <v>215</v>
      </c>
      <c r="UUM121" s="2" t="s">
        <v>215</v>
      </c>
      <c r="UUN121" s="2" t="s">
        <v>215</v>
      </c>
      <c r="UUO121" s="2" t="s">
        <v>215</v>
      </c>
      <c r="UUP121" s="2" t="s">
        <v>215</v>
      </c>
      <c r="UUQ121" s="2" t="s">
        <v>215</v>
      </c>
      <c r="UUR121" s="2" t="s">
        <v>215</v>
      </c>
      <c r="UUS121" s="2" t="s">
        <v>215</v>
      </c>
      <c r="UUT121" s="2" t="s">
        <v>215</v>
      </c>
      <c r="UUU121" s="2" t="s">
        <v>215</v>
      </c>
      <c r="UUV121" s="2" t="s">
        <v>215</v>
      </c>
      <c r="UUW121" s="2" t="s">
        <v>215</v>
      </c>
      <c r="UUX121" s="2" t="s">
        <v>215</v>
      </c>
      <c r="UUY121" s="2" t="s">
        <v>215</v>
      </c>
      <c r="UUZ121" s="2" t="s">
        <v>215</v>
      </c>
      <c r="UVA121" s="2" t="s">
        <v>215</v>
      </c>
      <c r="UVB121" s="2" t="s">
        <v>215</v>
      </c>
      <c r="UVC121" s="2" t="s">
        <v>215</v>
      </c>
      <c r="UVD121" s="2" t="s">
        <v>215</v>
      </c>
      <c r="UVE121" s="2" t="s">
        <v>215</v>
      </c>
      <c r="UVF121" s="2" t="s">
        <v>215</v>
      </c>
      <c r="UVG121" s="2" t="s">
        <v>215</v>
      </c>
      <c r="UVH121" s="2" t="s">
        <v>215</v>
      </c>
      <c r="UVI121" s="2" t="s">
        <v>215</v>
      </c>
      <c r="UVJ121" s="2" t="s">
        <v>215</v>
      </c>
      <c r="UVK121" s="2" t="s">
        <v>215</v>
      </c>
      <c r="UVL121" s="2" t="s">
        <v>215</v>
      </c>
      <c r="UVM121" s="2" t="s">
        <v>215</v>
      </c>
      <c r="UVN121" s="2" t="s">
        <v>215</v>
      </c>
      <c r="UVO121" s="2" t="s">
        <v>215</v>
      </c>
      <c r="UVP121" s="2" t="s">
        <v>215</v>
      </c>
      <c r="UVQ121" s="2" t="s">
        <v>215</v>
      </c>
      <c r="UVR121" s="2" t="s">
        <v>215</v>
      </c>
      <c r="UVS121" s="2" t="s">
        <v>215</v>
      </c>
      <c r="UVT121" s="2" t="s">
        <v>215</v>
      </c>
      <c r="UVU121" s="2" t="s">
        <v>215</v>
      </c>
      <c r="UVV121" s="2" t="s">
        <v>215</v>
      </c>
      <c r="UVW121" s="2" t="s">
        <v>215</v>
      </c>
      <c r="UVX121" s="2" t="s">
        <v>215</v>
      </c>
      <c r="UVY121" s="2" t="s">
        <v>215</v>
      </c>
      <c r="UVZ121" s="2" t="s">
        <v>215</v>
      </c>
      <c r="UWA121" s="2" t="s">
        <v>215</v>
      </c>
      <c r="UWB121" s="2" t="s">
        <v>215</v>
      </c>
      <c r="UWC121" s="2" t="s">
        <v>215</v>
      </c>
      <c r="UWD121" s="2" t="s">
        <v>215</v>
      </c>
      <c r="UWE121" s="2" t="s">
        <v>215</v>
      </c>
      <c r="UWF121" s="2" t="s">
        <v>215</v>
      </c>
      <c r="UWG121" s="2" t="s">
        <v>215</v>
      </c>
      <c r="UWH121" s="2" t="s">
        <v>215</v>
      </c>
      <c r="UWI121" s="2" t="s">
        <v>215</v>
      </c>
      <c r="UWJ121" s="2" t="s">
        <v>215</v>
      </c>
      <c r="UWK121" s="2" t="s">
        <v>215</v>
      </c>
      <c r="UWL121" s="2" t="s">
        <v>215</v>
      </c>
      <c r="UWM121" s="2" t="s">
        <v>215</v>
      </c>
      <c r="UWN121" s="2" t="s">
        <v>215</v>
      </c>
      <c r="UWO121" s="2" t="s">
        <v>215</v>
      </c>
      <c r="UWP121" s="2" t="s">
        <v>215</v>
      </c>
      <c r="UWQ121" s="2" t="s">
        <v>215</v>
      </c>
      <c r="UWR121" s="2" t="s">
        <v>215</v>
      </c>
      <c r="UWS121" s="2" t="s">
        <v>215</v>
      </c>
      <c r="UWT121" s="2" t="s">
        <v>215</v>
      </c>
      <c r="UWU121" s="2" t="s">
        <v>215</v>
      </c>
      <c r="UWV121" s="2" t="s">
        <v>215</v>
      </c>
      <c r="UWW121" s="2" t="s">
        <v>215</v>
      </c>
      <c r="UWX121" s="2" t="s">
        <v>215</v>
      </c>
      <c r="UWY121" s="2" t="s">
        <v>215</v>
      </c>
      <c r="UWZ121" s="2" t="s">
        <v>215</v>
      </c>
      <c r="UXA121" s="2" t="s">
        <v>215</v>
      </c>
      <c r="UXB121" s="2" t="s">
        <v>215</v>
      </c>
      <c r="UXC121" s="2" t="s">
        <v>215</v>
      </c>
      <c r="UXD121" s="2" t="s">
        <v>215</v>
      </c>
      <c r="UXE121" s="2" t="s">
        <v>215</v>
      </c>
      <c r="UXF121" s="2" t="s">
        <v>215</v>
      </c>
      <c r="UXG121" s="2" t="s">
        <v>215</v>
      </c>
      <c r="UXH121" s="2" t="s">
        <v>215</v>
      </c>
      <c r="UXI121" s="2" t="s">
        <v>215</v>
      </c>
      <c r="UXJ121" s="2" t="s">
        <v>215</v>
      </c>
      <c r="UXK121" s="2" t="s">
        <v>215</v>
      </c>
      <c r="UXL121" s="2" t="s">
        <v>215</v>
      </c>
      <c r="UXM121" s="2" t="s">
        <v>215</v>
      </c>
      <c r="UXN121" s="2" t="s">
        <v>215</v>
      </c>
      <c r="UXO121" s="2" t="s">
        <v>215</v>
      </c>
      <c r="UXP121" s="2" t="s">
        <v>215</v>
      </c>
      <c r="UXQ121" s="2" t="s">
        <v>215</v>
      </c>
      <c r="UXR121" s="2" t="s">
        <v>215</v>
      </c>
      <c r="UXS121" s="2" t="s">
        <v>215</v>
      </c>
      <c r="UXT121" s="2" t="s">
        <v>215</v>
      </c>
      <c r="UXU121" s="2" t="s">
        <v>215</v>
      </c>
      <c r="UXV121" s="2" t="s">
        <v>215</v>
      </c>
      <c r="UXW121" s="2" t="s">
        <v>215</v>
      </c>
      <c r="UXX121" s="2" t="s">
        <v>215</v>
      </c>
      <c r="UXY121" s="2" t="s">
        <v>215</v>
      </c>
      <c r="UXZ121" s="2" t="s">
        <v>215</v>
      </c>
      <c r="UYA121" s="2" t="s">
        <v>215</v>
      </c>
      <c r="UYB121" s="2" t="s">
        <v>215</v>
      </c>
      <c r="UYC121" s="2" t="s">
        <v>215</v>
      </c>
      <c r="UYD121" s="2" t="s">
        <v>215</v>
      </c>
      <c r="UYE121" s="2" t="s">
        <v>215</v>
      </c>
      <c r="UYF121" s="2" t="s">
        <v>215</v>
      </c>
      <c r="UYG121" s="2" t="s">
        <v>215</v>
      </c>
      <c r="UYH121" s="2" t="s">
        <v>215</v>
      </c>
      <c r="UYI121" s="2" t="s">
        <v>215</v>
      </c>
      <c r="UYJ121" s="2" t="s">
        <v>215</v>
      </c>
      <c r="UYK121" s="2" t="s">
        <v>215</v>
      </c>
      <c r="UYL121" s="2" t="s">
        <v>215</v>
      </c>
      <c r="UYM121" s="2" t="s">
        <v>215</v>
      </c>
      <c r="UYN121" s="2" t="s">
        <v>215</v>
      </c>
      <c r="UYO121" s="2" t="s">
        <v>215</v>
      </c>
      <c r="UYP121" s="2" t="s">
        <v>215</v>
      </c>
      <c r="UYQ121" s="2" t="s">
        <v>215</v>
      </c>
      <c r="UYR121" s="2" t="s">
        <v>215</v>
      </c>
      <c r="UYS121" s="2" t="s">
        <v>215</v>
      </c>
      <c r="UYT121" s="2" t="s">
        <v>215</v>
      </c>
      <c r="UYU121" s="2" t="s">
        <v>215</v>
      </c>
      <c r="UYV121" s="2" t="s">
        <v>215</v>
      </c>
      <c r="UYW121" s="2" t="s">
        <v>215</v>
      </c>
      <c r="UYX121" s="2" t="s">
        <v>215</v>
      </c>
      <c r="UYY121" s="2" t="s">
        <v>215</v>
      </c>
      <c r="UYZ121" s="2" t="s">
        <v>215</v>
      </c>
      <c r="UZA121" s="2" t="s">
        <v>215</v>
      </c>
      <c r="UZB121" s="2" t="s">
        <v>215</v>
      </c>
      <c r="UZC121" s="2" t="s">
        <v>215</v>
      </c>
      <c r="UZD121" s="2" t="s">
        <v>215</v>
      </c>
      <c r="UZE121" s="2" t="s">
        <v>215</v>
      </c>
      <c r="UZF121" s="2" t="s">
        <v>215</v>
      </c>
      <c r="UZG121" s="2" t="s">
        <v>215</v>
      </c>
      <c r="UZH121" s="2" t="s">
        <v>215</v>
      </c>
      <c r="UZI121" s="2" t="s">
        <v>215</v>
      </c>
      <c r="UZJ121" s="2" t="s">
        <v>215</v>
      </c>
      <c r="UZK121" s="2" t="s">
        <v>215</v>
      </c>
      <c r="UZL121" s="2" t="s">
        <v>215</v>
      </c>
      <c r="UZM121" s="2" t="s">
        <v>215</v>
      </c>
      <c r="UZN121" s="2" t="s">
        <v>215</v>
      </c>
      <c r="UZO121" s="2" t="s">
        <v>215</v>
      </c>
      <c r="UZP121" s="2" t="s">
        <v>215</v>
      </c>
      <c r="UZQ121" s="2" t="s">
        <v>215</v>
      </c>
      <c r="UZR121" s="2" t="s">
        <v>215</v>
      </c>
      <c r="UZS121" s="2" t="s">
        <v>215</v>
      </c>
      <c r="UZT121" s="2" t="s">
        <v>215</v>
      </c>
      <c r="UZU121" s="2" t="s">
        <v>215</v>
      </c>
      <c r="UZV121" s="2" t="s">
        <v>215</v>
      </c>
      <c r="UZW121" s="2" t="s">
        <v>215</v>
      </c>
      <c r="UZX121" s="2" t="s">
        <v>215</v>
      </c>
      <c r="UZY121" s="2" t="s">
        <v>215</v>
      </c>
      <c r="UZZ121" s="2" t="s">
        <v>215</v>
      </c>
      <c r="VAA121" s="2" t="s">
        <v>215</v>
      </c>
      <c r="VAB121" s="2" t="s">
        <v>215</v>
      </c>
      <c r="VAC121" s="2" t="s">
        <v>215</v>
      </c>
      <c r="VAD121" s="2" t="s">
        <v>215</v>
      </c>
      <c r="VAE121" s="2" t="s">
        <v>215</v>
      </c>
      <c r="VAF121" s="2" t="s">
        <v>215</v>
      </c>
      <c r="VAG121" s="2" t="s">
        <v>215</v>
      </c>
      <c r="VAH121" s="2" t="s">
        <v>215</v>
      </c>
      <c r="VAI121" s="2" t="s">
        <v>215</v>
      </c>
      <c r="VAJ121" s="2" t="s">
        <v>215</v>
      </c>
      <c r="VAK121" s="2" t="s">
        <v>215</v>
      </c>
      <c r="VAL121" s="2" t="s">
        <v>215</v>
      </c>
      <c r="VAM121" s="2" t="s">
        <v>215</v>
      </c>
      <c r="VAN121" s="2" t="s">
        <v>215</v>
      </c>
      <c r="VAO121" s="2" t="s">
        <v>215</v>
      </c>
      <c r="VAP121" s="2" t="s">
        <v>215</v>
      </c>
      <c r="VAQ121" s="2" t="s">
        <v>215</v>
      </c>
      <c r="VAR121" s="2" t="s">
        <v>215</v>
      </c>
      <c r="VAS121" s="2" t="s">
        <v>215</v>
      </c>
      <c r="VAT121" s="2" t="s">
        <v>215</v>
      </c>
      <c r="VAU121" s="2" t="s">
        <v>215</v>
      </c>
      <c r="VAV121" s="2" t="s">
        <v>215</v>
      </c>
      <c r="VAW121" s="2" t="s">
        <v>215</v>
      </c>
      <c r="VAX121" s="2" t="s">
        <v>215</v>
      </c>
      <c r="VAY121" s="2" t="s">
        <v>215</v>
      </c>
      <c r="VAZ121" s="2" t="s">
        <v>215</v>
      </c>
      <c r="VBA121" s="2" t="s">
        <v>215</v>
      </c>
      <c r="VBB121" s="2" t="s">
        <v>215</v>
      </c>
      <c r="VBC121" s="2" t="s">
        <v>215</v>
      </c>
      <c r="VBD121" s="2" t="s">
        <v>215</v>
      </c>
      <c r="VBE121" s="2" t="s">
        <v>215</v>
      </c>
      <c r="VBF121" s="2" t="s">
        <v>215</v>
      </c>
      <c r="VBG121" s="2" t="s">
        <v>215</v>
      </c>
      <c r="VBH121" s="2" t="s">
        <v>215</v>
      </c>
      <c r="VBI121" s="2" t="s">
        <v>215</v>
      </c>
      <c r="VBJ121" s="2" t="s">
        <v>215</v>
      </c>
      <c r="VBK121" s="2" t="s">
        <v>215</v>
      </c>
      <c r="VBL121" s="2" t="s">
        <v>215</v>
      </c>
      <c r="VBM121" s="2" t="s">
        <v>215</v>
      </c>
      <c r="VBN121" s="2" t="s">
        <v>215</v>
      </c>
      <c r="VBO121" s="2" t="s">
        <v>215</v>
      </c>
      <c r="VBP121" s="2" t="s">
        <v>215</v>
      </c>
      <c r="VBQ121" s="2" t="s">
        <v>215</v>
      </c>
      <c r="VBR121" s="2" t="s">
        <v>215</v>
      </c>
      <c r="VBS121" s="2" t="s">
        <v>215</v>
      </c>
      <c r="VBT121" s="2" t="s">
        <v>215</v>
      </c>
      <c r="VBU121" s="2" t="s">
        <v>215</v>
      </c>
      <c r="VBV121" s="2" t="s">
        <v>215</v>
      </c>
      <c r="VBW121" s="2" t="s">
        <v>215</v>
      </c>
      <c r="VBX121" s="2" t="s">
        <v>215</v>
      </c>
      <c r="VBY121" s="2" t="s">
        <v>215</v>
      </c>
      <c r="VBZ121" s="2" t="s">
        <v>215</v>
      </c>
      <c r="VCA121" s="2" t="s">
        <v>215</v>
      </c>
      <c r="VCB121" s="2" t="s">
        <v>215</v>
      </c>
      <c r="VCC121" s="2" t="s">
        <v>215</v>
      </c>
      <c r="VCD121" s="2" t="s">
        <v>215</v>
      </c>
      <c r="VCE121" s="2" t="s">
        <v>215</v>
      </c>
      <c r="VCF121" s="2" t="s">
        <v>215</v>
      </c>
      <c r="VCG121" s="2" t="s">
        <v>215</v>
      </c>
      <c r="VCH121" s="2" t="s">
        <v>215</v>
      </c>
      <c r="VCI121" s="2" t="s">
        <v>215</v>
      </c>
      <c r="VCJ121" s="2" t="s">
        <v>215</v>
      </c>
      <c r="VCK121" s="2" t="s">
        <v>215</v>
      </c>
      <c r="VCL121" s="2" t="s">
        <v>215</v>
      </c>
      <c r="VCM121" s="2" t="s">
        <v>215</v>
      </c>
      <c r="VCN121" s="2" t="s">
        <v>215</v>
      </c>
      <c r="VCO121" s="2" t="s">
        <v>215</v>
      </c>
      <c r="VCP121" s="2" t="s">
        <v>215</v>
      </c>
      <c r="VCQ121" s="2" t="s">
        <v>215</v>
      </c>
      <c r="VCR121" s="2" t="s">
        <v>215</v>
      </c>
      <c r="VCS121" s="2" t="s">
        <v>215</v>
      </c>
      <c r="VCT121" s="2" t="s">
        <v>215</v>
      </c>
      <c r="VCU121" s="2" t="s">
        <v>215</v>
      </c>
      <c r="VCV121" s="2" t="s">
        <v>215</v>
      </c>
      <c r="VCW121" s="2" t="s">
        <v>215</v>
      </c>
      <c r="VCX121" s="2" t="s">
        <v>215</v>
      </c>
      <c r="VCY121" s="2" t="s">
        <v>215</v>
      </c>
      <c r="VCZ121" s="2" t="s">
        <v>215</v>
      </c>
      <c r="VDA121" s="2" t="s">
        <v>215</v>
      </c>
      <c r="VDB121" s="2" t="s">
        <v>215</v>
      </c>
      <c r="VDC121" s="2" t="s">
        <v>215</v>
      </c>
      <c r="VDD121" s="2" t="s">
        <v>215</v>
      </c>
      <c r="VDE121" s="2" t="s">
        <v>215</v>
      </c>
      <c r="VDF121" s="2" t="s">
        <v>215</v>
      </c>
      <c r="VDG121" s="2" t="s">
        <v>215</v>
      </c>
      <c r="VDH121" s="2" t="s">
        <v>215</v>
      </c>
      <c r="VDI121" s="2" t="s">
        <v>215</v>
      </c>
      <c r="VDJ121" s="2" t="s">
        <v>215</v>
      </c>
      <c r="VDK121" s="2" t="s">
        <v>215</v>
      </c>
      <c r="VDL121" s="2" t="s">
        <v>215</v>
      </c>
      <c r="VDM121" s="2" t="s">
        <v>215</v>
      </c>
      <c r="VDN121" s="2" t="s">
        <v>215</v>
      </c>
      <c r="VDO121" s="2" t="s">
        <v>215</v>
      </c>
      <c r="VDP121" s="2" t="s">
        <v>215</v>
      </c>
      <c r="VDQ121" s="2" t="s">
        <v>215</v>
      </c>
      <c r="VDR121" s="2" t="s">
        <v>215</v>
      </c>
      <c r="VDS121" s="2" t="s">
        <v>215</v>
      </c>
      <c r="VDT121" s="2" t="s">
        <v>215</v>
      </c>
      <c r="VDU121" s="2" t="s">
        <v>215</v>
      </c>
      <c r="VDV121" s="2" t="s">
        <v>215</v>
      </c>
      <c r="VDW121" s="2" t="s">
        <v>215</v>
      </c>
      <c r="VDX121" s="2" t="s">
        <v>215</v>
      </c>
      <c r="VDY121" s="2" t="s">
        <v>215</v>
      </c>
      <c r="VDZ121" s="2" t="s">
        <v>215</v>
      </c>
      <c r="VEA121" s="2" t="s">
        <v>215</v>
      </c>
      <c r="VEB121" s="2" t="s">
        <v>215</v>
      </c>
      <c r="VEC121" s="2" t="s">
        <v>215</v>
      </c>
      <c r="VED121" s="2" t="s">
        <v>215</v>
      </c>
      <c r="VEE121" s="2" t="s">
        <v>215</v>
      </c>
      <c r="VEF121" s="2" t="s">
        <v>215</v>
      </c>
      <c r="VEG121" s="2" t="s">
        <v>215</v>
      </c>
      <c r="VEH121" s="2" t="s">
        <v>215</v>
      </c>
      <c r="VEI121" s="2" t="s">
        <v>215</v>
      </c>
      <c r="VEJ121" s="2" t="s">
        <v>215</v>
      </c>
      <c r="VEK121" s="2" t="s">
        <v>215</v>
      </c>
      <c r="VEL121" s="2" t="s">
        <v>215</v>
      </c>
      <c r="VEM121" s="2" t="s">
        <v>215</v>
      </c>
      <c r="VEN121" s="2" t="s">
        <v>215</v>
      </c>
      <c r="VEO121" s="2" t="s">
        <v>215</v>
      </c>
      <c r="VEP121" s="2" t="s">
        <v>215</v>
      </c>
      <c r="VEQ121" s="2" t="s">
        <v>215</v>
      </c>
      <c r="VER121" s="2" t="s">
        <v>215</v>
      </c>
      <c r="VES121" s="2" t="s">
        <v>215</v>
      </c>
      <c r="VET121" s="2" t="s">
        <v>215</v>
      </c>
      <c r="VEU121" s="2" t="s">
        <v>215</v>
      </c>
      <c r="VEV121" s="2" t="s">
        <v>215</v>
      </c>
      <c r="VEW121" s="2" t="s">
        <v>215</v>
      </c>
      <c r="VEX121" s="2" t="s">
        <v>215</v>
      </c>
      <c r="VEY121" s="2" t="s">
        <v>215</v>
      </c>
      <c r="VEZ121" s="2" t="s">
        <v>215</v>
      </c>
      <c r="VFA121" s="2" t="s">
        <v>215</v>
      </c>
      <c r="VFB121" s="2" t="s">
        <v>215</v>
      </c>
      <c r="VFC121" s="2" t="s">
        <v>215</v>
      </c>
      <c r="VFD121" s="2" t="s">
        <v>215</v>
      </c>
      <c r="VFE121" s="2" t="s">
        <v>215</v>
      </c>
      <c r="VFF121" s="2" t="s">
        <v>215</v>
      </c>
      <c r="VFG121" s="2" t="s">
        <v>215</v>
      </c>
      <c r="VFH121" s="2" t="s">
        <v>215</v>
      </c>
      <c r="VFI121" s="2" t="s">
        <v>215</v>
      </c>
      <c r="VFJ121" s="2" t="s">
        <v>215</v>
      </c>
      <c r="VFK121" s="2" t="s">
        <v>215</v>
      </c>
      <c r="VFL121" s="2" t="s">
        <v>215</v>
      </c>
      <c r="VFM121" s="2" t="s">
        <v>215</v>
      </c>
      <c r="VFN121" s="2" t="s">
        <v>215</v>
      </c>
      <c r="VFO121" s="2" t="s">
        <v>215</v>
      </c>
      <c r="VFP121" s="2" t="s">
        <v>215</v>
      </c>
      <c r="VFQ121" s="2" t="s">
        <v>215</v>
      </c>
      <c r="VFR121" s="2" t="s">
        <v>215</v>
      </c>
      <c r="VFS121" s="2" t="s">
        <v>215</v>
      </c>
      <c r="VFT121" s="2" t="s">
        <v>215</v>
      </c>
      <c r="VFU121" s="2" t="s">
        <v>215</v>
      </c>
      <c r="VFV121" s="2" t="s">
        <v>215</v>
      </c>
      <c r="VFW121" s="2" t="s">
        <v>215</v>
      </c>
      <c r="VFX121" s="2" t="s">
        <v>215</v>
      </c>
      <c r="VFY121" s="2" t="s">
        <v>215</v>
      </c>
      <c r="VFZ121" s="2" t="s">
        <v>215</v>
      </c>
      <c r="VGA121" s="2" t="s">
        <v>215</v>
      </c>
      <c r="VGB121" s="2" t="s">
        <v>215</v>
      </c>
      <c r="VGC121" s="2" t="s">
        <v>215</v>
      </c>
      <c r="VGD121" s="2" t="s">
        <v>215</v>
      </c>
      <c r="VGE121" s="2" t="s">
        <v>215</v>
      </c>
      <c r="VGF121" s="2" t="s">
        <v>215</v>
      </c>
      <c r="VGG121" s="2" t="s">
        <v>215</v>
      </c>
      <c r="VGH121" s="2" t="s">
        <v>215</v>
      </c>
      <c r="VGI121" s="2" t="s">
        <v>215</v>
      </c>
      <c r="VGJ121" s="2" t="s">
        <v>215</v>
      </c>
      <c r="VGK121" s="2" t="s">
        <v>215</v>
      </c>
      <c r="VGL121" s="2" t="s">
        <v>215</v>
      </c>
      <c r="VGM121" s="2" t="s">
        <v>215</v>
      </c>
      <c r="VGN121" s="2" t="s">
        <v>215</v>
      </c>
      <c r="VGO121" s="2" t="s">
        <v>215</v>
      </c>
      <c r="VGP121" s="2" t="s">
        <v>215</v>
      </c>
      <c r="VGQ121" s="2" t="s">
        <v>215</v>
      </c>
      <c r="VGR121" s="2" t="s">
        <v>215</v>
      </c>
      <c r="VGS121" s="2" t="s">
        <v>215</v>
      </c>
      <c r="VGT121" s="2" t="s">
        <v>215</v>
      </c>
      <c r="VGU121" s="2" t="s">
        <v>215</v>
      </c>
      <c r="VGV121" s="2" t="s">
        <v>215</v>
      </c>
      <c r="VGW121" s="2" t="s">
        <v>215</v>
      </c>
      <c r="VGX121" s="2" t="s">
        <v>215</v>
      </c>
      <c r="VGY121" s="2" t="s">
        <v>215</v>
      </c>
      <c r="VGZ121" s="2" t="s">
        <v>215</v>
      </c>
      <c r="VHA121" s="2" t="s">
        <v>215</v>
      </c>
      <c r="VHB121" s="2" t="s">
        <v>215</v>
      </c>
      <c r="VHC121" s="2" t="s">
        <v>215</v>
      </c>
      <c r="VHD121" s="2" t="s">
        <v>215</v>
      </c>
      <c r="VHE121" s="2" t="s">
        <v>215</v>
      </c>
      <c r="VHF121" s="2" t="s">
        <v>215</v>
      </c>
      <c r="VHG121" s="2" t="s">
        <v>215</v>
      </c>
      <c r="VHH121" s="2" t="s">
        <v>215</v>
      </c>
      <c r="VHI121" s="2" t="s">
        <v>215</v>
      </c>
      <c r="VHJ121" s="2" t="s">
        <v>215</v>
      </c>
      <c r="VHK121" s="2" t="s">
        <v>215</v>
      </c>
      <c r="VHL121" s="2" t="s">
        <v>215</v>
      </c>
      <c r="VHM121" s="2" t="s">
        <v>215</v>
      </c>
      <c r="VHN121" s="2" t="s">
        <v>215</v>
      </c>
      <c r="VHO121" s="2" t="s">
        <v>215</v>
      </c>
      <c r="VHP121" s="2" t="s">
        <v>215</v>
      </c>
      <c r="VHQ121" s="2" t="s">
        <v>215</v>
      </c>
      <c r="VHR121" s="2" t="s">
        <v>215</v>
      </c>
      <c r="VHS121" s="2" t="s">
        <v>215</v>
      </c>
      <c r="VHT121" s="2" t="s">
        <v>215</v>
      </c>
      <c r="VHU121" s="2" t="s">
        <v>215</v>
      </c>
      <c r="VHV121" s="2" t="s">
        <v>215</v>
      </c>
      <c r="VHW121" s="2" t="s">
        <v>215</v>
      </c>
      <c r="VHX121" s="2" t="s">
        <v>215</v>
      </c>
      <c r="VHY121" s="2" t="s">
        <v>215</v>
      </c>
      <c r="VHZ121" s="2" t="s">
        <v>215</v>
      </c>
      <c r="VIA121" s="2" t="s">
        <v>215</v>
      </c>
      <c r="VIB121" s="2" t="s">
        <v>215</v>
      </c>
      <c r="VIC121" s="2" t="s">
        <v>215</v>
      </c>
      <c r="VID121" s="2" t="s">
        <v>215</v>
      </c>
      <c r="VIE121" s="2" t="s">
        <v>215</v>
      </c>
      <c r="VIF121" s="2" t="s">
        <v>215</v>
      </c>
      <c r="VIG121" s="2" t="s">
        <v>215</v>
      </c>
      <c r="VIH121" s="2" t="s">
        <v>215</v>
      </c>
      <c r="VII121" s="2" t="s">
        <v>215</v>
      </c>
      <c r="VIJ121" s="2" t="s">
        <v>215</v>
      </c>
      <c r="VIK121" s="2" t="s">
        <v>215</v>
      </c>
      <c r="VIL121" s="2" t="s">
        <v>215</v>
      </c>
      <c r="VIM121" s="2" t="s">
        <v>215</v>
      </c>
      <c r="VIN121" s="2" t="s">
        <v>215</v>
      </c>
      <c r="VIO121" s="2" t="s">
        <v>215</v>
      </c>
      <c r="VIP121" s="2" t="s">
        <v>215</v>
      </c>
      <c r="VIQ121" s="2" t="s">
        <v>215</v>
      </c>
      <c r="VIR121" s="2" t="s">
        <v>215</v>
      </c>
      <c r="VIS121" s="2" t="s">
        <v>215</v>
      </c>
      <c r="VIT121" s="2" t="s">
        <v>215</v>
      </c>
      <c r="VIU121" s="2" t="s">
        <v>215</v>
      </c>
      <c r="VIV121" s="2" t="s">
        <v>215</v>
      </c>
      <c r="VIW121" s="2" t="s">
        <v>215</v>
      </c>
      <c r="VIX121" s="2" t="s">
        <v>215</v>
      </c>
      <c r="VIY121" s="2" t="s">
        <v>215</v>
      </c>
      <c r="VIZ121" s="2" t="s">
        <v>215</v>
      </c>
      <c r="VJA121" s="2" t="s">
        <v>215</v>
      </c>
      <c r="VJB121" s="2" t="s">
        <v>215</v>
      </c>
      <c r="VJC121" s="2" t="s">
        <v>215</v>
      </c>
      <c r="VJD121" s="2" t="s">
        <v>215</v>
      </c>
      <c r="VJE121" s="2" t="s">
        <v>215</v>
      </c>
      <c r="VJF121" s="2" t="s">
        <v>215</v>
      </c>
      <c r="VJG121" s="2" t="s">
        <v>215</v>
      </c>
      <c r="VJH121" s="2" t="s">
        <v>215</v>
      </c>
      <c r="VJI121" s="2" t="s">
        <v>215</v>
      </c>
      <c r="VJJ121" s="2" t="s">
        <v>215</v>
      </c>
      <c r="VJK121" s="2" t="s">
        <v>215</v>
      </c>
      <c r="VJL121" s="2" t="s">
        <v>215</v>
      </c>
      <c r="VJM121" s="2" t="s">
        <v>215</v>
      </c>
      <c r="VJN121" s="2" t="s">
        <v>215</v>
      </c>
      <c r="VJO121" s="2" t="s">
        <v>215</v>
      </c>
      <c r="VJP121" s="2" t="s">
        <v>215</v>
      </c>
      <c r="VJQ121" s="2" t="s">
        <v>215</v>
      </c>
      <c r="VJR121" s="2" t="s">
        <v>215</v>
      </c>
      <c r="VJS121" s="2" t="s">
        <v>215</v>
      </c>
      <c r="VJT121" s="2" t="s">
        <v>215</v>
      </c>
      <c r="VJU121" s="2" t="s">
        <v>215</v>
      </c>
      <c r="VJV121" s="2" t="s">
        <v>215</v>
      </c>
      <c r="VJW121" s="2" t="s">
        <v>215</v>
      </c>
      <c r="VJX121" s="2" t="s">
        <v>215</v>
      </c>
      <c r="VJY121" s="2" t="s">
        <v>215</v>
      </c>
      <c r="VJZ121" s="2" t="s">
        <v>215</v>
      </c>
      <c r="VKA121" s="2" t="s">
        <v>215</v>
      </c>
      <c r="VKB121" s="2" t="s">
        <v>215</v>
      </c>
      <c r="VKC121" s="2" t="s">
        <v>215</v>
      </c>
      <c r="VKD121" s="2" t="s">
        <v>215</v>
      </c>
      <c r="VKE121" s="2" t="s">
        <v>215</v>
      </c>
      <c r="VKF121" s="2" t="s">
        <v>215</v>
      </c>
      <c r="VKG121" s="2" t="s">
        <v>215</v>
      </c>
      <c r="VKH121" s="2" t="s">
        <v>215</v>
      </c>
      <c r="VKI121" s="2" t="s">
        <v>215</v>
      </c>
      <c r="VKJ121" s="2" t="s">
        <v>215</v>
      </c>
      <c r="VKK121" s="2" t="s">
        <v>215</v>
      </c>
      <c r="VKL121" s="2" t="s">
        <v>215</v>
      </c>
      <c r="VKM121" s="2" t="s">
        <v>215</v>
      </c>
      <c r="VKN121" s="2" t="s">
        <v>215</v>
      </c>
      <c r="VKO121" s="2" t="s">
        <v>215</v>
      </c>
      <c r="VKP121" s="2" t="s">
        <v>215</v>
      </c>
      <c r="VKQ121" s="2" t="s">
        <v>215</v>
      </c>
      <c r="VKR121" s="2" t="s">
        <v>215</v>
      </c>
      <c r="VKS121" s="2" t="s">
        <v>215</v>
      </c>
      <c r="VKT121" s="2" t="s">
        <v>215</v>
      </c>
      <c r="VKU121" s="2" t="s">
        <v>215</v>
      </c>
      <c r="VKV121" s="2" t="s">
        <v>215</v>
      </c>
      <c r="VKW121" s="2" t="s">
        <v>215</v>
      </c>
      <c r="VKX121" s="2" t="s">
        <v>215</v>
      </c>
      <c r="VKY121" s="2" t="s">
        <v>215</v>
      </c>
      <c r="VKZ121" s="2" t="s">
        <v>215</v>
      </c>
      <c r="VLA121" s="2" t="s">
        <v>215</v>
      </c>
      <c r="VLB121" s="2" t="s">
        <v>215</v>
      </c>
      <c r="VLC121" s="2" t="s">
        <v>215</v>
      </c>
      <c r="VLD121" s="2" t="s">
        <v>215</v>
      </c>
      <c r="VLE121" s="2" t="s">
        <v>215</v>
      </c>
      <c r="VLF121" s="2" t="s">
        <v>215</v>
      </c>
      <c r="VLG121" s="2" t="s">
        <v>215</v>
      </c>
      <c r="VLH121" s="2" t="s">
        <v>215</v>
      </c>
      <c r="VLI121" s="2" t="s">
        <v>215</v>
      </c>
      <c r="VLJ121" s="2" t="s">
        <v>215</v>
      </c>
      <c r="VLK121" s="2" t="s">
        <v>215</v>
      </c>
      <c r="VLL121" s="2" t="s">
        <v>215</v>
      </c>
      <c r="VLM121" s="2" t="s">
        <v>215</v>
      </c>
      <c r="VLN121" s="2" t="s">
        <v>215</v>
      </c>
      <c r="VLO121" s="2" t="s">
        <v>215</v>
      </c>
      <c r="VLP121" s="2" t="s">
        <v>215</v>
      </c>
      <c r="VLQ121" s="2" t="s">
        <v>215</v>
      </c>
      <c r="VLR121" s="2" t="s">
        <v>215</v>
      </c>
      <c r="VLS121" s="2" t="s">
        <v>215</v>
      </c>
      <c r="VLT121" s="2" t="s">
        <v>215</v>
      </c>
      <c r="VLU121" s="2" t="s">
        <v>215</v>
      </c>
      <c r="VLV121" s="2" t="s">
        <v>215</v>
      </c>
      <c r="VLW121" s="2" t="s">
        <v>215</v>
      </c>
      <c r="VLX121" s="2" t="s">
        <v>215</v>
      </c>
      <c r="VLY121" s="2" t="s">
        <v>215</v>
      </c>
      <c r="VLZ121" s="2" t="s">
        <v>215</v>
      </c>
      <c r="VMA121" s="2" t="s">
        <v>215</v>
      </c>
      <c r="VMB121" s="2" t="s">
        <v>215</v>
      </c>
      <c r="VMC121" s="2" t="s">
        <v>215</v>
      </c>
      <c r="VMD121" s="2" t="s">
        <v>215</v>
      </c>
      <c r="VME121" s="2" t="s">
        <v>215</v>
      </c>
      <c r="VMF121" s="2" t="s">
        <v>215</v>
      </c>
      <c r="VMG121" s="2" t="s">
        <v>215</v>
      </c>
      <c r="VMH121" s="2" t="s">
        <v>215</v>
      </c>
      <c r="VMI121" s="2" t="s">
        <v>215</v>
      </c>
      <c r="VMJ121" s="2" t="s">
        <v>215</v>
      </c>
      <c r="VMK121" s="2" t="s">
        <v>215</v>
      </c>
      <c r="VML121" s="2" t="s">
        <v>215</v>
      </c>
      <c r="VMM121" s="2" t="s">
        <v>215</v>
      </c>
      <c r="VMN121" s="2" t="s">
        <v>215</v>
      </c>
      <c r="VMO121" s="2" t="s">
        <v>215</v>
      </c>
      <c r="VMP121" s="2" t="s">
        <v>215</v>
      </c>
      <c r="VMQ121" s="2" t="s">
        <v>215</v>
      </c>
      <c r="VMR121" s="2" t="s">
        <v>215</v>
      </c>
      <c r="VMS121" s="2" t="s">
        <v>215</v>
      </c>
      <c r="VMT121" s="2" t="s">
        <v>215</v>
      </c>
      <c r="VMU121" s="2" t="s">
        <v>215</v>
      </c>
      <c r="VMV121" s="2" t="s">
        <v>215</v>
      </c>
      <c r="VMW121" s="2" t="s">
        <v>215</v>
      </c>
      <c r="VMX121" s="2" t="s">
        <v>215</v>
      </c>
      <c r="VMY121" s="2" t="s">
        <v>215</v>
      </c>
      <c r="VMZ121" s="2" t="s">
        <v>215</v>
      </c>
      <c r="VNA121" s="2" t="s">
        <v>215</v>
      </c>
      <c r="VNB121" s="2" t="s">
        <v>215</v>
      </c>
      <c r="VNC121" s="2" t="s">
        <v>215</v>
      </c>
      <c r="VND121" s="2" t="s">
        <v>215</v>
      </c>
      <c r="VNE121" s="2" t="s">
        <v>215</v>
      </c>
      <c r="VNF121" s="2" t="s">
        <v>215</v>
      </c>
      <c r="VNG121" s="2" t="s">
        <v>215</v>
      </c>
      <c r="VNH121" s="2" t="s">
        <v>215</v>
      </c>
      <c r="VNI121" s="2" t="s">
        <v>215</v>
      </c>
      <c r="VNJ121" s="2" t="s">
        <v>215</v>
      </c>
      <c r="VNK121" s="2" t="s">
        <v>215</v>
      </c>
      <c r="VNL121" s="2" t="s">
        <v>215</v>
      </c>
      <c r="VNM121" s="2" t="s">
        <v>215</v>
      </c>
      <c r="VNN121" s="2" t="s">
        <v>215</v>
      </c>
      <c r="VNO121" s="2" t="s">
        <v>215</v>
      </c>
      <c r="VNP121" s="2" t="s">
        <v>215</v>
      </c>
      <c r="VNQ121" s="2" t="s">
        <v>215</v>
      </c>
      <c r="VNR121" s="2" t="s">
        <v>215</v>
      </c>
      <c r="VNS121" s="2" t="s">
        <v>215</v>
      </c>
      <c r="VNT121" s="2" t="s">
        <v>215</v>
      </c>
      <c r="VNU121" s="2" t="s">
        <v>215</v>
      </c>
      <c r="VNV121" s="2" t="s">
        <v>215</v>
      </c>
      <c r="VNW121" s="2" t="s">
        <v>215</v>
      </c>
      <c r="VNX121" s="2" t="s">
        <v>215</v>
      </c>
      <c r="VNY121" s="2" t="s">
        <v>215</v>
      </c>
      <c r="VNZ121" s="2" t="s">
        <v>215</v>
      </c>
      <c r="VOA121" s="2" t="s">
        <v>215</v>
      </c>
      <c r="VOB121" s="2" t="s">
        <v>215</v>
      </c>
      <c r="VOC121" s="2" t="s">
        <v>215</v>
      </c>
      <c r="VOD121" s="2" t="s">
        <v>215</v>
      </c>
      <c r="VOE121" s="2" t="s">
        <v>215</v>
      </c>
      <c r="VOF121" s="2" t="s">
        <v>215</v>
      </c>
      <c r="VOG121" s="2" t="s">
        <v>215</v>
      </c>
      <c r="VOH121" s="2" t="s">
        <v>215</v>
      </c>
      <c r="VOI121" s="2" t="s">
        <v>215</v>
      </c>
      <c r="VOJ121" s="2" t="s">
        <v>215</v>
      </c>
      <c r="VOK121" s="2" t="s">
        <v>215</v>
      </c>
      <c r="VOL121" s="2" t="s">
        <v>215</v>
      </c>
      <c r="VOM121" s="2" t="s">
        <v>215</v>
      </c>
      <c r="VON121" s="2" t="s">
        <v>215</v>
      </c>
      <c r="VOO121" s="2" t="s">
        <v>215</v>
      </c>
      <c r="VOP121" s="2" t="s">
        <v>215</v>
      </c>
      <c r="VOQ121" s="2" t="s">
        <v>215</v>
      </c>
      <c r="VOR121" s="2" t="s">
        <v>215</v>
      </c>
      <c r="VOS121" s="2" t="s">
        <v>215</v>
      </c>
      <c r="VOT121" s="2" t="s">
        <v>215</v>
      </c>
      <c r="VOU121" s="2" t="s">
        <v>215</v>
      </c>
      <c r="VOV121" s="2" t="s">
        <v>215</v>
      </c>
      <c r="VOW121" s="2" t="s">
        <v>215</v>
      </c>
      <c r="VOX121" s="2" t="s">
        <v>215</v>
      </c>
      <c r="VOY121" s="2" t="s">
        <v>215</v>
      </c>
      <c r="VOZ121" s="2" t="s">
        <v>215</v>
      </c>
      <c r="VPA121" s="2" t="s">
        <v>215</v>
      </c>
      <c r="VPB121" s="2" t="s">
        <v>215</v>
      </c>
      <c r="VPC121" s="2" t="s">
        <v>215</v>
      </c>
      <c r="VPD121" s="2" t="s">
        <v>215</v>
      </c>
      <c r="VPE121" s="2" t="s">
        <v>215</v>
      </c>
      <c r="VPF121" s="2" t="s">
        <v>215</v>
      </c>
      <c r="VPG121" s="2" t="s">
        <v>215</v>
      </c>
      <c r="VPH121" s="2" t="s">
        <v>215</v>
      </c>
      <c r="VPI121" s="2" t="s">
        <v>215</v>
      </c>
      <c r="VPJ121" s="2" t="s">
        <v>215</v>
      </c>
      <c r="VPK121" s="2" t="s">
        <v>215</v>
      </c>
      <c r="VPL121" s="2" t="s">
        <v>215</v>
      </c>
      <c r="VPM121" s="2" t="s">
        <v>215</v>
      </c>
      <c r="VPN121" s="2" t="s">
        <v>215</v>
      </c>
      <c r="VPO121" s="2" t="s">
        <v>215</v>
      </c>
      <c r="VPP121" s="2" t="s">
        <v>215</v>
      </c>
      <c r="VPQ121" s="2" t="s">
        <v>215</v>
      </c>
      <c r="VPR121" s="2" t="s">
        <v>215</v>
      </c>
      <c r="VPS121" s="2" t="s">
        <v>215</v>
      </c>
      <c r="VPT121" s="2" t="s">
        <v>215</v>
      </c>
      <c r="VPU121" s="2" t="s">
        <v>215</v>
      </c>
      <c r="VPV121" s="2" t="s">
        <v>215</v>
      </c>
      <c r="VPW121" s="2" t="s">
        <v>215</v>
      </c>
      <c r="VPX121" s="2" t="s">
        <v>215</v>
      </c>
      <c r="VPY121" s="2" t="s">
        <v>215</v>
      </c>
      <c r="VPZ121" s="2" t="s">
        <v>215</v>
      </c>
      <c r="VQA121" s="2" t="s">
        <v>215</v>
      </c>
      <c r="VQB121" s="2" t="s">
        <v>215</v>
      </c>
      <c r="VQC121" s="2" t="s">
        <v>215</v>
      </c>
      <c r="VQD121" s="2" t="s">
        <v>215</v>
      </c>
      <c r="VQE121" s="2" t="s">
        <v>215</v>
      </c>
      <c r="VQF121" s="2" t="s">
        <v>215</v>
      </c>
      <c r="VQG121" s="2" t="s">
        <v>215</v>
      </c>
      <c r="VQH121" s="2" t="s">
        <v>215</v>
      </c>
      <c r="VQI121" s="2" t="s">
        <v>215</v>
      </c>
      <c r="VQJ121" s="2" t="s">
        <v>215</v>
      </c>
      <c r="VQK121" s="2" t="s">
        <v>215</v>
      </c>
      <c r="VQL121" s="2" t="s">
        <v>215</v>
      </c>
      <c r="VQM121" s="2" t="s">
        <v>215</v>
      </c>
      <c r="VQN121" s="2" t="s">
        <v>215</v>
      </c>
      <c r="VQO121" s="2" t="s">
        <v>215</v>
      </c>
      <c r="VQP121" s="2" t="s">
        <v>215</v>
      </c>
      <c r="VQQ121" s="2" t="s">
        <v>215</v>
      </c>
      <c r="VQR121" s="2" t="s">
        <v>215</v>
      </c>
      <c r="VQS121" s="2" t="s">
        <v>215</v>
      </c>
      <c r="VQT121" s="2" t="s">
        <v>215</v>
      </c>
      <c r="VQU121" s="2" t="s">
        <v>215</v>
      </c>
      <c r="VQV121" s="2" t="s">
        <v>215</v>
      </c>
      <c r="VQW121" s="2" t="s">
        <v>215</v>
      </c>
      <c r="VQX121" s="2" t="s">
        <v>215</v>
      </c>
      <c r="VQY121" s="2" t="s">
        <v>215</v>
      </c>
      <c r="VQZ121" s="2" t="s">
        <v>215</v>
      </c>
      <c r="VRA121" s="2" t="s">
        <v>215</v>
      </c>
      <c r="VRB121" s="2" t="s">
        <v>215</v>
      </c>
      <c r="VRC121" s="2" t="s">
        <v>215</v>
      </c>
      <c r="VRD121" s="2" t="s">
        <v>215</v>
      </c>
      <c r="VRE121" s="2" t="s">
        <v>215</v>
      </c>
      <c r="VRF121" s="2" t="s">
        <v>215</v>
      </c>
      <c r="VRG121" s="2" t="s">
        <v>215</v>
      </c>
      <c r="VRH121" s="2" t="s">
        <v>215</v>
      </c>
      <c r="VRI121" s="2" t="s">
        <v>215</v>
      </c>
      <c r="VRJ121" s="2" t="s">
        <v>215</v>
      </c>
      <c r="VRK121" s="2" t="s">
        <v>215</v>
      </c>
      <c r="VRL121" s="2" t="s">
        <v>215</v>
      </c>
      <c r="VRM121" s="2" t="s">
        <v>215</v>
      </c>
      <c r="VRN121" s="2" t="s">
        <v>215</v>
      </c>
      <c r="VRO121" s="2" t="s">
        <v>215</v>
      </c>
      <c r="VRP121" s="2" t="s">
        <v>215</v>
      </c>
      <c r="VRQ121" s="2" t="s">
        <v>215</v>
      </c>
      <c r="VRR121" s="2" t="s">
        <v>215</v>
      </c>
      <c r="VRS121" s="2" t="s">
        <v>215</v>
      </c>
      <c r="VRT121" s="2" t="s">
        <v>215</v>
      </c>
      <c r="VRU121" s="2" t="s">
        <v>215</v>
      </c>
      <c r="VRV121" s="2" t="s">
        <v>215</v>
      </c>
      <c r="VRW121" s="2" t="s">
        <v>215</v>
      </c>
      <c r="VRX121" s="2" t="s">
        <v>215</v>
      </c>
      <c r="VRY121" s="2" t="s">
        <v>215</v>
      </c>
      <c r="VRZ121" s="2" t="s">
        <v>215</v>
      </c>
      <c r="VSA121" s="2" t="s">
        <v>215</v>
      </c>
      <c r="VSB121" s="2" t="s">
        <v>215</v>
      </c>
      <c r="VSC121" s="2" t="s">
        <v>215</v>
      </c>
      <c r="VSD121" s="2" t="s">
        <v>215</v>
      </c>
      <c r="VSE121" s="2" t="s">
        <v>215</v>
      </c>
      <c r="VSF121" s="2" t="s">
        <v>215</v>
      </c>
      <c r="VSG121" s="2" t="s">
        <v>215</v>
      </c>
      <c r="VSH121" s="2" t="s">
        <v>215</v>
      </c>
      <c r="VSI121" s="2" t="s">
        <v>215</v>
      </c>
      <c r="VSJ121" s="2" t="s">
        <v>215</v>
      </c>
      <c r="VSK121" s="2" t="s">
        <v>215</v>
      </c>
      <c r="VSL121" s="2" t="s">
        <v>215</v>
      </c>
      <c r="VSM121" s="2" t="s">
        <v>215</v>
      </c>
      <c r="VSN121" s="2" t="s">
        <v>215</v>
      </c>
      <c r="VSO121" s="2" t="s">
        <v>215</v>
      </c>
      <c r="VSP121" s="2" t="s">
        <v>215</v>
      </c>
      <c r="VSQ121" s="2" t="s">
        <v>215</v>
      </c>
      <c r="VSR121" s="2" t="s">
        <v>215</v>
      </c>
      <c r="VSS121" s="2" t="s">
        <v>215</v>
      </c>
      <c r="VST121" s="2" t="s">
        <v>215</v>
      </c>
      <c r="VSU121" s="2" t="s">
        <v>215</v>
      </c>
      <c r="VSV121" s="2" t="s">
        <v>215</v>
      </c>
      <c r="VSW121" s="2" t="s">
        <v>215</v>
      </c>
      <c r="VSX121" s="2" t="s">
        <v>215</v>
      </c>
      <c r="VSY121" s="2" t="s">
        <v>215</v>
      </c>
      <c r="VSZ121" s="2" t="s">
        <v>215</v>
      </c>
      <c r="VTA121" s="2" t="s">
        <v>215</v>
      </c>
      <c r="VTB121" s="2" t="s">
        <v>215</v>
      </c>
      <c r="VTC121" s="2" t="s">
        <v>215</v>
      </c>
      <c r="VTD121" s="2" t="s">
        <v>215</v>
      </c>
      <c r="VTE121" s="2" t="s">
        <v>215</v>
      </c>
      <c r="VTF121" s="2" t="s">
        <v>215</v>
      </c>
      <c r="VTG121" s="2" t="s">
        <v>215</v>
      </c>
      <c r="VTH121" s="2" t="s">
        <v>215</v>
      </c>
      <c r="VTI121" s="2" t="s">
        <v>215</v>
      </c>
      <c r="VTJ121" s="2" t="s">
        <v>215</v>
      </c>
      <c r="VTK121" s="2" t="s">
        <v>215</v>
      </c>
      <c r="VTL121" s="2" t="s">
        <v>215</v>
      </c>
      <c r="VTM121" s="2" t="s">
        <v>215</v>
      </c>
      <c r="VTN121" s="2" t="s">
        <v>215</v>
      </c>
      <c r="VTO121" s="2" t="s">
        <v>215</v>
      </c>
      <c r="VTP121" s="2" t="s">
        <v>215</v>
      </c>
      <c r="VTQ121" s="2" t="s">
        <v>215</v>
      </c>
      <c r="VTR121" s="2" t="s">
        <v>215</v>
      </c>
      <c r="VTS121" s="2" t="s">
        <v>215</v>
      </c>
      <c r="VTT121" s="2" t="s">
        <v>215</v>
      </c>
      <c r="VTU121" s="2" t="s">
        <v>215</v>
      </c>
      <c r="VTV121" s="2" t="s">
        <v>215</v>
      </c>
      <c r="VTW121" s="2" t="s">
        <v>215</v>
      </c>
      <c r="VTX121" s="2" t="s">
        <v>215</v>
      </c>
      <c r="VTY121" s="2" t="s">
        <v>215</v>
      </c>
      <c r="VTZ121" s="2" t="s">
        <v>215</v>
      </c>
      <c r="VUA121" s="2" t="s">
        <v>215</v>
      </c>
      <c r="VUB121" s="2" t="s">
        <v>215</v>
      </c>
      <c r="VUC121" s="2" t="s">
        <v>215</v>
      </c>
      <c r="VUD121" s="2" t="s">
        <v>215</v>
      </c>
      <c r="VUE121" s="2" t="s">
        <v>215</v>
      </c>
      <c r="VUF121" s="2" t="s">
        <v>215</v>
      </c>
      <c r="VUG121" s="2" t="s">
        <v>215</v>
      </c>
      <c r="VUH121" s="2" t="s">
        <v>215</v>
      </c>
      <c r="VUI121" s="2" t="s">
        <v>215</v>
      </c>
      <c r="VUJ121" s="2" t="s">
        <v>215</v>
      </c>
      <c r="VUK121" s="2" t="s">
        <v>215</v>
      </c>
      <c r="VUL121" s="2" t="s">
        <v>215</v>
      </c>
      <c r="VUM121" s="2" t="s">
        <v>215</v>
      </c>
      <c r="VUN121" s="2" t="s">
        <v>215</v>
      </c>
      <c r="VUO121" s="2" t="s">
        <v>215</v>
      </c>
      <c r="VUP121" s="2" t="s">
        <v>215</v>
      </c>
      <c r="VUQ121" s="2" t="s">
        <v>215</v>
      </c>
      <c r="VUR121" s="2" t="s">
        <v>215</v>
      </c>
      <c r="VUS121" s="2" t="s">
        <v>215</v>
      </c>
      <c r="VUT121" s="2" t="s">
        <v>215</v>
      </c>
      <c r="VUU121" s="2" t="s">
        <v>215</v>
      </c>
      <c r="VUV121" s="2" t="s">
        <v>215</v>
      </c>
      <c r="VUW121" s="2" t="s">
        <v>215</v>
      </c>
      <c r="VUX121" s="2" t="s">
        <v>215</v>
      </c>
      <c r="VUY121" s="2" t="s">
        <v>215</v>
      </c>
      <c r="VUZ121" s="2" t="s">
        <v>215</v>
      </c>
      <c r="VVA121" s="2" t="s">
        <v>215</v>
      </c>
      <c r="VVB121" s="2" t="s">
        <v>215</v>
      </c>
      <c r="VVC121" s="2" t="s">
        <v>215</v>
      </c>
      <c r="VVD121" s="2" t="s">
        <v>215</v>
      </c>
      <c r="VVE121" s="2" t="s">
        <v>215</v>
      </c>
      <c r="VVF121" s="2" t="s">
        <v>215</v>
      </c>
      <c r="VVG121" s="2" t="s">
        <v>215</v>
      </c>
      <c r="VVH121" s="2" t="s">
        <v>215</v>
      </c>
      <c r="VVI121" s="2" t="s">
        <v>215</v>
      </c>
      <c r="VVJ121" s="2" t="s">
        <v>215</v>
      </c>
      <c r="VVK121" s="2" t="s">
        <v>215</v>
      </c>
      <c r="VVL121" s="2" t="s">
        <v>215</v>
      </c>
      <c r="VVM121" s="2" t="s">
        <v>215</v>
      </c>
      <c r="VVN121" s="2" t="s">
        <v>215</v>
      </c>
      <c r="VVO121" s="2" t="s">
        <v>215</v>
      </c>
      <c r="VVP121" s="2" t="s">
        <v>215</v>
      </c>
      <c r="VVQ121" s="2" t="s">
        <v>215</v>
      </c>
      <c r="VVR121" s="2" t="s">
        <v>215</v>
      </c>
      <c r="VVS121" s="2" t="s">
        <v>215</v>
      </c>
      <c r="VVT121" s="2" t="s">
        <v>215</v>
      </c>
      <c r="VVU121" s="2" t="s">
        <v>215</v>
      </c>
      <c r="VVV121" s="2" t="s">
        <v>215</v>
      </c>
      <c r="VVW121" s="2" t="s">
        <v>215</v>
      </c>
      <c r="VVX121" s="2" t="s">
        <v>215</v>
      </c>
      <c r="VVY121" s="2" t="s">
        <v>215</v>
      </c>
      <c r="VVZ121" s="2" t="s">
        <v>215</v>
      </c>
      <c r="VWA121" s="2" t="s">
        <v>215</v>
      </c>
      <c r="VWB121" s="2" t="s">
        <v>215</v>
      </c>
      <c r="VWC121" s="2" t="s">
        <v>215</v>
      </c>
      <c r="VWD121" s="2" t="s">
        <v>215</v>
      </c>
      <c r="VWE121" s="2" t="s">
        <v>215</v>
      </c>
      <c r="VWF121" s="2" t="s">
        <v>215</v>
      </c>
      <c r="VWG121" s="2" t="s">
        <v>215</v>
      </c>
      <c r="VWH121" s="2" t="s">
        <v>215</v>
      </c>
      <c r="VWI121" s="2" t="s">
        <v>215</v>
      </c>
      <c r="VWJ121" s="2" t="s">
        <v>215</v>
      </c>
      <c r="VWK121" s="2" t="s">
        <v>215</v>
      </c>
      <c r="VWL121" s="2" t="s">
        <v>215</v>
      </c>
      <c r="VWM121" s="2" t="s">
        <v>215</v>
      </c>
      <c r="VWN121" s="2" t="s">
        <v>215</v>
      </c>
      <c r="VWO121" s="2" t="s">
        <v>215</v>
      </c>
      <c r="VWP121" s="2" t="s">
        <v>215</v>
      </c>
      <c r="VWQ121" s="2" t="s">
        <v>215</v>
      </c>
      <c r="VWR121" s="2" t="s">
        <v>215</v>
      </c>
      <c r="VWS121" s="2" t="s">
        <v>215</v>
      </c>
      <c r="VWT121" s="2" t="s">
        <v>215</v>
      </c>
      <c r="VWU121" s="2" t="s">
        <v>215</v>
      </c>
      <c r="VWV121" s="2" t="s">
        <v>215</v>
      </c>
      <c r="VWW121" s="2" t="s">
        <v>215</v>
      </c>
      <c r="VWX121" s="2" t="s">
        <v>215</v>
      </c>
      <c r="VWY121" s="2" t="s">
        <v>215</v>
      </c>
      <c r="VWZ121" s="2" t="s">
        <v>215</v>
      </c>
      <c r="VXA121" s="2" t="s">
        <v>215</v>
      </c>
      <c r="VXB121" s="2" t="s">
        <v>215</v>
      </c>
      <c r="VXC121" s="2" t="s">
        <v>215</v>
      </c>
      <c r="VXD121" s="2" t="s">
        <v>215</v>
      </c>
      <c r="VXE121" s="2" t="s">
        <v>215</v>
      </c>
      <c r="VXF121" s="2" t="s">
        <v>215</v>
      </c>
      <c r="VXG121" s="2" t="s">
        <v>215</v>
      </c>
      <c r="VXH121" s="2" t="s">
        <v>215</v>
      </c>
      <c r="VXI121" s="2" t="s">
        <v>215</v>
      </c>
      <c r="VXJ121" s="2" t="s">
        <v>215</v>
      </c>
      <c r="VXK121" s="2" t="s">
        <v>215</v>
      </c>
      <c r="VXL121" s="2" t="s">
        <v>215</v>
      </c>
      <c r="VXM121" s="2" t="s">
        <v>215</v>
      </c>
      <c r="VXN121" s="2" t="s">
        <v>215</v>
      </c>
      <c r="VXO121" s="2" t="s">
        <v>215</v>
      </c>
      <c r="VXP121" s="2" t="s">
        <v>215</v>
      </c>
      <c r="VXQ121" s="2" t="s">
        <v>215</v>
      </c>
      <c r="VXR121" s="2" t="s">
        <v>215</v>
      </c>
      <c r="VXS121" s="2" t="s">
        <v>215</v>
      </c>
      <c r="VXT121" s="2" t="s">
        <v>215</v>
      </c>
      <c r="VXU121" s="2" t="s">
        <v>215</v>
      </c>
      <c r="VXV121" s="2" t="s">
        <v>215</v>
      </c>
      <c r="VXW121" s="2" t="s">
        <v>215</v>
      </c>
      <c r="VXX121" s="2" t="s">
        <v>215</v>
      </c>
      <c r="VXY121" s="2" t="s">
        <v>215</v>
      </c>
      <c r="VXZ121" s="2" t="s">
        <v>215</v>
      </c>
      <c r="VYA121" s="2" t="s">
        <v>215</v>
      </c>
      <c r="VYB121" s="2" t="s">
        <v>215</v>
      </c>
      <c r="VYC121" s="2" t="s">
        <v>215</v>
      </c>
      <c r="VYD121" s="2" t="s">
        <v>215</v>
      </c>
      <c r="VYE121" s="2" t="s">
        <v>215</v>
      </c>
      <c r="VYF121" s="2" t="s">
        <v>215</v>
      </c>
      <c r="VYG121" s="2" t="s">
        <v>215</v>
      </c>
      <c r="VYH121" s="2" t="s">
        <v>215</v>
      </c>
      <c r="VYI121" s="2" t="s">
        <v>215</v>
      </c>
      <c r="VYJ121" s="2" t="s">
        <v>215</v>
      </c>
      <c r="VYK121" s="2" t="s">
        <v>215</v>
      </c>
      <c r="VYL121" s="2" t="s">
        <v>215</v>
      </c>
      <c r="VYM121" s="2" t="s">
        <v>215</v>
      </c>
      <c r="VYN121" s="2" t="s">
        <v>215</v>
      </c>
      <c r="VYO121" s="2" t="s">
        <v>215</v>
      </c>
      <c r="VYP121" s="2" t="s">
        <v>215</v>
      </c>
      <c r="VYQ121" s="2" t="s">
        <v>215</v>
      </c>
      <c r="VYR121" s="2" t="s">
        <v>215</v>
      </c>
      <c r="VYS121" s="2" t="s">
        <v>215</v>
      </c>
      <c r="VYT121" s="2" t="s">
        <v>215</v>
      </c>
      <c r="VYU121" s="2" t="s">
        <v>215</v>
      </c>
      <c r="VYV121" s="2" t="s">
        <v>215</v>
      </c>
      <c r="VYW121" s="2" t="s">
        <v>215</v>
      </c>
      <c r="VYX121" s="2" t="s">
        <v>215</v>
      </c>
      <c r="VYY121" s="2" t="s">
        <v>215</v>
      </c>
      <c r="VYZ121" s="2" t="s">
        <v>215</v>
      </c>
      <c r="VZA121" s="2" t="s">
        <v>215</v>
      </c>
      <c r="VZB121" s="2" t="s">
        <v>215</v>
      </c>
      <c r="VZC121" s="2" t="s">
        <v>215</v>
      </c>
      <c r="VZD121" s="2" t="s">
        <v>215</v>
      </c>
      <c r="VZE121" s="2" t="s">
        <v>215</v>
      </c>
      <c r="VZF121" s="2" t="s">
        <v>215</v>
      </c>
      <c r="VZG121" s="2" t="s">
        <v>215</v>
      </c>
      <c r="VZH121" s="2" t="s">
        <v>215</v>
      </c>
      <c r="VZI121" s="2" t="s">
        <v>215</v>
      </c>
      <c r="VZJ121" s="2" t="s">
        <v>215</v>
      </c>
      <c r="VZK121" s="2" t="s">
        <v>215</v>
      </c>
      <c r="VZL121" s="2" t="s">
        <v>215</v>
      </c>
      <c r="VZM121" s="2" t="s">
        <v>215</v>
      </c>
      <c r="VZN121" s="2" t="s">
        <v>215</v>
      </c>
      <c r="VZO121" s="2" t="s">
        <v>215</v>
      </c>
      <c r="VZP121" s="2" t="s">
        <v>215</v>
      </c>
      <c r="VZQ121" s="2" t="s">
        <v>215</v>
      </c>
      <c r="VZR121" s="2" t="s">
        <v>215</v>
      </c>
      <c r="VZS121" s="2" t="s">
        <v>215</v>
      </c>
      <c r="VZT121" s="2" t="s">
        <v>215</v>
      </c>
      <c r="VZU121" s="2" t="s">
        <v>215</v>
      </c>
      <c r="VZV121" s="2" t="s">
        <v>215</v>
      </c>
      <c r="VZW121" s="2" t="s">
        <v>215</v>
      </c>
      <c r="VZX121" s="2" t="s">
        <v>215</v>
      </c>
      <c r="VZY121" s="2" t="s">
        <v>215</v>
      </c>
      <c r="VZZ121" s="2" t="s">
        <v>215</v>
      </c>
      <c r="WAA121" s="2" t="s">
        <v>215</v>
      </c>
      <c r="WAB121" s="2" t="s">
        <v>215</v>
      </c>
      <c r="WAC121" s="2" t="s">
        <v>215</v>
      </c>
      <c r="WAD121" s="2" t="s">
        <v>215</v>
      </c>
      <c r="WAE121" s="2" t="s">
        <v>215</v>
      </c>
      <c r="WAF121" s="2" t="s">
        <v>215</v>
      </c>
      <c r="WAG121" s="2" t="s">
        <v>215</v>
      </c>
      <c r="WAH121" s="2" t="s">
        <v>215</v>
      </c>
      <c r="WAI121" s="2" t="s">
        <v>215</v>
      </c>
      <c r="WAJ121" s="2" t="s">
        <v>215</v>
      </c>
      <c r="WAK121" s="2" t="s">
        <v>215</v>
      </c>
      <c r="WAL121" s="2" t="s">
        <v>215</v>
      </c>
      <c r="WAM121" s="2" t="s">
        <v>215</v>
      </c>
      <c r="WAN121" s="2" t="s">
        <v>215</v>
      </c>
      <c r="WAO121" s="2" t="s">
        <v>215</v>
      </c>
      <c r="WAP121" s="2" t="s">
        <v>215</v>
      </c>
      <c r="WAQ121" s="2" t="s">
        <v>215</v>
      </c>
      <c r="WAR121" s="2" t="s">
        <v>215</v>
      </c>
      <c r="WAS121" s="2" t="s">
        <v>215</v>
      </c>
      <c r="WAT121" s="2" t="s">
        <v>215</v>
      </c>
      <c r="WAU121" s="2" t="s">
        <v>215</v>
      </c>
      <c r="WAV121" s="2" t="s">
        <v>215</v>
      </c>
      <c r="WAW121" s="2" t="s">
        <v>215</v>
      </c>
      <c r="WAX121" s="2" t="s">
        <v>215</v>
      </c>
      <c r="WAY121" s="2" t="s">
        <v>215</v>
      </c>
      <c r="WAZ121" s="2" t="s">
        <v>215</v>
      </c>
      <c r="WBA121" s="2" t="s">
        <v>215</v>
      </c>
      <c r="WBB121" s="2" t="s">
        <v>215</v>
      </c>
      <c r="WBC121" s="2" t="s">
        <v>215</v>
      </c>
      <c r="WBD121" s="2" t="s">
        <v>215</v>
      </c>
      <c r="WBE121" s="2" t="s">
        <v>215</v>
      </c>
      <c r="WBF121" s="2" t="s">
        <v>215</v>
      </c>
      <c r="WBG121" s="2" t="s">
        <v>215</v>
      </c>
      <c r="WBH121" s="2" t="s">
        <v>215</v>
      </c>
      <c r="WBI121" s="2" t="s">
        <v>215</v>
      </c>
      <c r="WBJ121" s="2" t="s">
        <v>215</v>
      </c>
      <c r="WBK121" s="2" t="s">
        <v>215</v>
      </c>
      <c r="WBL121" s="2" t="s">
        <v>215</v>
      </c>
      <c r="WBM121" s="2" t="s">
        <v>215</v>
      </c>
      <c r="WBN121" s="2" t="s">
        <v>215</v>
      </c>
      <c r="WBO121" s="2" t="s">
        <v>215</v>
      </c>
      <c r="WBP121" s="2" t="s">
        <v>215</v>
      </c>
      <c r="WBQ121" s="2" t="s">
        <v>215</v>
      </c>
      <c r="WBR121" s="2" t="s">
        <v>215</v>
      </c>
      <c r="WBS121" s="2" t="s">
        <v>215</v>
      </c>
      <c r="WBT121" s="2" t="s">
        <v>215</v>
      </c>
      <c r="WBU121" s="2" t="s">
        <v>215</v>
      </c>
      <c r="WBV121" s="2" t="s">
        <v>215</v>
      </c>
      <c r="WBW121" s="2" t="s">
        <v>215</v>
      </c>
      <c r="WBX121" s="2" t="s">
        <v>215</v>
      </c>
      <c r="WBY121" s="2" t="s">
        <v>215</v>
      </c>
      <c r="WBZ121" s="2" t="s">
        <v>215</v>
      </c>
      <c r="WCA121" s="2" t="s">
        <v>215</v>
      </c>
      <c r="WCB121" s="2" t="s">
        <v>215</v>
      </c>
      <c r="WCC121" s="2" t="s">
        <v>215</v>
      </c>
      <c r="WCD121" s="2" t="s">
        <v>215</v>
      </c>
      <c r="WCE121" s="2" t="s">
        <v>215</v>
      </c>
      <c r="WCF121" s="2" t="s">
        <v>215</v>
      </c>
      <c r="WCG121" s="2" t="s">
        <v>215</v>
      </c>
      <c r="WCH121" s="2" t="s">
        <v>215</v>
      </c>
      <c r="WCI121" s="2" t="s">
        <v>215</v>
      </c>
      <c r="WCJ121" s="2" t="s">
        <v>215</v>
      </c>
      <c r="WCK121" s="2" t="s">
        <v>215</v>
      </c>
      <c r="WCL121" s="2" t="s">
        <v>215</v>
      </c>
      <c r="WCM121" s="2" t="s">
        <v>215</v>
      </c>
      <c r="WCN121" s="2" t="s">
        <v>215</v>
      </c>
      <c r="WCO121" s="2" t="s">
        <v>215</v>
      </c>
      <c r="WCP121" s="2" t="s">
        <v>215</v>
      </c>
      <c r="WCQ121" s="2" t="s">
        <v>215</v>
      </c>
      <c r="WCR121" s="2" t="s">
        <v>215</v>
      </c>
      <c r="WCS121" s="2" t="s">
        <v>215</v>
      </c>
      <c r="WCT121" s="2" t="s">
        <v>215</v>
      </c>
      <c r="WCU121" s="2" t="s">
        <v>215</v>
      </c>
      <c r="WCV121" s="2" t="s">
        <v>215</v>
      </c>
      <c r="WCW121" s="2" t="s">
        <v>215</v>
      </c>
      <c r="WCX121" s="2" t="s">
        <v>215</v>
      </c>
      <c r="WCY121" s="2" t="s">
        <v>215</v>
      </c>
      <c r="WCZ121" s="2" t="s">
        <v>215</v>
      </c>
      <c r="WDA121" s="2" t="s">
        <v>215</v>
      </c>
      <c r="WDB121" s="2" t="s">
        <v>215</v>
      </c>
      <c r="WDC121" s="2" t="s">
        <v>215</v>
      </c>
      <c r="WDD121" s="2" t="s">
        <v>215</v>
      </c>
      <c r="WDE121" s="2" t="s">
        <v>215</v>
      </c>
      <c r="WDF121" s="2" t="s">
        <v>215</v>
      </c>
      <c r="WDG121" s="2" t="s">
        <v>215</v>
      </c>
      <c r="WDH121" s="2" t="s">
        <v>215</v>
      </c>
      <c r="WDI121" s="2" t="s">
        <v>215</v>
      </c>
      <c r="WDJ121" s="2" t="s">
        <v>215</v>
      </c>
      <c r="WDK121" s="2" t="s">
        <v>215</v>
      </c>
      <c r="WDL121" s="2" t="s">
        <v>215</v>
      </c>
      <c r="WDM121" s="2" t="s">
        <v>215</v>
      </c>
      <c r="WDN121" s="2" t="s">
        <v>215</v>
      </c>
      <c r="WDO121" s="2" t="s">
        <v>215</v>
      </c>
      <c r="WDP121" s="2" t="s">
        <v>215</v>
      </c>
      <c r="WDQ121" s="2" t="s">
        <v>215</v>
      </c>
      <c r="WDR121" s="2" t="s">
        <v>215</v>
      </c>
      <c r="WDS121" s="2" t="s">
        <v>215</v>
      </c>
      <c r="WDT121" s="2" t="s">
        <v>215</v>
      </c>
      <c r="WDU121" s="2" t="s">
        <v>215</v>
      </c>
      <c r="WDV121" s="2" t="s">
        <v>215</v>
      </c>
      <c r="WDW121" s="2" t="s">
        <v>215</v>
      </c>
      <c r="WDX121" s="2" t="s">
        <v>215</v>
      </c>
      <c r="WDY121" s="2" t="s">
        <v>215</v>
      </c>
      <c r="WDZ121" s="2" t="s">
        <v>215</v>
      </c>
      <c r="WEA121" s="2" t="s">
        <v>215</v>
      </c>
      <c r="WEB121" s="2" t="s">
        <v>215</v>
      </c>
      <c r="WEC121" s="2" t="s">
        <v>215</v>
      </c>
      <c r="WED121" s="2" t="s">
        <v>215</v>
      </c>
      <c r="WEE121" s="2" t="s">
        <v>215</v>
      </c>
      <c r="WEF121" s="2" t="s">
        <v>215</v>
      </c>
      <c r="WEG121" s="2" t="s">
        <v>215</v>
      </c>
      <c r="WEH121" s="2" t="s">
        <v>215</v>
      </c>
      <c r="WEI121" s="2" t="s">
        <v>215</v>
      </c>
      <c r="WEJ121" s="2" t="s">
        <v>215</v>
      </c>
      <c r="WEK121" s="2" t="s">
        <v>215</v>
      </c>
      <c r="WEL121" s="2" t="s">
        <v>215</v>
      </c>
      <c r="WEM121" s="2" t="s">
        <v>215</v>
      </c>
      <c r="WEN121" s="2" t="s">
        <v>215</v>
      </c>
      <c r="WEO121" s="2" t="s">
        <v>215</v>
      </c>
      <c r="WEP121" s="2" t="s">
        <v>215</v>
      </c>
      <c r="WEQ121" s="2" t="s">
        <v>215</v>
      </c>
      <c r="WER121" s="2" t="s">
        <v>215</v>
      </c>
      <c r="WES121" s="2" t="s">
        <v>215</v>
      </c>
      <c r="WET121" s="2" t="s">
        <v>215</v>
      </c>
      <c r="WEU121" s="2" t="s">
        <v>215</v>
      </c>
      <c r="WEV121" s="2" t="s">
        <v>215</v>
      </c>
      <c r="WEW121" s="2" t="s">
        <v>215</v>
      </c>
      <c r="WEX121" s="2" t="s">
        <v>215</v>
      </c>
      <c r="WEY121" s="2" t="s">
        <v>215</v>
      </c>
      <c r="WEZ121" s="2" t="s">
        <v>215</v>
      </c>
      <c r="WFA121" s="2" t="s">
        <v>215</v>
      </c>
      <c r="WFB121" s="2" t="s">
        <v>215</v>
      </c>
      <c r="WFC121" s="2" t="s">
        <v>215</v>
      </c>
      <c r="WFD121" s="2" t="s">
        <v>215</v>
      </c>
      <c r="WFE121" s="2" t="s">
        <v>215</v>
      </c>
      <c r="WFF121" s="2" t="s">
        <v>215</v>
      </c>
      <c r="WFG121" s="2" t="s">
        <v>215</v>
      </c>
      <c r="WFH121" s="2" t="s">
        <v>215</v>
      </c>
      <c r="WFI121" s="2" t="s">
        <v>215</v>
      </c>
      <c r="WFJ121" s="2" t="s">
        <v>215</v>
      </c>
      <c r="WFK121" s="2" t="s">
        <v>215</v>
      </c>
      <c r="WFL121" s="2" t="s">
        <v>215</v>
      </c>
      <c r="WFM121" s="2" t="s">
        <v>215</v>
      </c>
      <c r="WFN121" s="2" t="s">
        <v>215</v>
      </c>
      <c r="WFO121" s="2" t="s">
        <v>215</v>
      </c>
      <c r="WFP121" s="2" t="s">
        <v>215</v>
      </c>
      <c r="WFQ121" s="2" t="s">
        <v>215</v>
      </c>
      <c r="WFR121" s="2" t="s">
        <v>215</v>
      </c>
      <c r="WFS121" s="2" t="s">
        <v>215</v>
      </c>
      <c r="WFT121" s="2" t="s">
        <v>215</v>
      </c>
      <c r="WFU121" s="2" t="s">
        <v>215</v>
      </c>
      <c r="WFV121" s="2" t="s">
        <v>215</v>
      </c>
      <c r="WFW121" s="2" t="s">
        <v>215</v>
      </c>
      <c r="WFX121" s="2" t="s">
        <v>215</v>
      </c>
      <c r="WFY121" s="2" t="s">
        <v>215</v>
      </c>
      <c r="WFZ121" s="2" t="s">
        <v>215</v>
      </c>
      <c r="WGA121" s="2" t="s">
        <v>215</v>
      </c>
      <c r="WGB121" s="2" t="s">
        <v>215</v>
      </c>
      <c r="WGC121" s="2" t="s">
        <v>215</v>
      </c>
      <c r="WGD121" s="2" t="s">
        <v>215</v>
      </c>
      <c r="WGE121" s="2" t="s">
        <v>215</v>
      </c>
      <c r="WGF121" s="2" t="s">
        <v>215</v>
      </c>
      <c r="WGG121" s="2" t="s">
        <v>215</v>
      </c>
      <c r="WGH121" s="2" t="s">
        <v>215</v>
      </c>
      <c r="WGI121" s="2" t="s">
        <v>215</v>
      </c>
      <c r="WGJ121" s="2" t="s">
        <v>215</v>
      </c>
      <c r="WGK121" s="2" t="s">
        <v>215</v>
      </c>
      <c r="WGL121" s="2" t="s">
        <v>215</v>
      </c>
      <c r="WGM121" s="2" t="s">
        <v>215</v>
      </c>
      <c r="WGN121" s="2" t="s">
        <v>215</v>
      </c>
      <c r="WGO121" s="2" t="s">
        <v>215</v>
      </c>
      <c r="WGP121" s="2" t="s">
        <v>215</v>
      </c>
      <c r="WGQ121" s="2" t="s">
        <v>215</v>
      </c>
      <c r="WGR121" s="2" t="s">
        <v>215</v>
      </c>
      <c r="WGS121" s="2" t="s">
        <v>215</v>
      </c>
      <c r="WGT121" s="2" t="s">
        <v>215</v>
      </c>
      <c r="WGU121" s="2" t="s">
        <v>215</v>
      </c>
      <c r="WGV121" s="2" t="s">
        <v>215</v>
      </c>
      <c r="WGW121" s="2" t="s">
        <v>215</v>
      </c>
      <c r="WGX121" s="2" t="s">
        <v>215</v>
      </c>
      <c r="WGY121" s="2" t="s">
        <v>215</v>
      </c>
      <c r="WGZ121" s="2" t="s">
        <v>215</v>
      </c>
      <c r="WHA121" s="2" t="s">
        <v>215</v>
      </c>
      <c r="WHB121" s="2" t="s">
        <v>215</v>
      </c>
      <c r="WHC121" s="2" t="s">
        <v>215</v>
      </c>
      <c r="WHD121" s="2" t="s">
        <v>215</v>
      </c>
      <c r="WHE121" s="2" t="s">
        <v>215</v>
      </c>
      <c r="WHF121" s="2" t="s">
        <v>215</v>
      </c>
      <c r="WHG121" s="2" t="s">
        <v>215</v>
      </c>
      <c r="WHH121" s="2" t="s">
        <v>215</v>
      </c>
      <c r="WHI121" s="2" t="s">
        <v>215</v>
      </c>
      <c r="WHJ121" s="2" t="s">
        <v>215</v>
      </c>
      <c r="WHK121" s="2" t="s">
        <v>215</v>
      </c>
      <c r="WHL121" s="2" t="s">
        <v>215</v>
      </c>
      <c r="WHM121" s="2" t="s">
        <v>215</v>
      </c>
      <c r="WHN121" s="2" t="s">
        <v>215</v>
      </c>
      <c r="WHO121" s="2" t="s">
        <v>215</v>
      </c>
      <c r="WHP121" s="2" t="s">
        <v>215</v>
      </c>
      <c r="WHQ121" s="2" t="s">
        <v>215</v>
      </c>
      <c r="WHR121" s="2" t="s">
        <v>215</v>
      </c>
      <c r="WHS121" s="2" t="s">
        <v>215</v>
      </c>
      <c r="WHT121" s="2" t="s">
        <v>215</v>
      </c>
      <c r="WHU121" s="2" t="s">
        <v>215</v>
      </c>
      <c r="WHV121" s="2" t="s">
        <v>215</v>
      </c>
      <c r="WHW121" s="2" t="s">
        <v>215</v>
      </c>
      <c r="WHX121" s="2" t="s">
        <v>215</v>
      </c>
      <c r="WHY121" s="2" t="s">
        <v>215</v>
      </c>
      <c r="WHZ121" s="2" t="s">
        <v>215</v>
      </c>
      <c r="WIA121" s="2" t="s">
        <v>215</v>
      </c>
      <c r="WIB121" s="2" t="s">
        <v>215</v>
      </c>
      <c r="WIC121" s="2" t="s">
        <v>215</v>
      </c>
      <c r="WID121" s="2" t="s">
        <v>215</v>
      </c>
      <c r="WIE121" s="2" t="s">
        <v>215</v>
      </c>
      <c r="WIF121" s="2" t="s">
        <v>215</v>
      </c>
      <c r="WIG121" s="2" t="s">
        <v>215</v>
      </c>
      <c r="WIH121" s="2" t="s">
        <v>215</v>
      </c>
      <c r="WII121" s="2" t="s">
        <v>215</v>
      </c>
      <c r="WIJ121" s="2" t="s">
        <v>215</v>
      </c>
      <c r="WIK121" s="2" t="s">
        <v>215</v>
      </c>
      <c r="WIL121" s="2" t="s">
        <v>215</v>
      </c>
      <c r="WIM121" s="2" t="s">
        <v>215</v>
      </c>
      <c r="WIN121" s="2" t="s">
        <v>215</v>
      </c>
      <c r="WIO121" s="2" t="s">
        <v>215</v>
      </c>
      <c r="WIP121" s="2" t="s">
        <v>215</v>
      </c>
      <c r="WIQ121" s="2" t="s">
        <v>215</v>
      </c>
      <c r="WIR121" s="2" t="s">
        <v>215</v>
      </c>
      <c r="WIS121" s="2" t="s">
        <v>215</v>
      </c>
      <c r="WIT121" s="2" t="s">
        <v>215</v>
      </c>
      <c r="WIU121" s="2" t="s">
        <v>215</v>
      </c>
      <c r="WIV121" s="2" t="s">
        <v>215</v>
      </c>
      <c r="WIW121" s="2" t="s">
        <v>215</v>
      </c>
      <c r="WIX121" s="2" t="s">
        <v>215</v>
      </c>
      <c r="WIY121" s="2" t="s">
        <v>215</v>
      </c>
      <c r="WIZ121" s="2" t="s">
        <v>215</v>
      </c>
      <c r="WJA121" s="2" t="s">
        <v>215</v>
      </c>
      <c r="WJB121" s="2" t="s">
        <v>215</v>
      </c>
      <c r="WJC121" s="2" t="s">
        <v>215</v>
      </c>
      <c r="WJD121" s="2" t="s">
        <v>215</v>
      </c>
      <c r="WJE121" s="2" t="s">
        <v>215</v>
      </c>
      <c r="WJF121" s="2" t="s">
        <v>215</v>
      </c>
      <c r="WJG121" s="2" t="s">
        <v>215</v>
      </c>
      <c r="WJH121" s="2" t="s">
        <v>215</v>
      </c>
      <c r="WJI121" s="2" t="s">
        <v>215</v>
      </c>
      <c r="WJJ121" s="2" t="s">
        <v>215</v>
      </c>
      <c r="WJK121" s="2" t="s">
        <v>215</v>
      </c>
      <c r="WJL121" s="2" t="s">
        <v>215</v>
      </c>
      <c r="WJM121" s="2" t="s">
        <v>215</v>
      </c>
      <c r="WJN121" s="2" t="s">
        <v>215</v>
      </c>
      <c r="WJO121" s="2" t="s">
        <v>215</v>
      </c>
      <c r="WJP121" s="2" t="s">
        <v>215</v>
      </c>
      <c r="WJQ121" s="2" t="s">
        <v>215</v>
      </c>
      <c r="WJR121" s="2" t="s">
        <v>215</v>
      </c>
      <c r="WJS121" s="2" t="s">
        <v>215</v>
      </c>
      <c r="WJT121" s="2" t="s">
        <v>215</v>
      </c>
      <c r="WJU121" s="2" t="s">
        <v>215</v>
      </c>
      <c r="WJV121" s="2" t="s">
        <v>215</v>
      </c>
      <c r="WJW121" s="2" t="s">
        <v>215</v>
      </c>
      <c r="WJX121" s="2" t="s">
        <v>215</v>
      </c>
      <c r="WJY121" s="2" t="s">
        <v>215</v>
      </c>
      <c r="WJZ121" s="2" t="s">
        <v>215</v>
      </c>
      <c r="WKA121" s="2" t="s">
        <v>215</v>
      </c>
      <c r="WKB121" s="2" t="s">
        <v>215</v>
      </c>
      <c r="WKC121" s="2" t="s">
        <v>215</v>
      </c>
      <c r="WKD121" s="2" t="s">
        <v>215</v>
      </c>
      <c r="WKE121" s="2" t="s">
        <v>215</v>
      </c>
      <c r="WKF121" s="2" t="s">
        <v>215</v>
      </c>
      <c r="WKG121" s="2" t="s">
        <v>215</v>
      </c>
      <c r="WKH121" s="2" t="s">
        <v>215</v>
      </c>
      <c r="WKI121" s="2" t="s">
        <v>215</v>
      </c>
      <c r="WKJ121" s="2" t="s">
        <v>215</v>
      </c>
      <c r="WKK121" s="2" t="s">
        <v>215</v>
      </c>
      <c r="WKL121" s="2" t="s">
        <v>215</v>
      </c>
      <c r="WKM121" s="2" t="s">
        <v>215</v>
      </c>
      <c r="WKN121" s="2" t="s">
        <v>215</v>
      </c>
      <c r="WKO121" s="2" t="s">
        <v>215</v>
      </c>
      <c r="WKP121" s="2" t="s">
        <v>215</v>
      </c>
      <c r="WKQ121" s="2" t="s">
        <v>215</v>
      </c>
      <c r="WKR121" s="2" t="s">
        <v>215</v>
      </c>
      <c r="WKS121" s="2" t="s">
        <v>215</v>
      </c>
      <c r="WKT121" s="2" t="s">
        <v>215</v>
      </c>
      <c r="WKU121" s="2" t="s">
        <v>215</v>
      </c>
      <c r="WKV121" s="2" t="s">
        <v>215</v>
      </c>
      <c r="WKW121" s="2" t="s">
        <v>215</v>
      </c>
      <c r="WKX121" s="2" t="s">
        <v>215</v>
      </c>
      <c r="WKY121" s="2" t="s">
        <v>215</v>
      </c>
      <c r="WKZ121" s="2" t="s">
        <v>215</v>
      </c>
      <c r="WLA121" s="2" t="s">
        <v>215</v>
      </c>
      <c r="WLB121" s="2" t="s">
        <v>215</v>
      </c>
      <c r="WLC121" s="2" t="s">
        <v>215</v>
      </c>
      <c r="WLD121" s="2" t="s">
        <v>215</v>
      </c>
      <c r="WLE121" s="2" t="s">
        <v>215</v>
      </c>
      <c r="WLF121" s="2" t="s">
        <v>215</v>
      </c>
      <c r="WLG121" s="2" t="s">
        <v>215</v>
      </c>
      <c r="WLH121" s="2" t="s">
        <v>215</v>
      </c>
      <c r="WLI121" s="2" t="s">
        <v>215</v>
      </c>
      <c r="WLJ121" s="2" t="s">
        <v>215</v>
      </c>
      <c r="WLK121" s="2" t="s">
        <v>215</v>
      </c>
      <c r="WLL121" s="2" t="s">
        <v>215</v>
      </c>
      <c r="WLM121" s="2" t="s">
        <v>215</v>
      </c>
      <c r="WLN121" s="2" t="s">
        <v>215</v>
      </c>
      <c r="WLO121" s="2" t="s">
        <v>215</v>
      </c>
      <c r="WLP121" s="2" t="s">
        <v>215</v>
      </c>
      <c r="WLQ121" s="2" t="s">
        <v>215</v>
      </c>
      <c r="WLR121" s="2" t="s">
        <v>215</v>
      </c>
      <c r="WLS121" s="2" t="s">
        <v>215</v>
      </c>
      <c r="WLT121" s="2" t="s">
        <v>215</v>
      </c>
      <c r="WLU121" s="2" t="s">
        <v>215</v>
      </c>
      <c r="WLV121" s="2" t="s">
        <v>215</v>
      </c>
      <c r="WLW121" s="2" t="s">
        <v>215</v>
      </c>
      <c r="WLX121" s="2" t="s">
        <v>215</v>
      </c>
      <c r="WLY121" s="2" t="s">
        <v>215</v>
      </c>
      <c r="WLZ121" s="2" t="s">
        <v>215</v>
      </c>
      <c r="WMA121" s="2" t="s">
        <v>215</v>
      </c>
      <c r="WMB121" s="2" t="s">
        <v>215</v>
      </c>
      <c r="WMC121" s="2" t="s">
        <v>215</v>
      </c>
      <c r="WMD121" s="2" t="s">
        <v>215</v>
      </c>
      <c r="WME121" s="2" t="s">
        <v>215</v>
      </c>
      <c r="WMF121" s="2" t="s">
        <v>215</v>
      </c>
      <c r="WMG121" s="2" t="s">
        <v>215</v>
      </c>
      <c r="WMH121" s="2" t="s">
        <v>215</v>
      </c>
      <c r="WMI121" s="2" t="s">
        <v>215</v>
      </c>
      <c r="WMJ121" s="2" t="s">
        <v>215</v>
      </c>
      <c r="WMK121" s="2" t="s">
        <v>215</v>
      </c>
      <c r="WML121" s="2" t="s">
        <v>215</v>
      </c>
      <c r="WMM121" s="2" t="s">
        <v>215</v>
      </c>
      <c r="WMN121" s="2" t="s">
        <v>215</v>
      </c>
      <c r="WMO121" s="2" t="s">
        <v>215</v>
      </c>
      <c r="WMP121" s="2" t="s">
        <v>215</v>
      </c>
      <c r="WMQ121" s="2" t="s">
        <v>215</v>
      </c>
      <c r="WMR121" s="2" t="s">
        <v>215</v>
      </c>
      <c r="WMS121" s="2" t="s">
        <v>215</v>
      </c>
      <c r="WMT121" s="2" t="s">
        <v>215</v>
      </c>
      <c r="WMU121" s="2" t="s">
        <v>215</v>
      </c>
      <c r="WMV121" s="2" t="s">
        <v>215</v>
      </c>
      <c r="WMW121" s="2" t="s">
        <v>215</v>
      </c>
      <c r="WMX121" s="2" t="s">
        <v>215</v>
      </c>
      <c r="WMY121" s="2" t="s">
        <v>215</v>
      </c>
      <c r="WMZ121" s="2" t="s">
        <v>215</v>
      </c>
      <c r="WNA121" s="2" t="s">
        <v>215</v>
      </c>
      <c r="WNB121" s="2" t="s">
        <v>215</v>
      </c>
      <c r="WNC121" s="2" t="s">
        <v>215</v>
      </c>
      <c r="WND121" s="2" t="s">
        <v>215</v>
      </c>
      <c r="WNE121" s="2" t="s">
        <v>215</v>
      </c>
      <c r="WNF121" s="2" t="s">
        <v>215</v>
      </c>
      <c r="WNG121" s="2" t="s">
        <v>215</v>
      </c>
      <c r="WNH121" s="2" t="s">
        <v>215</v>
      </c>
      <c r="WNI121" s="2" t="s">
        <v>215</v>
      </c>
      <c r="WNJ121" s="2" t="s">
        <v>215</v>
      </c>
      <c r="WNK121" s="2" t="s">
        <v>215</v>
      </c>
      <c r="WNL121" s="2" t="s">
        <v>215</v>
      </c>
      <c r="WNM121" s="2" t="s">
        <v>215</v>
      </c>
      <c r="WNN121" s="2" t="s">
        <v>215</v>
      </c>
      <c r="WNO121" s="2" t="s">
        <v>215</v>
      </c>
      <c r="WNP121" s="2" t="s">
        <v>215</v>
      </c>
      <c r="WNQ121" s="2" t="s">
        <v>215</v>
      </c>
      <c r="WNR121" s="2" t="s">
        <v>215</v>
      </c>
      <c r="WNS121" s="2" t="s">
        <v>215</v>
      </c>
      <c r="WNT121" s="2" t="s">
        <v>215</v>
      </c>
      <c r="WNU121" s="2" t="s">
        <v>215</v>
      </c>
      <c r="WNV121" s="2" t="s">
        <v>215</v>
      </c>
      <c r="WNW121" s="2" t="s">
        <v>215</v>
      </c>
      <c r="WNX121" s="2" t="s">
        <v>215</v>
      </c>
      <c r="WNY121" s="2" t="s">
        <v>215</v>
      </c>
      <c r="WNZ121" s="2" t="s">
        <v>215</v>
      </c>
      <c r="WOA121" s="2" t="s">
        <v>215</v>
      </c>
      <c r="WOB121" s="2" t="s">
        <v>215</v>
      </c>
      <c r="WOC121" s="2" t="s">
        <v>215</v>
      </c>
      <c r="WOD121" s="2" t="s">
        <v>215</v>
      </c>
      <c r="WOE121" s="2" t="s">
        <v>215</v>
      </c>
      <c r="WOF121" s="2" t="s">
        <v>215</v>
      </c>
      <c r="WOG121" s="2" t="s">
        <v>215</v>
      </c>
      <c r="WOH121" s="2" t="s">
        <v>215</v>
      </c>
      <c r="WOI121" s="2" t="s">
        <v>215</v>
      </c>
      <c r="WOJ121" s="2" t="s">
        <v>215</v>
      </c>
      <c r="WOK121" s="2" t="s">
        <v>215</v>
      </c>
      <c r="WOL121" s="2" t="s">
        <v>215</v>
      </c>
      <c r="WOM121" s="2" t="s">
        <v>215</v>
      </c>
      <c r="WON121" s="2" t="s">
        <v>215</v>
      </c>
      <c r="WOO121" s="2" t="s">
        <v>215</v>
      </c>
      <c r="WOP121" s="2" t="s">
        <v>215</v>
      </c>
      <c r="WOQ121" s="2" t="s">
        <v>215</v>
      </c>
      <c r="WOR121" s="2" t="s">
        <v>215</v>
      </c>
      <c r="WOS121" s="2" t="s">
        <v>215</v>
      </c>
      <c r="WOT121" s="2" t="s">
        <v>215</v>
      </c>
      <c r="WOU121" s="2" t="s">
        <v>215</v>
      </c>
      <c r="WOV121" s="2" t="s">
        <v>215</v>
      </c>
      <c r="WOW121" s="2" t="s">
        <v>215</v>
      </c>
      <c r="WOX121" s="2" t="s">
        <v>215</v>
      </c>
      <c r="WOY121" s="2" t="s">
        <v>215</v>
      </c>
      <c r="WOZ121" s="2" t="s">
        <v>215</v>
      </c>
      <c r="WPA121" s="2" t="s">
        <v>215</v>
      </c>
      <c r="WPB121" s="2" t="s">
        <v>215</v>
      </c>
      <c r="WPC121" s="2" t="s">
        <v>215</v>
      </c>
      <c r="WPD121" s="2" t="s">
        <v>215</v>
      </c>
      <c r="WPE121" s="2" t="s">
        <v>215</v>
      </c>
      <c r="WPF121" s="2" t="s">
        <v>215</v>
      </c>
      <c r="WPG121" s="2" t="s">
        <v>215</v>
      </c>
      <c r="WPH121" s="2" t="s">
        <v>215</v>
      </c>
      <c r="WPI121" s="2" t="s">
        <v>215</v>
      </c>
      <c r="WPJ121" s="2" t="s">
        <v>215</v>
      </c>
      <c r="WPK121" s="2" t="s">
        <v>215</v>
      </c>
      <c r="WPL121" s="2" t="s">
        <v>215</v>
      </c>
      <c r="WPM121" s="2" t="s">
        <v>215</v>
      </c>
      <c r="WPN121" s="2" t="s">
        <v>215</v>
      </c>
      <c r="WPO121" s="2" t="s">
        <v>215</v>
      </c>
      <c r="WPP121" s="2" t="s">
        <v>215</v>
      </c>
      <c r="WPQ121" s="2" t="s">
        <v>215</v>
      </c>
      <c r="WPR121" s="2" t="s">
        <v>215</v>
      </c>
      <c r="WPS121" s="2" t="s">
        <v>215</v>
      </c>
      <c r="WPT121" s="2" t="s">
        <v>215</v>
      </c>
      <c r="WPU121" s="2" t="s">
        <v>215</v>
      </c>
      <c r="WPV121" s="2" t="s">
        <v>215</v>
      </c>
      <c r="WPW121" s="2" t="s">
        <v>215</v>
      </c>
      <c r="WPX121" s="2" t="s">
        <v>215</v>
      </c>
      <c r="WPY121" s="2" t="s">
        <v>215</v>
      </c>
      <c r="WPZ121" s="2" t="s">
        <v>215</v>
      </c>
      <c r="WQA121" s="2" t="s">
        <v>215</v>
      </c>
      <c r="WQB121" s="2" t="s">
        <v>215</v>
      </c>
      <c r="WQC121" s="2" t="s">
        <v>215</v>
      </c>
      <c r="WQD121" s="2" t="s">
        <v>215</v>
      </c>
      <c r="WQE121" s="2" t="s">
        <v>215</v>
      </c>
      <c r="WQF121" s="2" t="s">
        <v>215</v>
      </c>
      <c r="WQG121" s="2" t="s">
        <v>215</v>
      </c>
      <c r="WQH121" s="2" t="s">
        <v>215</v>
      </c>
      <c r="WQI121" s="2" t="s">
        <v>215</v>
      </c>
      <c r="WQJ121" s="2" t="s">
        <v>215</v>
      </c>
      <c r="WQK121" s="2" t="s">
        <v>215</v>
      </c>
      <c r="WQL121" s="2" t="s">
        <v>215</v>
      </c>
      <c r="WQM121" s="2" t="s">
        <v>215</v>
      </c>
      <c r="WQN121" s="2" t="s">
        <v>215</v>
      </c>
      <c r="WQO121" s="2" t="s">
        <v>215</v>
      </c>
      <c r="WQP121" s="2" t="s">
        <v>215</v>
      </c>
      <c r="WQQ121" s="2" t="s">
        <v>215</v>
      </c>
      <c r="WQR121" s="2" t="s">
        <v>215</v>
      </c>
      <c r="WQS121" s="2" t="s">
        <v>215</v>
      </c>
      <c r="WQT121" s="2" t="s">
        <v>215</v>
      </c>
      <c r="WQU121" s="2" t="s">
        <v>215</v>
      </c>
      <c r="WQV121" s="2" t="s">
        <v>215</v>
      </c>
      <c r="WQW121" s="2" t="s">
        <v>215</v>
      </c>
      <c r="WQX121" s="2" t="s">
        <v>215</v>
      </c>
      <c r="WQY121" s="2" t="s">
        <v>215</v>
      </c>
      <c r="WQZ121" s="2" t="s">
        <v>215</v>
      </c>
      <c r="WRA121" s="2" t="s">
        <v>215</v>
      </c>
      <c r="WRB121" s="2" t="s">
        <v>215</v>
      </c>
      <c r="WRC121" s="2" t="s">
        <v>215</v>
      </c>
      <c r="WRD121" s="2" t="s">
        <v>215</v>
      </c>
      <c r="WRE121" s="2" t="s">
        <v>215</v>
      </c>
      <c r="WRF121" s="2" t="s">
        <v>215</v>
      </c>
      <c r="WRG121" s="2" t="s">
        <v>215</v>
      </c>
      <c r="WRH121" s="2" t="s">
        <v>215</v>
      </c>
      <c r="WRI121" s="2" t="s">
        <v>215</v>
      </c>
      <c r="WRJ121" s="2" t="s">
        <v>215</v>
      </c>
      <c r="WRK121" s="2" t="s">
        <v>215</v>
      </c>
      <c r="WRL121" s="2" t="s">
        <v>215</v>
      </c>
      <c r="WRM121" s="2" t="s">
        <v>215</v>
      </c>
      <c r="WRN121" s="2" t="s">
        <v>215</v>
      </c>
      <c r="WRO121" s="2" t="s">
        <v>215</v>
      </c>
      <c r="WRP121" s="2" t="s">
        <v>215</v>
      </c>
      <c r="WRQ121" s="2" t="s">
        <v>215</v>
      </c>
      <c r="WRR121" s="2" t="s">
        <v>215</v>
      </c>
      <c r="WRS121" s="2" t="s">
        <v>215</v>
      </c>
      <c r="WRT121" s="2" t="s">
        <v>215</v>
      </c>
      <c r="WRU121" s="2" t="s">
        <v>215</v>
      </c>
      <c r="WRV121" s="2" t="s">
        <v>215</v>
      </c>
      <c r="WRW121" s="2" t="s">
        <v>215</v>
      </c>
      <c r="WRX121" s="2" t="s">
        <v>215</v>
      </c>
      <c r="WRY121" s="2" t="s">
        <v>215</v>
      </c>
      <c r="WRZ121" s="2" t="s">
        <v>215</v>
      </c>
      <c r="WSA121" s="2" t="s">
        <v>215</v>
      </c>
      <c r="WSB121" s="2" t="s">
        <v>215</v>
      </c>
      <c r="WSC121" s="2" t="s">
        <v>215</v>
      </c>
      <c r="WSD121" s="2" t="s">
        <v>215</v>
      </c>
      <c r="WSE121" s="2" t="s">
        <v>215</v>
      </c>
      <c r="WSF121" s="2" t="s">
        <v>215</v>
      </c>
      <c r="WSG121" s="2" t="s">
        <v>215</v>
      </c>
      <c r="WSH121" s="2" t="s">
        <v>215</v>
      </c>
      <c r="WSI121" s="2" t="s">
        <v>215</v>
      </c>
      <c r="WSJ121" s="2" t="s">
        <v>215</v>
      </c>
      <c r="WSK121" s="2" t="s">
        <v>215</v>
      </c>
      <c r="WSL121" s="2" t="s">
        <v>215</v>
      </c>
      <c r="WSM121" s="2" t="s">
        <v>215</v>
      </c>
      <c r="WSN121" s="2" t="s">
        <v>215</v>
      </c>
      <c r="WSO121" s="2" t="s">
        <v>215</v>
      </c>
      <c r="WSP121" s="2" t="s">
        <v>215</v>
      </c>
      <c r="WSQ121" s="2" t="s">
        <v>215</v>
      </c>
      <c r="WSR121" s="2" t="s">
        <v>215</v>
      </c>
      <c r="WSS121" s="2" t="s">
        <v>215</v>
      </c>
      <c r="WST121" s="2" t="s">
        <v>215</v>
      </c>
      <c r="WSU121" s="2" t="s">
        <v>215</v>
      </c>
      <c r="WSV121" s="2" t="s">
        <v>215</v>
      </c>
      <c r="WSW121" s="2" t="s">
        <v>215</v>
      </c>
      <c r="WSX121" s="2" t="s">
        <v>215</v>
      </c>
      <c r="WSY121" s="2" t="s">
        <v>215</v>
      </c>
      <c r="WSZ121" s="2" t="s">
        <v>215</v>
      </c>
      <c r="WTA121" s="2" t="s">
        <v>215</v>
      </c>
      <c r="WTB121" s="2" t="s">
        <v>215</v>
      </c>
      <c r="WTC121" s="2" t="s">
        <v>215</v>
      </c>
      <c r="WTD121" s="2" t="s">
        <v>215</v>
      </c>
      <c r="WTE121" s="2" t="s">
        <v>215</v>
      </c>
      <c r="WTF121" s="2" t="s">
        <v>215</v>
      </c>
      <c r="WTG121" s="2" t="s">
        <v>215</v>
      </c>
      <c r="WTH121" s="2" t="s">
        <v>215</v>
      </c>
      <c r="WTI121" s="2" t="s">
        <v>215</v>
      </c>
      <c r="WTJ121" s="2" t="s">
        <v>215</v>
      </c>
      <c r="WTK121" s="2" t="s">
        <v>215</v>
      </c>
      <c r="WTL121" s="2" t="s">
        <v>215</v>
      </c>
      <c r="WTM121" s="2" t="s">
        <v>215</v>
      </c>
      <c r="WTN121" s="2" t="s">
        <v>215</v>
      </c>
      <c r="WTO121" s="2" t="s">
        <v>215</v>
      </c>
      <c r="WTP121" s="2" t="s">
        <v>215</v>
      </c>
      <c r="WTQ121" s="2" t="s">
        <v>215</v>
      </c>
      <c r="WTR121" s="2" t="s">
        <v>215</v>
      </c>
      <c r="WTS121" s="2" t="s">
        <v>215</v>
      </c>
      <c r="WTT121" s="2" t="s">
        <v>215</v>
      </c>
      <c r="WTU121" s="2" t="s">
        <v>215</v>
      </c>
      <c r="WTV121" s="2" t="s">
        <v>215</v>
      </c>
      <c r="WTW121" s="2" t="s">
        <v>215</v>
      </c>
      <c r="WTX121" s="2" t="s">
        <v>215</v>
      </c>
      <c r="WTY121" s="2" t="s">
        <v>215</v>
      </c>
      <c r="WTZ121" s="2" t="s">
        <v>215</v>
      </c>
      <c r="WUA121" s="2" t="s">
        <v>215</v>
      </c>
      <c r="WUB121" s="2" t="s">
        <v>215</v>
      </c>
      <c r="WUC121" s="2" t="s">
        <v>215</v>
      </c>
      <c r="WUD121" s="2" t="s">
        <v>215</v>
      </c>
      <c r="WUE121" s="2" t="s">
        <v>215</v>
      </c>
      <c r="WUF121" s="2" t="s">
        <v>215</v>
      </c>
      <c r="WUG121" s="2" t="s">
        <v>215</v>
      </c>
      <c r="WUH121" s="2" t="s">
        <v>215</v>
      </c>
      <c r="WUI121" s="2" t="s">
        <v>215</v>
      </c>
      <c r="WUJ121" s="2" t="s">
        <v>215</v>
      </c>
      <c r="WUK121" s="2" t="s">
        <v>215</v>
      </c>
      <c r="WUL121" s="2" t="s">
        <v>215</v>
      </c>
      <c r="WUM121" s="2" t="s">
        <v>215</v>
      </c>
      <c r="WUN121" s="2" t="s">
        <v>215</v>
      </c>
      <c r="WUO121" s="2" t="s">
        <v>215</v>
      </c>
      <c r="WUP121" s="2" t="s">
        <v>215</v>
      </c>
      <c r="WUQ121" s="2" t="s">
        <v>215</v>
      </c>
      <c r="WUR121" s="2" t="s">
        <v>215</v>
      </c>
      <c r="WUS121" s="2" t="s">
        <v>215</v>
      </c>
      <c r="WUT121" s="2" t="s">
        <v>215</v>
      </c>
      <c r="WUU121" s="2" t="s">
        <v>215</v>
      </c>
      <c r="WUV121" s="2" t="s">
        <v>215</v>
      </c>
      <c r="WUW121" s="2" t="s">
        <v>215</v>
      </c>
      <c r="WUX121" s="2" t="s">
        <v>215</v>
      </c>
      <c r="WUY121" s="2" t="s">
        <v>215</v>
      </c>
      <c r="WUZ121" s="2" t="s">
        <v>215</v>
      </c>
      <c r="WVA121" s="2" t="s">
        <v>215</v>
      </c>
      <c r="WVB121" s="2" t="s">
        <v>215</v>
      </c>
      <c r="WVC121" s="2" t="s">
        <v>215</v>
      </c>
      <c r="WVD121" s="2" t="s">
        <v>215</v>
      </c>
      <c r="WVE121" s="2" t="s">
        <v>215</v>
      </c>
      <c r="WVF121" s="2" t="s">
        <v>215</v>
      </c>
      <c r="WVG121" s="2" t="s">
        <v>215</v>
      </c>
      <c r="WVH121" s="2" t="s">
        <v>215</v>
      </c>
      <c r="WVI121" s="2" t="s">
        <v>215</v>
      </c>
      <c r="WVJ121" s="2" t="s">
        <v>215</v>
      </c>
      <c r="WVK121" s="2" t="s">
        <v>215</v>
      </c>
      <c r="WVL121" s="2" t="s">
        <v>215</v>
      </c>
      <c r="WVM121" s="2" t="s">
        <v>215</v>
      </c>
      <c r="WVN121" s="2" t="s">
        <v>215</v>
      </c>
      <c r="WVO121" s="2" t="s">
        <v>215</v>
      </c>
      <c r="WVP121" s="2" t="s">
        <v>215</v>
      </c>
      <c r="WVQ121" s="2" t="s">
        <v>215</v>
      </c>
      <c r="WVR121" s="2" t="s">
        <v>215</v>
      </c>
      <c r="WVS121" s="2" t="s">
        <v>215</v>
      </c>
      <c r="WVT121" s="2" t="s">
        <v>215</v>
      </c>
      <c r="WVU121" s="2" t="s">
        <v>215</v>
      </c>
      <c r="WVV121" s="2" t="s">
        <v>215</v>
      </c>
      <c r="WVW121" s="2" t="s">
        <v>215</v>
      </c>
      <c r="WVX121" s="2" t="s">
        <v>215</v>
      </c>
      <c r="WVY121" s="2" t="s">
        <v>215</v>
      </c>
      <c r="WVZ121" s="2" t="s">
        <v>215</v>
      </c>
      <c r="WWA121" s="2" t="s">
        <v>215</v>
      </c>
      <c r="WWB121" s="2" t="s">
        <v>215</v>
      </c>
      <c r="WWC121" s="2" t="s">
        <v>215</v>
      </c>
      <c r="WWD121" s="2" t="s">
        <v>215</v>
      </c>
      <c r="WWE121" s="2" t="s">
        <v>215</v>
      </c>
      <c r="WWF121" s="2" t="s">
        <v>215</v>
      </c>
      <c r="WWG121" s="2" t="s">
        <v>215</v>
      </c>
      <c r="WWH121" s="2" t="s">
        <v>215</v>
      </c>
      <c r="WWI121" s="2" t="s">
        <v>215</v>
      </c>
      <c r="WWJ121" s="2" t="s">
        <v>215</v>
      </c>
      <c r="WWK121" s="2" t="s">
        <v>215</v>
      </c>
      <c r="WWL121" s="2" t="s">
        <v>215</v>
      </c>
      <c r="WWM121" s="2" t="s">
        <v>215</v>
      </c>
      <c r="WWN121" s="2" t="s">
        <v>215</v>
      </c>
      <c r="WWO121" s="2" t="s">
        <v>215</v>
      </c>
      <c r="WWP121" s="2" t="s">
        <v>215</v>
      </c>
      <c r="WWQ121" s="2" t="s">
        <v>215</v>
      </c>
      <c r="WWR121" s="2" t="s">
        <v>215</v>
      </c>
      <c r="WWS121" s="2" t="s">
        <v>215</v>
      </c>
      <c r="WWT121" s="2" t="s">
        <v>215</v>
      </c>
      <c r="WWU121" s="2" t="s">
        <v>215</v>
      </c>
      <c r="WWV121" s="2" t="s">
        <v>215</v>
      </c>
      <c r="WWW121" s="2" t="s">
        <v>215</v>
      </c>
      <c r="WWX121" s="2" t="s">
        <v>215</v>
      </c>
      <c r="WWY121" s="2" t="s">
        <v>215</v>
      </c>
      <c r="WWZ121" s="2" t="s">
        <v>215</v>
      </c>
      <c r="WXA121" s="2" t="s">
        <v>215</v>
      </c>
      <c r="WXB121" s="2" t="s">
        <v>215</v>
      </c>
      <c r="WXC121" s="2" t="s">
        <v>215</v>
      </c>
      <c r="WXD121" s="2" t="s">
        <v>215</v>
      </c>
      <c r="WXE121" s="2" t="s">
        <v>215</v>
      </c>
      <c r="WXF121" s="2" t="s">
        <v>215</v>
      </c>
      <c r="WXG121" s="2" t="s">
        <v>215</v>
      </c>
      <c r="WXH121" s="2" t="s">
        <v>215</v>
      </c>
      <c r="WXI121" s="2" t="s">
        <v>215</v>
      </c>
      <c r="WXJ121" s="2" t="s">
        <v>215</v>
      </c>
      <c r="WXK121" s="2" t="s">
        <v>215</v>
      </c>
      <c r="WXL121" s="2" t="s">
        <v>215</v>
      </c>
      <c r="WXM121" s="2" t="s">
        <v>215</v>
      </c>
      <c r="WXN121" s="2" t="s">
        <v>215</v>
      </c>
      <c r="WXO121" s="2" t="s">
        <v>215</v>
      </c>
      <c r="WXP121" s="2" t="s">
        <v>215</v>
      </c>
      <c r="WXQ121" s="2" t="s">
        <v>215</v>
      </c>
      <c r="WXR121" s="2" t="s">
        <v>215</v>
      </c>
      <c r="WXS121" s="2" t="s">
        <v>215</v>
      </c>
      <c r="WXT121" s="2" t="s">
        <v>215</v>
      </c>
      <c r="WXU121" s="2" t="s">
        <v>215</v>
      </c>
      <c r="WXV121" s="2" t="s">
        <v>215</v>
      </c>
      <c r="WXW121" s="2" t="s">
        <v>215</v>
      </c>
      <c r="WXX121" s="2" t="s">
        <v>215</v>
      </c>
      <c r="WXY121" s="2" t="s">
        <v>215</v>
      </c>
      <c r="WXZ121" s="2" t="s">
        <v>215</v>
      </c>
      <c r="WYA121" s="2" t="s">
        <v>215</v>
      </c>
      <c r="WYB121" s="2" t="s">
        <v>215</v>
      </c>
      <c r="WYC121" s="2" t="s">
        <v>215</v>
      </c>
      <c r="WYD121" s="2" t="s">
        <v>215</v>
      </c>
      <c r="WYE121" s="2" t="s">
        <v>215</v>
      </c>
      <c r="WYF121" s="2" t="s">
        <v>215</v>
      </c>
      <c r="WYG121" s="2" t="s">
        <v>215</v>
      </c>
      <c r="WYH121" s="2" t="s">
        <v>215</v>
      </c>
      <c r="WYI121" s="2" t="s">
        <v>215</v>
      </c>
      <c r="WYJ121" s="2" t="s">
        <v>215</v>
      </c>
      <c r="WYK121" s="2" t="s">
        <v>215</v>
      </c>
      <c r="WYL121" s="2" t="s">
        <v>215</v>
      </c>
      <c r="WYM121" s="2" t="s">
        <v>215</v>
      </c>
      <c r="WYN121" s="2" t="s">
        <v>215</v>
      </c>
      <c r="WYO121" s="2" t="s">
        <v>215</v>
      </c>
      <c r="WYP121" s="2" t="s">
        <v>215</v>
      </c>
      <c r="WYQ121" s="2" t="s">
        <v>215</v>
      </c>
      <c r="WYR121" s="2" t="s">
        <v>215</v>
      </c>
      <c r="WYS121" s="2" t="s">
        <v>215</v>
      </c>
      <c r="WYT121" s="2" t="s">
        <v>215</v>
      </c>
      <c r="WYU121" s="2" t="s">
        <v>215</v>
      </c>
      <c r="WYV121" s="2" t="s">
        <v>215</v>
      </c>
      <c r="WYW121" s="2" t="s">
        <v>215</v>
      </c>
      <c r="WYX121" s="2" t="s">
        <v>215</v>
      </c>
      <c r="WYY121" s="2" t="s">
        <v>215</v>
      </c>
      <c r="WYZ121" s="2" t="s">
        <v>215</v>
      </c>
      <c r="WZA121" s="2" t="s">
        <v>215</v>
      </c>
      <c r="WZB121" s="2" t="s">
        <v>215</v>
      </c>
      <c r="WZC121" s="2" t="s">
        <v>215</v>
      </c>
      <c r="WZD121" s="2" t="s">
        <v>215</v>
      </c>
      <c r="WZE121" s="2" t="s">
        <v>215</v>
      </c>
      <c r="WZF121" s="2" t="s">
        <v>215</v>
      </c>
      <c r="WZG121" s="2" t="s">
        <v>215</v>
      </c>
      <c r="WZH121" s="2" t="s">
        <v>215</v>
      </c>
      <c r="WZI121" s="2" t="s">
        <v>215</v>
      </c>
      <c r="WZJ121" s="2" t="s">
        <v>215</v>
      </c>
      <c r="WZK121" s="2" t="s">
        <v>215</v>
      </c>
      <c r="WZL121" s="2" t="s">
        <v>215</v>
      </c>
      <c r="WZM121" s="2" t="s">
        <v>215</v>
      </c>
      <c r="WZN121" s="2" t="s">
        <v>215</v>
      </c>
      <c r="WZO121" s="2" t="s">
        <v>215</v>
      </c>
      <c r="WZP121" s="2" t="s">
        <v>215</v>
      </c>
      <c r="WZQ121" s="2" t="s">
        <v>215</v>
      </c>
      <c r="WZR121" s="2" t="s">
        <v>215</v>
      </c>
      <c r="WZS121" s="2" t="s">
        <v>215</v>
      </c>
      <c r="WZT121" s="2" t="s">
        <v>215</v>
      </c>
      <c r="WZU121" s="2" t="s">
        <v>215</v>
      </c>
      <c r="WZV121" s="2" t="s">
        <v>215</v>
      </c>
      <c r="WZW121" s="2" t="s">
        <v>215</v>
      </c>
      <c r="WZX121" s="2" t="s">
        <v>215</v>
      </c>
      <c r="WZY121" s="2" t="s">
        <v>215</v>
      </c>
      <c r="WZZ121" s="2" t="s">
        <v>215</v>
      </c>
      <c r="XAA121" s="2" t="s">
        <v>215</v>
      </c>
      <c r="XAB121" s="2" t="s">
        <v>215</v>
      </c>
      <c r="XAC121" s="2" t="s">
        <v>215</v>
      </c>
      <c r="XAD121" s="2" t="s">
        <v>215</v>
      </c>
      <c r="XAE121" s="2" t="s">
        <v>215</v>
      </c>
      <c r="XAF121" s="2" t="s">
        <v>215</v>
      </c>
      <c r="XAG121" s="2" t="s">
        <v>215</v>
      </c>
      <c r="XAH121" s="2" t="s">
        <v>215</v>
      </c>
      <c r="XAI121" s="2" t="s">
        <v>215</v>
      </c>
      <c r="XAJ121" s="2" t="s">
        <v>215</v>
      </c>
      <c r="XAK121" s="2" t="s">
        <v>215</v>
      </c>
      <c r="XAL121" s="2" t="s">
        <v>215</v>
      </c>
      <c r="XAM121" s="2" t="s">
        <v>215</v>
      </c>
      <c r="XAN121" s="2" t="s">
        <v>215</v>
      </c>
      <c r="XAO121" s="2" t="s">
        <v>215</v>
      </c>
      <c r="XAP121" s="2" t="s">
        <v>215</v>
      </c>
      <c r="XAQ121" s="2" t="s">
        <v>215</v>
      </c>
      <c r="XAR121" s="2" t="s">
        <v>215</v>
      </c>
      <c r="XAS121" s="2" t="s">
        <v>215</v>
      </c>
      <c r="XAT121" s="2" t="s">
        <v>215</v>
      </c>
      <c r="XAU121" s="2" t="s">
        <v>215</v>
      </c>
      <c r="XAV121" s="2" t="s">
        <v>215</v>
      </c>
      <c r="XAW121" s="2" t="s">
        <v>215</v>
      </c>
      <c r="XAX121" s="2" t="s">
        <v>215</v>
      </c>
      <c r="XAY121" s="2" t="s">
        <v>215</v>
      </c>
      <c r="XAZ121" s="2" t="s">
        <v>215</v>
      </c>
      <c r="XBA121" s="2" t="s">
        <v>215</v>
      </c>
      <c r="XBB121" s="2" t="s">
        <v>215</v>
      </c>
      <c r="XBC121" s="2" t="s">
        <v>215</v>
      </c>
      <c r="XBD121" s="2" t="s">
        <v>215</v>
      </c>
      <c r="XBE121" s="2" t="s">
        <v>215</v>
      </c>
      <c r="XBF121" s="2" t="s">
        <v>215</v>
      </c>
      <c r="XBG121" s="2" t="s">
        <v>215</v>
      </c>
      <c r="XBH121" s="2" t="s">
        <v>215</v>
      </c>
      <c r="XBI121" s="2" t="s">
        <v>215</v>
      </c>
      <c r="XBJ121" s="2" t="s">
        <v>215</v>
      </c>
      <c r="XBK121" s="2" t="s">
        <v>215</v>
      </c>
      <c r="XBL121" s="2" t="s">
        <v>215</v>
      </c>
      <c r="XBM121" s="2" t="s">
        <v>215</v>
      </c>
      <c r="XBN121" s="2" t="s">
        <v>215</v>
      </c>
      <c r="XBO121" s="2" t="s">
        <v>215</v>
      </c>
      <c r="XBP121" s="2" t="s">
        <v>215</v>
      </c>
      <c r="XBQ121" s="2" t="s">
        <v>215</v>
      </c>
      <c r="XBR121" s="2" t="s">
        <v>215</v>
      </c>
      <c r="XBS121" s="2" t="s">
        <v>215</v>
      </c>
      <c r="XBT121" s="2" t="s">
        <v>215</v>
      </c>
      <c r="XBU121" s="2" t="s">
        <v>215</v>
      </c>
      <c r="XBV121" s="2" t="s">
        <v>215</v>
      </c>
      <c r="XBW121" s="2" t="s">
        <v>215</v>
      </c>
      <c r="XBX121" s="2" t="s">
        <v>215</v>
      </c>
      <c r="XBY121" s="2" t="s">
        <v>215</v>
      </c>
      <c r="XBZ121" s="2" t="s">
        <v>215</v>
      </c>
      <c r="XCA121" s="2" t="s">
        <v>215</v>
      </c>
      <c r="XCB121" s="2" t="s">
        <v>215</v>
      </c>
      <c r="XCC121" s="2" t="s">
        <v>215</v>
      </c>
      <c r="XCD121" s="2" t="s">
        <v>215</v>
      </c>
      <c r="XCE121" s="2" t="s">
        <v>215</v>
      </c>
      <c r="XCF121" s="2" t="s">
        <v>215</v>
      </c>
      <c r="XCG121" s="2" t="s">
        <v>215</v>
      </c>
      <c r="XCH121" s="2" t="s">
        <v>215</v>
      </c>
      <c r="XCI121" s="2" t="s">
        <v>215</v>
      </c>
      <c r="XCJ121" s="2" t="s">
        <v>215</v>
      </c>
      <c r="XCK121" s="2" t="s">
        <v>215</v>
      </c>
      <c r="XCL121" s="2" t="s">
        <v>215</v>
      </c>
      <c r="XCM121" s="2" t="s">
        <v>215</v>
      </c>
      <c r="XCN121" s="2" t="s">
        <v>215</v>
      </c>
      <c r="XCO121" s="2" t="s">
        <v>215</v>
      </c>
      <c r="XCP121" s="2" t="s">
        <v>215</v>
      </c>
      <c r="XCQ121" s="2" t="s">
        <v>215</v>
      </c>
      <c r="XCR121" s="2" t="s">
        <v>215</v>
      </c>
      <c r="XCS121" s="2" t="s">
        <v>215</v>
      </c>
      <c r="XCT121" s="2" t="s">
        <v>215</v>
      </c>
      <c r="XCU121" s="2" t="s">
        <v>215</v>
      </c>
      <c r="XCV121" s="2" t="s">
        <v>215</v>
      </c>
      <c r="XCW121" s="2" t="s">
        <v>215</v>
      </c>
      <c r="XCX121" s="2" t="s">
        <v>215</v>
      </c>
      <c r="XCY121" s="2" t="s">
        <v>215</v>
      </c>
      <c r="XCZ121" s="2" t="s">
        <v>215</v>
      </c>
      <c r="XDA121" s="2" t="s">
        <v>215</v>
      </c>
      <c r="XDB121" s="2" t="s">
        <v>215</v>
      </c>
      <c r="XDC121" s="2" t="s">
        <v>215</v>
      </c>
      <c r="XDD121" s="2" t="s">
        <v>215</v>
      </c>
      <c r="XDE121" s="2" t="s">
        <v>215</v>
      </c>
      <c r="XDF121" s="2" t="s">
        <v>215</v>
      </c>
      <c r="XDG121" s="2" t="s">
        <v>215</v>
      </c>
      <c r="XDH121" s="2" t="s">
        <v>215</v>
      </c>
      <c r="XDI121" s="2" t="s">
        <v>215</v>
      </c>
      <c r="XDJ121" s="2" t="s">
        <v>215</v>
      </c>
      <c r="XDK121" s="2" t="s">
        <v>215</v>
      </c>
      <c r="XDL121" s="2" t="s">
        <v>215</v>
      </c>
      <c r="XDM121" s="2" t="s">
        <v>215</v>
      </c>
      <c r="XDN121" s="2" t="s">
        <v>215</v>
      </c>
      <c r="XDO121" s="2" t="s">
        <v>215</v>
      </c>
      <c r="XDP121" s="2" t="s">
        <v>215</v>
      </c>
      <c r="XDQ121" s="2" t="s">
        <v>215</v>
      </c>
      <c r="XDR121" s="2" t="s">
        <v>215</v>
      </c>
      <c r="XDS121" s="2" t="s">
        <v>215</v>
      </c>
      <c r="XDT121" s="2" t="s">
        <v>215</v>
      </c>
      <c r="XDU121" s="2" t="s">
        <v>215</v>
      </c>
      <c r="XDV121" s="2" t="s">
        <v>215</v>
      </c>
      <c r="XDW121" s="2" t="s">
        <v>215</v>
      </c>
      <c r="XDX121" s="2" t="s">
        <v>215</v>
      </c>
      <c r="XDY121" s="2" t="s">
        <v>215</v>
      </c>
      <c r="XDZ121" s="2" t="s">
        <v>215</v>
      </c>
      <c r="XEA121" s="2" t="s">
        <v>215</v>
      </c>
      <c r="XEB121" s="2" t="s">
        <v>215</v>
      </c>
      <c r="XEC121" s="2" t="s">
        <v>215</v>
      </c>
      <c r="XED121" s="2" t="s">
        <v>215</v>
      </c>
      <c r="XEE121" s="2" t="s">
        <v>215</v>
      </c>
      <c r="XEF121" s="2" t="s">
        <v>215</v>
      </c>
      <c r="XEG121" s="2" t="s">
        <v>215</v>
      </c>
      <c r="XEH121" s="2" t="s">
        <v>215</v>
      </c>
      <c r="XEI121" s="2" t="s">
        <v>215</v>
      </c>
      <c r="XEJ121" s="2" t="s">
        <v>215</v>
      </c>
      <c r="XEK121" s="2" t="s">
        <v>215</v>
      </c>
      <c r="XEL121" s="2" t="s">
        <v>215</v>
      </c>
      <c r="XEM121" s="2" t="s">
        <v>215</v>
      </c>
      <c r="XEN121" s="2" t="s">
        <v>215</v>
      </c>
      <c r="XEO121" s="2" t="s">
        <v>215</v>
      </c>
      <c r="XEP121" s="2" t="s">
        <v>215</v>
      </c>
      <c r="XEQ121" s="2" t="s">
        <v>215</v>
      </c>
      <c r="XER121" s="2" t="s">
        <v>215</v>
      </c>
      <c r="XES121" s="2" t="s">
        <v>215</v>
      </c>
      <c r="XET121" s="2" t="s">
        <v>215</v>
      </c>
      <c r="XEU121" s="2" t="s">
        <v>215</v>
      </c>
      <c r="XEV121" s="2" t="s">
        <v>215</v>
      </c>
      <c r="XEW121" s="2" t="s">
        <v>215</v>
      </c>
      <c r="XEX121" s="2" t="s">
        <v>215</v>
      </c>
      <c r="XEY121" s="2" t="s">
        <v>215</v>
      </c>
      <c r="XEZ121" s="2" t="s">
        <v>215</v>
      </c>
      <c r="XFA121" s="2" t="s">
        <v>215</v>
      </c>
      <c r="XFB121" s="2" t="s">
        <v>215</v>
      </c>
      <c r="XFC121" s="2" t="s">
        <v>215</v>
      </c>
      <c r="XFD121" s="2" t="s">
        <v>215</v>
      </c>
    </row>
    <row r="122" spans="2:16384" outlineLevel="1" x14ac:dyDescent="0.4">
      <c r="B122" s="10"/>
      <c r="C122" s="29"/>
      <c r="D122" s="10"/>
      <c r="E122" s="2" t="s">
        <v>216</v>
      </c>
      <c r="F122" s="9"/>
      <c r="G122" s="9" t="s">
        <v>171</v>
      </c>
      <c r="H122" s="40">
        <f xml:space="preserve"> SUM( J122:O122 )</f>
        <v>0</v>
      </c>
      <c r="P122"/>
      <c r="Q122"/>
      <c r="R122"/>
      <c r="S122"/>
    </row>
    <row r="123" spans="2:16384" ht="15.75" outlineLevel="1" x14ac:dyDescent="0.5">
      <c r="B123" s="10"/>
      <c r="C123" s="29"/>
      <c r="D123" s="10"/>
      <c r="E123" s="2" t="s">
        <v>217</v>
      </c>
      <c r="F123" s="147"/>
      <c r="G123" s="9" t="s">
        <v>130</v>
      </c>
      <c r="H123" s="56"/>
      <c r="I123" s="4"/>
      <c r="J123" s="59"/>
      <c r="K123" s="59"/>
      <c r="L123" s="59"/>
      <c r="M123" s="59"/>
      <c r="N123" s="59"/>
      <c r="O123" s="59"/>
      <c r="P123"/>
      <c r="Q123"/>
      <c r="R123"/>
      <c r="S123"/>
    </row>
    <row r="124" spans="2:16384" outlineLevel="1" x14ac:dyDescent="0.4">
      <c r="B124" s="10"/>
      <c r="C124" s="29"/>
      <c r="D124" s="10"/>
      <c r="F124" s="10"/>
      <c r="G124" s="10"/>
      <c r="P124"/>
      <c r="Q124"/>
      <c r="R124"/>
      <c r="S124"/>
    </row>
    <row r="125" spans="2:16384" ht="15.75" outlineLevel="1" x14ac:dyDescent="0.4">
      <c r="B125" s="10"/>
      <c r="C125" s="71" t="s">
        <v>180</v>
      </c>
      <c r="D125" s="10"/>
      <c r="F125" s="10"/>
      <c r="G125" s="10"/>
      <c r="P125"/>
      <c r="Q125"/>
      <c r="R125"/>
      <c r="S125"/>
    </row>
    <row r="126" spans="2:16384" outlineLevel="1" x14ac:dyDescent="0.4">
      <c r="B126" s="10"/>
      <c r="C126" s="29"/>
      <c r="D126" s="10"/>
      <c r="F126" s="10"/>
      <c r="G126" s="10"/>
      <c r="P126"/>
      <c r="Q126"/>
      <c r="R126"/>
      <c r="S126"/>
    </row>
    <row r="127" spans="2:16384" outlineLevel="1" x14ac:dyDescent="0.4">
      <c r="B127" s="10"/>
      <c r="C127" s="29"/>
      <c r="D127" s="10"/>
      <c r="E127" s="2" t="s">
        <v>218</v>
      </c>
      <c r="F127" s="9"/>
      <c r="G127" s="9" t="s">
        <v>171</v>
      </c>
      <c r="H127" s="40">
        <f xml:space="preserve"> SUM( J127:O127 )</f>
        <v>0</v>
      </c>
      <c r="P127"/>
      <c r="Q127"/>
      <c r="R127"/>
      <c r="S127"/>
    </row>
    <row r="128" spans="2:16384" ht="15.75" outlineLevel="1" x14ac:dyDescent="0.5">
      <c r="B128" s="10"/>
      <c r="C128" s="29"/>
      <c r="D128" s="10"/>
      <c r="E128" s="2" t="s">
        <v>219</v>
      </c>
      <c r="F128" s="147"/>
      <c r="G128" s="9" t="s">
        <v>130</v>
      </c>
      <c r="H128" s="56"/>
      <c r="I128" s="4"/>
      <c r="J128" s="59"/>
      <c r="K128" s="59"/>
      <c r="L128" s="59"/>
      <c r="M128" s="59"/>
      <c r="N128" s="59"/>
      <c r="O128" s="59"/>
      <c r="P128"/>
      <c r="Q128"/>
      <c r="R128"/>
      <c r="S128"/>
    </row>
    <row r="129" spans="2:19" outlineLevel="1" x14ac:dyDescent="0.4">
      <c r="B129" s="10"/>
      <c r="C129" s="29"/>
      <c r="D129" s="10"/>
      <c r="F129" s="10"/>
      <c r="G129" s="10"/>
      <c r="P129"/>
      <c r="Q129"/>
      <c r="R129"/>
      <c r="S129"/>
    </row>
    <row r="130" spans="2:19" ht="15.75" outlineLevel="1" x14ac:dyDescent="0.4">
      <c r="B130" s="10"/>
      <c r="C130" s="71" t="s">
        <v>183</v>
      </c>
      <c r="D130" s="10"/>
      <c r="F130" s="10"/>
      <c r="G130" s="10"/>
      <c r="P130"/>
      <c r="Q130"/>
      <c r="R130"/>
      <c r="S130"/>
    </row>
    <row r="131" spans="2:19" outlineLevel="1" x14ac:dyDescent="0.4">
      <c r="B131" s="10"/>
      <c r="C131" s="29"/>
      <c r="D131" s="10"/>
      <c r="F131" s="10"/>
      <c r="G131" s="10"/>
      <c r="P131"/>
      <c r="Q131"/>
      <c r="R131"/>
      <c r="S131"/>
    </row>
    <row r="132" spans="2:19" outlineLevel="1" x14ac:dyDescent="0.4">
      <c r="B132" s="10"/>
      <c r="C132" s="29"/>
      <c r="D132" s="10"/>
      <c r="E132" s="2" t="s">
        <v>220</v>
      </c>
      <c r="F132" s="9"/>
      <c r="G132" s="9" t="s">
        <v>171</v>
      </c>
      <c r="H132" s="40">
        <f xml:space="preserve"> SUM( J132:O132 )</f>
        <v>0</v>
      </c>
      <c r="P132"/>
      <c r="Q132"/>
      <c r="R132"/>
      <c r="S132"/>
    </row>
    <row r="133" spans="2:19" ht="15.75" outlineLevel="1" x14ac:dyDescent="0.5">
      <c r="B133" s="10"/>
      <c r="C133" s="29"/>
      <c r="D133" s="10"/>
      <c r="E133" s="2" t="s">
        <v>221</v>
      </c>
      <c r="F133" s="147"/>
      <c r="G133" s="9" t="s">
        <v>130</v>
      </c>
      <c r="H133" s="56"/>
      <c r="I133" s="4"/>
      <c r="J133" s="59"/>
      <c r="K133" s="59"/>
      <c r="L133" s="59"/>
      <c r="M133" s="59"/>
      <c r="N133" s="59"/>
      <c r="O133" s="59"/>
      <c r="P133"/>
      <c r="Q133"/>
      <c r="R133"/>
      <c r="S133"/>
    </row>
    <row r="134" spans="2:19" outlineLevel="1" x14ac:dyDescent="0.4">
      <c r="B134" s="10"/>
      <c r="C134" s="29"/>
      <c r="D134" s="10"/>
      <c r="F134" s="10"/>
      <c r="G134" s="10"/>
      <c r="P134"/>
      <c r="Q134"/>
      <c r="R134"/>
      <c r="S134"/>
    </row>
    <row r="135" spans="2:19" ht="15.75" outlineLevel="1" x14ac:dyDescent="0.4">
      <c r="B135" s="10"/>
      <c r="C135" s="71" t="s">
        <v>186</v>
      </c>
      <c r="D135" s="10"/>
      <c r="F135" s="10"/>
      <c r="G135" s="10"/>
      <c r="P135"/>
      <c r="Q135"/>
      <c r="R135"/>
      <c r="S135"/>
    </row>
    <row r="136" spans="2:19" outlineLevel="1" x14ac:dyDescent="0.4">
      <c r="B136" s="10"/>
      <c r="C136" s="29"/>
      <c r="D136" s="10"/>
      <c r="F136" s="10"/>
      <c r="G136" s="10"/>
      <c r="P136"/>
      <c r="Q136"/>
      <c r="R136"/>
      <c r="S136"/>
    </row>
    <row r="137" spans="2:19" outlineLevel="1" x14ac:dyDescent="0.4">
      <c r="B137" s="10"/>
      <c r="C137" s="29"/>
      <c r="D137" s="10"/>
      <c r="E137" s="2" t="s">
        <v>222</v>
      </c>
      <c r="F137" s="9"/>
      <c r="G137" s="9" t="s">
        <v>171</v>
      </c>
      <c r="H137" s="40">
        <f xml:space="preserve"> SUM( J137:O137 )</f>
        <v>0</v>
      </c>
      <c r="P137"/>
      <c r="Q137"/>
      <c r="R137"/>
      <c r="S137"/>
    </row>
    <row r="138" spans="2:19" ht="15.75" outlineLevel="1" x14ac:dyDescent="0.5">
      <c r="B138" s="10"/>
      <c r="C138" s="29"/>
      <c r="D138" s="10"/>
      <c r="E138" s="2" t="s">
        <v>223</v>
      </c>
      <c r="F138" s="147"/>
      <c r="G138" s="9" t="s">
        <v>130</v>
      </c>
      <c r="H138" s="56"/>
      <c r="I138" s="4"/>
      <c r="J138" s="59"/>
      <c r="K138" s="59"/>
      <c r="L138" s="59"/>
      <c r="M138" s="59"/>
      <c r="N138" s="59"/>
      <c r="O138" s="59"/>
      <c r="P138"/>
      <c r="Q138"/>
      <c r="R138"/>
      <c r="S138"/>
    </row>
    <row r="139" spans="2:19" outlineLevel="1" x14ac:dyDescent="0.4">
      <c r="B139" s="10"/>
      <c r="C139" s="29"/>
      <c r="D139" s="10"/>
      <c r="F139" s="10"/>
      <c r="G139" s="10"/>
      <c r="P139"/>
      <c r="Q139"/>
      <c r="R139"/>
      <c r="S139"/>
    </row>
    <row r="140" spans="2:19" ht="15.75" outlineLevel="1" x14ac:dyDescent="0.4">
      <c r="B140" s="10"/>
      <c r="C140" s="71" t="s">
        <v>189</v>
      </c>
      <c r="D140" s="10"/>
      <c r="F140" s="10"/>
      <c r="G140" s="10"/>
      <c r="P140"/>
      <c r="Q140"/>
      <c r="R140"/>
      <c r="S140"/>
    </row>
    <row r="141" spans="2:19" outlineLevel="1" x14ac:dyDescent="0.4">
      <c r="B141" s="10"/>
      <c r="C141" s="29"/>
      <c r="D141" s="10"/>
      <c r="F141" s="10"/>
      <c r="G141" s="10"/>
      <c r="P141"/>
      <c r="Q141"/>
      <c r="R141"/>
      <c r="S141"/>
    </row>
    <row r="142" spans="2:19" outlineLevel="1" x14ac:dyDescent="0.4">
      <c r="B142" s="10"/>
      <c r="C142" s="29"/>
      <c r="D142" s="10"/>
      <c r="E142" s="2" t="s">
        <v>224</v>
      </c>
      <c r="F142" s="9"/>
      <c r="G142" s="9" t="s">
        <v>171</v>
      </c>
      <c r="H142" s="40">
        <f xml:space="preserve"> SUM( J142:O142 )</f>
        <v>0</v>
      </c>
      <c r="P142"/>
      <c r="Q142"/>
      <c r="R142"/>
      <c r="S142"/>
    </row>
    <row r="143" spans="2:19" ht="15.75" outlineLevel="1" x14ac:dyDescent="0.5">
      <c r="B143" s="10"/>
      <c r="C143" s="29"/>
      <c r="D143" s="10"/>
      <c r="E143" s="2" t="s">
        <v>225</v>
      </c>
      <c r="F143" s="147"/>
      <c r="G143" s="9" t="s">
        <v>130</v>
      </c>
      <c r="H143" s="56"/>
      <c r="I143" s="4"/>
      <c r="J143" s="59"/>
      <c r="K143" s="59"/>
      <c r="L143" s="59"/>
      <c r="M143" s="59"/>
      <c r="N143" s="59"/>
      <c r="O143" s="59"/>
      <c r="P143"/>
      <c r="Q143"/>
      <c r="R143"/>
      <c r="S143"/>
    </row>
    <row r="144" spans="2:19" outlineLevel="1" x14ac:dyDescent="0.4">
      <c r="B144" s="10"/>
      <c r="C144" s="29"/>
      <c r="D144" s="10"/>
      <c r="F144" s="10"/>
      <c r="G144" s="10"/>
      <c r="P144"/>
      <c r="Q144"/>
      <c r="R144"/>
      <c r="S144"/>
    </row>
    <row r="145" spans="1:19" ht="15.75" outlineLevel="1" x14ac:dyDescent="0.4">
      <c r="B145" s="10"/>
      <c r="C145" s="71" t="s">
        <v>192</v>
      </c>
      <c r="D145" s="10"/>
      <c r="F145" s="10"/>
      <c r="G145" s="10"/>
      <c r="P145"/>
      <c r="Q145"/>
      <c r="R145"/>
      <c r="S145"/>
    </row>
    <row r="146" spans="1:19" outlineLevel="1" x14ac:dyDescent="0.4">
      <c r="B146" s="10"/>
      <c r="C146" s="29"/>
      <c r="D146" s="10"/>
      <c r="F146" s="10"/>
      <c r="G146" s="10"/>
      <c r="P146"/>
      <c r="Q146"/>
      <c r="R146"/>
      <c r="S146"/>
    </row>
    <row r="147" spans="1:19" outlineLevel="1" x14ac:dyDescent="0.4">
      <c r="B147" s="10"/>
      <c r="C147" s="29"/>
      <c r="D147" s="10"/>
      <c r="E147" s="2" t="s">
        <v>226</v>
      </c>
      <c r="F147" s="9"/>
      <c r="G147" s="9" t="s">
        <v>171</v>
      </c>
      <c r="H147" s="40">
        <f xml:space="preserve"> SUM( J147:O147 )</f>
        <v>0</v>
      </c>
      <c r="P147"/>
      <c r="Q147"/>
      <c r="R147"/>
      <c r="S147"/>
    </row>
    <row r="148" spans="1:19" ht="15.75" outlineLevel="1" x14ac:dyDescent="0.5">
      <c r="B148" s="10"/>
      <c r="C148" s="29"/>
      <c r="D148" s="10"/>
      <c r="E148" s="2" t="s">
        <v>227</v>
      </c>
      <c r="F148" s="147"/>
      <c r="G148" s="9" t="s">
        <v>130</v>
      </c>
      <c r="H148" s="56"/>
      <c r="I148" s="4"/>
      <c r="J148" s="59"/>
      <c r="K148" s="59"/>
      <c r="L148" s="59"/>
      <c r="M148" s="59"/>
      <c r="N148" s="59"/>
      <c r="O148" s="59"/>
      <c r="P148"/>
      <c r="Q148"/>
      <c r="R148"/>
      <c r="S148"/>
    </row>
    <row r="149" spans="1:19" outlineLevel="1" x14ac:dyDescent="0.4">
      <c r="B149" s="10"/>
      <c r="C149" s="29"/>
      <c r="D149" s="10"/>
      <c r="F149" s="10"/>
      <c r="G149" s="10"/>
      <c r="P149"/>
      <c r="Q149"/>
      <c r="R149"/>
      <c r="S149"/>
    </row>
    <row r="150" spans="1:19" ht="15.75" outlineLevel="1" x14ac:dyDescent="0.4">
      <c r="B150" s="10"/>
      <c r="C150" s="71" t="s">
        <v>195</v>
      </c>
      <c r="D150" s="10"/>
      <c r="F150" s="10"/>
      <c r="G150" s="10"/>
      <c r="P150"/>
      <c r="Q150"/>
      <c r="R150"/>
      <c r="S150"/>
    </row>
    <row r="151" spans="1:19" outlineLevel="1" x14ac:dyDescent="0.4">
      <c r="B151" s="10"/>
      <c r="C151" s="29"/>
      <c r="D151" s="10"/>
      <c r="F151" s="10"/>
      <c r="G151" s="10"/>
      <c r="P151"/>
      <c r="Q151"/>
      <c r="R151"/>
      <c r="S151"/>
    </row>
    <row r="152" spans="1:19" outlineLevel="1" x14ac:dyDescent="0.4">
      <c r="B152" s="10"/>
      <c r="C152" s="29"/>
      <c r="D152" s="10"/>
      <c r="E152" s="2" t="s">
        <v>228</v>
      </c>
      <c r="F152" s="9"/>
      <c r="G152" s="9" t="s">
        <v>171</v>
      </c>
      <c r="H152" s="40">
        <f xml:space="preserve"> SUM( J152:O152 )</f>
        <v>0</v>
      </c>
      <c r="P152"/>
      <c r="Q152"/>
      <c r="R152"/>
      <c r="S152"/>
    </row>
    <row r="153" spans="1:19" ht="15.75" outlineLevel="1" x14ac:dyDescent="0.5">
      <c r="B153" s="10"/>
      <c r="C153" s="29"/>
      <c r="D153" s="10"/>
      <c r="E153" s="2" t="s">
        <v>229</v>
      </c>
      <c r="F153" s="147"/>
      <c r="G153" s="9" t="s">
        <v>130</v>
      </c>
      <c r="H153" s="56"/>
      <c r="I153" s="4"/>
      <c r="J153" s="59"/>
      <c r="K153" s="59"/>
      <c r="L153" s="59"/>
      <c r="M153" s="59"/>
      <c r="N153" s="59"/>
      <c r="O153" s="59"/>
      <c r="P153"/>
      <c r="Q153"/>
      <c r="R153"/>
      <c r="S153"/>
    </row>
    <row r="154" spans="1:19" outlineLevel="1" x14ac:dyDescent="0.4">
      <c r="B154" s="10"/>
      <c r="C154" s="29"/>
      <c r="D154" s="10"/>
      <c r="F154" s="10"/>
      <c r="G154" s="10"/>
      <c r="P154"/>
      <c r="Q154"/>
      <c r="R154"/>
      <c r="S154"/>
    </row>
    <row r="155" spans="1:19" ht="15.75" outlineLevel="1" x14ac:dyDescent="0.4">
      <c r="B155" s="10"/>
      <c r="C155" s="71" t="s">
        <v>198</v>
      </c>
      <c r="D155" s="10"/>
      <c r="F155" s="10"/>
      <c r="G155" s="10"/>
      <c r="P155"/>
      <c r="Q155"/>
      <c r="R155"/>
      <c r="S155"/>
    </row>
    <row r="156" spans="1:19" outlineLevel="1" x14ac:dyDescent="0.4">
      <c r="C156" s="29"/>
      <c r="D156" s="10"/>
      <c r="F156" s="10"/>
      <c r="G156" s="10"/>
      <c r="P156"/>
      <c r="Q156"/>
      <c r="R156"/>
      <c r="S156"/>
    </row>
    <row r="157" spans="1:19" outlineLevel="1" x14ac:dyDescent="0.4">
      <c r="C157" s="29"/>
      <c r="D157" s="10"/>
      <c r="E157" s="2" t="s">
        <v>230</v>
      </c>
      <c r="F157" s="9"/>
      <c r="G157" s="9" t="s">
        <v>171</v>
      </c>
      <c r="H157" s="40">
        <f xml:space="preserve"> SUM( J157:O157 )</f>
        <v>0</v>
      </c>
      <c r="P157"/>
      <c r="Q157"/>
      <c r="R157"/>
      <c r="S157"/>
    </row>
    <row r="158" spans="1:19" ht="15.75" outlineLevel="1" x14ac:dyDescent="0.5">
      <c r="C158" s="29"/>
      <c r="D158" s="10"/>
      <c r="E158" s="2" t="s">
        <v>231</v>
      </c>
      <c r="F158" s="147"/>
      <c r="G158" s="9" t="s">
        <v>130</v>
      </c>
      <c r="H158" s="56"/>
      <c r="I158" s="4"/>
      <c r="J158" s="59"/>
      <c r="K158" s="59"/>
      <c r="L158" s="59"/>
      <c r="M158" s="59"/>
      <c r="N158" s="59"/>
      <c r="O158" s="59"/>
      <c r="P158"/>
      <c r="Q158"/>
      <c r="R158"/>
      <c r="S158"/>
    </row>
    <row r="159" spans="1:19" x14ac:dyDescent="0.4">
      <c r="P159"/>
      <c r="Q159"/>
      <c r="R159"/>
      <c r="S159"/>
    </row>
    <row r="160" spans="1:19" s="64" customFormat="1" ht="21" x14ac:dyDescent="0.35">
      <c r="A160" s="64" t="s">
        <v>232</v>
      </c>
    </row>
    <row r="161" spans="1:19" ht="15.75" outlineLevel="1" x14ac:dyDescent="0.5">
      <c r="B161" s="4"/>
      <c r="P161"/>
      <c r="Q161"/>
      <c r="R161"/>
      <c r="S161"/>
    </row>
    <row r="162" spans="1:19" ht="15.75" outlineLevel="1" x14ac:dyDescent="0.5">
      <c r="B162" s="4"/>
      <c r="E162" s="2" t="s">
        <v>233</v>
      </c>
      <c r="F162" s="147"/>
      <c r="G162" s="2" t="s">
        <v>130</v>
      </c>
      <c r="P162"/>
      <c r="Q162"/>
      <c r="R162"/>
      <c r="S162"/>
    </row>
    <row r="163" spans="1:19" ht="15.75" outlineLevel="1" x14ac:dyDescent="0.5">
      <c r="B163" s="4"/>
      <c r="E163" s="2" t="s">
        <v>234</v>
      </c>
      <c r="F163" s="147"/>
      <c r="G163" s="2" t="s">
        <v>130</v>
      </c>
      <c r="P163"/>
      <c r="Q163"/>
      <c r="R163"/>
      <c r="S163"/>
    </row>
    <row r="164" spans="1:19" ht="15.75" outlineLevel="1" x14ac:dyDescent="0.5">
      <c r="B164" s="4"/>
      <c r="E164" s="2" t="s">
        <v>235</v>
      </c>
      <c r="F164" s="154">
        <v>1</v>
      </c>
      <c r="G164" s="2" t="s">
        <v>130</v>
      </c>
      <c r="P164"/>
      <c r="Q164"/>
      <c r="R164"/>
      <c r="S164"/>
    </row>
    <row r="165" spans="1:19" ht="15.75" outlineLevel="1" x14ac:dyDescent="0.5">
      <c r="B165" s="4"/>
      <c r="E165" s="2" t="s">
        <v>236</v>
      </c>
      <c r="F165" s="154"/>
      <c r="G165" s="2" t="s">
        <v>130</v>
      </c>
      <c r="P165"/>
      <c r="Q165"/>
      <c r="R165"/>
      <c r="S165"/>
    </row>
    <row r="166" spans="1:19" outlineLevel="1" x14ac:dyDescent="0.4">
      <c r="F166" s="27"/>
      <c r="P166"/>
      <c r="Q166"/>
      <c r="R166"/>
      <c r="S166"/>
    </row>
    <row r="167" spans="1:19" ht="15.75" outlineLevel="1" x14ac:dyDescent="0.4">
      <c r="B167" s="6"/>
      <c r="C167" s="71" t="s">
        <v>206</v>
      </c>
      <c r="D167" s="7"/>
      <c r="E167"/>
      <c r="F167" s="158"/>
      <c r="G167" s="9"/>
    </row>
    <row r="168" spans="1:19" outlineLevel="1" x14ac:dyDescent="0.4">
      <c r="B168" s="6"/>
      <c r="C168" s="6"/>
      <c r="D168" s="7"/>
      <c r="E168"/>
      <c r="F168" s="158"/>
      <c r="G168" s="9"/>
    </row>
    <row r="169" spans="1:19" outlineLevel="1" x14ac:dyDescent="0.4">
      <c r="B169" s="6"/>
      <c r="C169" s="6"/>
      <c r="D169" s="7"/>
      <c r="E169" s="2" t="str">
        <f>MID(A160,12,50)&amp;" - "&amp;C167&amp;" cost allowance"</f>
        <v>Creating bathing rivers - Scheme delivery cost allowance</v>
      </c>
      <c r="F169" s="158"/>
      <c r="G169" s="9" t="s">
        <v>171</v>
      </c>
      <c r="H169" s="153">
        <f xml:space="preserve"> SUM( J169:O169 )</f>
        <v>78.48399999999998</v>
      </c>
      <c r="L169" s="146">
        <v>6.278719999999999</v>
      </c>
      <c r="M169" s="146">
        <v>9.4180799999999998</v>
      </c>
      <c r="N169" s="146">
        <v>31.609204036966311</v>
      </c>
      <c r="O169" s="146">
        <v>31.177995963033673</v>
      </c>
      <c r="P169"/>
      <c r="Q169"/>
      <c r="R169"/>
      <c r="S169"/>
    </row>
    <row r="170" spans="1:19" outlineLevel="1" x14ac:dyDescent="0.4">
      <c r="B170" s="6"/>
      <c r="C170" s="6"/>
      <c r="D170" s="7"/>
      <c r="E170" s="2" t="str">
        <f>MID(A160,12,50)&amp;" - "&amp;C167&amp;" percentage completion"</f>
        <v>Creating bathing rivers - Scheme delivery percentage completion</v>
      </c>
      <c r="F170" s="154">
        <v>1</v>
      </c>
      <c r="G170" s="9" t="s">
        <v>130</v>
      </c>
      <c r="P170"/>
      <c r="Q170"/>
      <c r="R170"/>
      <c r="S170"/>
    </row>
    <row r="171" spans="1:19" s="4" customFormat="1" ht="15.75" outlineLevel="1" x14ac:dyDescent="0.5">
      <c r="B171" s="3"/>
      <c r="C171" s="11"/>
      <c r="D171" s="5"/>
      <c r="E171" s="2"/>
      <c r="F171" s="3"/>
      <c r="G171" s="3"/>
      <c r="H171" s="56"/>
      <c r="J171" s="59"/>
      <c r="K171" s="59"/>
      <c r="L171" s="59"/>
      <c r="M171" s="59"/>
      <c r="N171" s="59"/>
      <c r="O171" s="59"/>
      <c r="P171"/>
      <c r="Q171"/>
      <c r="R171"/>
      <c r="S171"/>
    </row>
    <row r="172" spans="1:19" s="71" customFormat="1" ht="15.75" outlineLevel="1" x14ac:dyDescent="0.35">
      <c r="C172" s="71" t="s">
        <v>207</v>
      </c>
    </row>
    <row r="173" spans="1:19" outlineLevel="1" x14ac:dyDescent="0.4">
      <c r="B173" s="6"/>
      <c r="C173" s="6"/>
      <c r="D173" s="7"/>
      <c r="F173" s="9"/>
      <c r="G173" s="9"/>
      <c r="P173"/>
      <c r="Q173"/>
      <c r="R173"/>
      <c r="S173"/>
    </row>
    <row r="174" spans="1:19" outlineLevel="1" x14ac:dyDescent="0.4">
      <c r="B174" s="6"/>
      <c r="C174" s="6"/>
      <c r="D174" s="7"/>
      <c r="E174" s="2" t="s">
        <v>237</v>
      </c>
      <c r="F174" s="9"/>
      <c r="G174" s="9" t="s">
        <v>171</v>
      </c>
      <c r="H174" s="40">
        <f xml:space="preserve"> SUM( J174:O174 )</f>
        <v>0</v>
      </c>
      <c r="P174"/>
      <c r="Q174"/>
      <c r="R174"/>
      <c r="S174"/>
    </row>
    <row r="175" spans="1:19" s="4" customFormat="1" ht="15.75" outlineLevel="1" x14ac:dyDescent="0.5">
      <c r="A175" s="3"/>
      <c r="B175" s="3"/>
      <c r="C175" s="11"/>
      <c r="D175" s="5"/>
      <c r="E175" s="2" t="s">
        <v>238</v>
      </c>
      <c r="F175" s="147"/>
      <c r="G175" s="9" t="s">
        <v>130</v>
      </c>
      <c r="H175" s="56"/>
      <c r="J175" s="59"/>
      <c r="K175" s="59"/>
      <c r="L175" s="59"/>
      <c r="M175" s="59"/>
      <c r="N175" s="59"/>
      <c r="O175" s="59"/>
      <c r="P175"/>
      <c r="Q175"/>
      <c r="R175"/>
      <c r="S175"/>
    </row>
    <row r="176" spans="1:19" outlineLevel="1" x14ac:dyDescent="0.4">
      <c r="B176" s="6"/>
      <c r="C176" s="6"/>
      <c r="D176" s="7"/>
      <c r="F176" s="9"/>
      <c r="G176" s="9"/>
      <c r="P176"/>
      <c r="Q176"/>
      <c r="R176"/>
      <c r="S176"/>
    </row>
    <row r="177" spans="2:19" ht="15.75" outlineLevel="1" x14ac:dyDescent="0.4">
      <c r="B177" s="6"/>
      <c r="C177" s="71" t="s">
        <v>210</v>
      </c>
      <c r="D177" s="7"/>
      <c r="F177" s="9"/>
      <c r="G177" s="9"/>
      <c r="P177"/>
      <c r="Q177"/>
      <c r="R177"/>
      <c r="S177"/>
    </row>
    <row r="178" spans="2:19" outlineLevel="1" x14ac:dyDescent="0.4">
      <c r="B178" s="6"/>
      <c r="C178" s="6"/>
      <c r="D178" s="7"/>
      <c r="F178" s="9"/>
      <c r="G178" s="9"/>
      <c r="P178"/>
      <c r="Q178"/>
      <c r="R178"/>
      <c r="S178"/>
    </row>
    <row r="179" spans="2:19" outlineLevel="1" x14ac:dyDescent="0.4">
      <c r="B179" s="6"/>
      <c r="C179" s="6"/>
      <c r="D179" s="7"/>
      <c r="E179" s="2" t="s">
        <v>239</v>
      </c>
      <c r="F179" s="9"/>
      <c r="G179" s="9" t="s">
        <v>171</v>
      </c>
      <c r="H179" s="40">
        <f xml:space="preserve"> SUM( J179:O179 )</f>
        <v>0</v>
      </c>
      <c r="P179"/>
      <c r="Q179"/>
      <c r="R179"/>
      <c r="S179"/>
    </row>
    <row r="180" spans="2:19" ht="15.75" outlineLevel="1" x14ac:dyDescent="0.5">
      <c r="B180" s="6"/>
      <c r="C180" s="6"/>
      <c r="D180" s="7"/>
      <c r="E180" s="2" t="s">
        <v>240</v>
      </c>
      <c r="F180" s="147"/>
      <c r="G180" s="9" t="s">
        <v>130</v>
      </c>
      <c r="H180" s="56"/>
      <c r="I180" s="4"/>
      <c r="J180" s="59"/>
      <c r="K180" s="59"/>
      <c r="L180" s="59"/>
      <c r="M180" s="59"/>
      <c r="N180" s="59"/>
      <c r="O180" s="59"/>
      <c r="P180"/>
      <c r="Q180"/>
      <c r="R180"/>
      <c r="S180"/>
    </row>
    <row r="181" spans="2:19" outlineLevel="1" x14ac:dyDescent="0.4">
      <c r="B181" s="6"/>
      <c r="C181" s="6"/>
      <c r="D181" s="7"/>
      <c r="F181" s="9"/>
      <c r="G181" s="9"/>
      <c r="P181"/>
      <c r="Q181"/>
      <c r="R181"/>
      <c r="S181"/>
    </row>
    <row r="182" spans="2:19" ht="15.75" outlineLevel="1" x14ac:dyDescent="0.4">
      <c r="B182" s="6"/>
      <c r="C182" s="71" t="s">
        <v>174</v>
      </c>
      <c r="D182" s="7"/>
      <c r="F182" s="9"/>
      <c r="G182" s="9"/>
      <c r="P182"/>
      <c r="Q182"/>
      <c r="R182"/>
      <c r="S182"/>
    </row>
    <row r="183" spans="2:19" outlineLevel="1" x14ac:dyDescent="0.4">
      <c r="B183" s="6"/>
      <c r="C183" s="6"/>
      <c r="D183" s="7"/>
      <c r="F183" s="9"/>
      <c r="G183" s="9"/>
      <c r="P183"/>
      <c r="Q183"/>
      <c r="R183"/>
      <c r="S183"/>
    </row>
    <row r="184" spans="2:19" outlineLevel="1" x14ac:dyDescent="0.4">
      <c r="B184" s="6"/>
      <c r="C184" s="6"/>
      <c r="D184" s="7"/>
      <c r="E184" s="2" t="s">
        <v>241</v>
      </c>
      <c r="F184" s="9"/>
      <c r="G184" s="9" t="s">
        <v>171</v>
      </c>
      <c r="H184" s="40">
        <f xml:space="preserve"> SUM( J184:O184 )</f>
        <v>0</v>
      </c>
      <c r="P184"/>
      <c r="Q184"/>
      <c r="R184"/>
      <c r="S184"/>
    </row>
    <row r="185" spans="2:19" ht="15.75" outlineLevel="1" x14ac:dyDescent="0.5">
      <c r="B185" s="10"/>
      <c r="C185" s="10"/>
      <c r="D185" s="10"/>
      <c r="E185" s="2" t="s">
        <v>242</v>
      </c>
      <c r="F185" s="147"/>
      <c r="G185" s="9" t="s">
        <v>130</v>
      </c>
      <c r="H185" s="56"/>
      <c r="I185" s="4"/>
      <c r="J185" s="59"/>
      <c r="K185" s="59"/>
      <c r="L185" s="59"/>
      <c r="M185" s="59"/>
      <c r="N185" s="59"/>
      <c r="O185" s="59"/>
      <c r="P185"/>
      <c r="Q185"/>
      <c r="R185"/>
      <c r="S185"/>
    </row>
    <row r="186" spans="2:19" outlineLevel="1" x14ac:dyDescent="0.4">
      <c r="B186" s="10"/>
      <c r="C186" s="10"/>
      <c r="D186" s="10"/>
      <c r="F186" s="10"/>
      <c r="G186" s="10"/>
      <c r="K186" s="148"/>
      <c r="P186"/>
      <c r="Q186"/>
      <c r="R186"/>
      <c r="S186"/>
    </row>
    <row r="187" spans="2:19" ht="15.75" outlineLevel="1" x14ac:dyDescent="0.4">
      <c r="B187" s="10"/>
      <c r="C187" s="71" t="s">
        <v>177</v>
      </c>
      <c r="D187" s="10"/>
      <c r="F187" s="10"/>
      <c r="G187" s="10"/>
      <c r="P187"/>
      <c r="Q187"/>
      <c r="R187"/>
      <c r="S187"/>
    </row>
    <row r="188" spans="2:19" outlineLevel="1" x14ac:dyDescent="0.4">
      <c r="B188" s="10"/>
      <c r="C188" s="29"/>
      <c r="D188" s="10"/>
      <c r="F188" s="10"/>
      <c r="G188" s="10"/>
      <c r="P188"/>
      <c r="Q188"/>
      <c r="R188"/>
      <c r="S188"/>
    </row>
    <row r="189" spans="2:19" outlineLevel="1" x14ac:dyDescent="0.4">
      <c r="B189" s="10"/>
      <c r="C189" s="29"/>
      <c r="D189" s="10"/>
      <c r="E189" s="2" t="s">
        <v>243</v>
      </c>
      <c r="F189" s="9"/>
      <c r="G189" s="9" t="s">
        <v>171</v>
      </c>
      <c r="H189" s="40">
        <f xml:space="preserve"> SUM( J189:O189 )</f>
        <v>0</v>
      </c>
      <c r="P189"/>
      <c r="Q189"/>
      <c r="R189"/>
      <c r="S189"/>
    </row>
    <row r="190" spans="2:19" ht="15.75" outlineLevel="1" x14ac:dyDescent="0.5">
      <c r="B190" s="10"/>
      <c r="C190" s="29"/>
      <c r="D190" s="10"/>
      <c r="E190" s="2" t="s">
        <v>244</v>
      </c>
      <c r="F190" s="147"/>
      <c r="G190" s="9" t="s">
        <v>130</v>
      </c>
      <c r="H190" s="56"/>
      <c r="I190" s="4"/>
      <c r="J190" s="59"/>
      <c r="K190" s="59"/>
      <c r="L190" s="59"/>
      <c r="M190" s="59"/>
      <c r="N190" s="59"/>
      <c r="O190" s="59"/>
      <c r="P190"/>
      <c r="Q190"/>
      <c r="R190"/>
      <c r="S190"/>
    </row>
    <row r="191" spans="2:19" outlineLevel="1" x14ac:dyDescent="0.4">
      <c r="B191" s="10"/>
      <c r="C191" s="29"/>
      <c r="D191" s="10"/>
      <c r="F191" s="10"/>
      <c r="G191" s="10"/>
      <c r="P191"/>
      <c r="Q191"/>
      <c r="R191"/>
      <c r="S191"/>
    </row>
    <row r="192" spans="2:19" ht="15.75" outlineLevel="1" x14ac:dyDescent="0.4">
      <c r="B192" s="10"/>
      <c r="C192" s="71" t="s">
        <v>180</v>
      </c>
      <c r="D192" s="10"/>
      <c r="F192" s="10"/>
      <c r="G192" s="10"/>
      <c r="P192"/>
      <c r="Q192"/>
      <c r="R192"/>
      <c r="S192"/>
    </row>
    <row r="193" spans="2:19" outlineLevel="1" x14ac:dyDescent="0.4">
      <c r="B193" s="10"/>
      <c r="C193" s="29"/>
      <c r="D193" s="10"/>
      <c r="F193" s="10"/>
      <c r="G193" s="10"/>
      <c r="P193"/>
      <c r="Q193"/>
      <c r="R193"/>
      <c r="S193"/>
    </row>
    <row r="194" spans="2:19" outlineLevel="1" x14ac:dyDescent="0.4">
      <c r="B194" s="10"/>
      <c r="C194" s="29"/>
      <c r="D194" s="10"/>
      <c r="E194" s="2" t="s">
        <v>245</v>
      </c>
      <c r="F194" s="9"/>
      <c r="G194" s="9" t="s">
        <v>171</v>
      </c>
      <c r="H194" s="40">
        <f xml:space="preserve"> SUM( J194:O194 )</f>
        <v>0</v>
      </c>
      <c r="P194"/>
      <c r="Q194"/>
      <c r="R194"/>
      <c r="S194"/>
    </row>
    <row r="195" spans="2:19" ht="15.75" outlineLevel="1" x14ac:dyDescent="0.5">
      <c r="B195" s="10"/>
      <c r="C195" s="29"/>
      <c r="D195" s="10"/>
      <c r="E195" s="2" t="s">
        <v>246</v>
      </c>
      <c r="F195" s="147"/>
      <c r="G195" s="9" t="s">
        <v>130</v>
      </c>
      <c r="H195" s="56"/>
      <c r="I195" s="4"/>
      <c r="J195" s="59"/>
      <c r="K195" s="59"/>
      <c r="L195" s="59"/>
      <c r="M195" s="59"/>
      <c r="N195" s="59"/>
      <c r="O195" s="59"/>
      <c r="P195"/>
      <c r="Q195"/>
      <c r="R195"/>
      <c r="S195"/>
    </row>
    <row r="196" spans="2:19" outlineLevel="1" x14ac:dyDescent="0.4">
      <c r="B196" s="10"/>
      <c r="C196" s="29"/>
      <c r="D196" s="10"/>
      <c r="F196" s="10"/>
      <c r="G196" s="10"/>
      <c r="P196"/>
      <c r="Q196"/>
      <c r="R196"/>
      <c r="S196"/>
    </row>
    <row r="197" spans="2:19" ht="15.75" outlineLevel="1" x14ac:dyDescent="0.4">
      <c r="B197" s="10"/>
      <c r="C197" s="71" t="s">
        <v>183</v>
      </c>
      <c r="D197" s="10"/>
      <c r="F197" s="10"/>
      <c r="G197" s="10"/>
      <c r="P197"/>
      <c r="Q197"/>
      <c r="R197"/>
      <c r="S197"/>
    </row>
    <row r="198" spans="2:19" outlineLevel="1" x14ac:dyDescent="0.4">
      <c r="B198" s="10"/>
      <c r="C198" s="29"/>
      <c r="D198" s="10"/>
      <c r="F198" s="10"/>
      <c r="G198" s="10"/>
      <c r="P198"/>
      <c r="Q198"/>
      <c r="R198"/>
      <c r="S198"/>
    </row>
    <row r="199" spans="2:19" outlineLevel="1" x14ac:dyDescent="0.4">
      <c r="B199" s="10"/>
      <c r="C199" s="29"/>
      <c r="D199" s="10"/>
      <c r="E199" s="2" t="s">
        <v>247</v>
      </c>
      <c r="F199" s="9"/>
      <c r="G199" s="9" t="s">
        <v>171</v>
      </c>
      <c r="H199" s="40">
        <f xml:space="preserve"> SUM( J199:O199 )</f>
        <v>0</v>
      </c>
      <c r="P199"/>
      <c r="Q199"/>
      <c r="R199"/>
      <c r="S199"/>
    </row>
    <row r="200" spans="2:19" ht="15.75" outlineLevel="1" x14ac:dyDescent="0.5">
      <c r="B200" s="10"/>
      <c r="C200" s="29"/>
      <c r="D200" s="10"/>
      <c r="E200" s="2" t="s">
        <v>248</v>
      </c>
      <c r="F200" s="147"/>
      <c r="G200" s="9" t="s">
        <v>130</v>
      </c>
      <c r="H200" s="56"/>
      <c r="I200" s="4"/>
      <c r="J200" s="59"/>
      <c r="K200" s="59"/>
      <c r="L200" s="59"/>
      <c r="M200" s="59"/>
      <c r="N200" s="59"/>
      <c r="O200" s="59"/>
      <c r="P200"/>
      <c r="Q200"/>
      <c r="R200"/>
      <c r="S200"/>
    </row>
    <row r="201" spans="2:19" outlineLevel="1" x14ac:dyDescent="0.4">
      <c r="B201" s="10"/>
      <c r="C201" s="29"/>
      <c r="D201" s="10"/>
      <c r="F201" s="10"/>
      <c r="G201" s="10"/>
      <c r="P201"/>
      <c r="Q201"/>
      <c r="R201"/>
      <c r="S201"/>
    </row>
    <row r="202" spans="2:19" ht="15.75" outlineLevel="1" x14ac:dyDescent="0.4">
      <c r="B202" s="10"/>
      <c r="C202" s="71" t="s">
        <v>186</v>
      </c>
      <c r="D202" s="10"/>
      <c r="F202" s="10"/>
      <c r="G202" s="10"/>
      <c r="P202"/>
      <c r="Q202"/>
      <c r="R202"/>
      <c r="S202"/>
    </row>
    <row r="203" spans="2:19" outlineLevel="1" x14ac:dyDescent="0.4">
      <c r="B203" s="10"/>
      <c r="C203" s="29"/>
      <c r="D203" s="10"/>
      <c r="F203" s="10"/>
      <c r="G203" s="10"/>
      <c r="P203"/>
      <c r="Q203"/>
      <c r="R203"/>
      <c r="S203"/>
    </row>
    <row r="204" spans="2:19" outlineLevel="1" x14ac:dyDescent="0.4">
      <c r="B204" s="10"/>
      <c r="C204" s="29"/>
      <c r="D204" s="10"/>
      <c r="E204" s="2" t="s">
        <v>249</v>
      </c>
      <c r="F204" s="9"/>
      <c r="G204" s="9" t="s">
        <v>171</v>
      </c>
      <c r="H204" s="40">
        <f xml:space="preserve"> SUM( J204:O204 )</f>
        <v>0</v>
      </c>
      <c r="P204"/>
      <c r="Q204"/>
      <c r="R204"/>
      <c r="S204"/>
    </row>
    <row r="205" spans="2:19" ht="15.75" outlineLevel="1" x14ac:dyDescent="0.5">
      <c r="B205" s="10"/>
      <c r="C205" s="29"/>
      <c r="D205" s="10"/>
      <c r="E205" s="2" t="s">
        <v>250</v>
      </c>
      <c r="F205" s="147"/>
      <c r="G205" s="9" t="s">
        <v>130</v>
      </c>
      <c r="H205" s="56"/>
      <c r="I205" s="4"/>
      <c r="J205" s="59"/>
      <c r="K205" s="59"/>
      <c r="L205" s="59"/>
      <c r="M205" s="59"/>
      <c r="N205" s="59"/>
      <c r="O205" s="59"/>
      <c r="P205"/>
      <c r="Q205"/>
      <c r="R205"/>
      <c r="S205"/>
    </row>
    <row r="206" spans="2:19" outlineLevel="1" x14ac:dyDescent="0.4">
      <c r="B206" s="10"/>
      <c r="C206" s="29"/>
      <c r="D206" s="10"/>
      <c r="F206" s="10"/>
      <c r="G206" s="10"/>
      <c r="P206"/>
      <c r="Q206"/>
      <c r="R206"/>
      <c r="S206"/>
    </row>
    <row r="207" spans="2:19" ht="15.75" outlineLevel="1" x14ac:dyDescent="0.4">
      <c r="B207" s="10"/>
      <c r="C207" s="71" t="s">
        <v>189</v>
      </c>
      <c r="D207" s="10"/>
      <c r="F207" s="10"/>
      <c r="G207" s="10"/>
      <c r="P207"/>
      <c r="Q207"/>
      <c r="R207"/>
      <c r="S207"/>
    </row>
    <row r="208" spans="2:19" outlineLevel="1" x14ac:dyDescent="0.4">
      <c r="B208" s="10"/>
      <c r="C208" s="29"/>
      <c r="D208" s="10"/>
      <c r="F208" s="10"/>
      <c r="G208" s="10"/>
      <c r="P208"/>
      <c r="Q208"/>
      <c r="R208"/>
      <c r="S208"/>
    </row>
    <row r="209" spans="2:19" outlineLevel="1" x14ac:dyDescent="0.4">
      <c r="B209" s="10"/>
      <c r="C209" s="29"/>
      <c r="D209" s="10"/>
      <c r="E209" s="2" t="s">
        <v>251</v>
      </c>
      <c r="F209" s="9"/>
      <c r="G209" s="9" t="s">
        <v>171</v>
      </c>
      <c r="H209" s="40">
        <f xml:space="preserve"> SUM( J209:O209 )</f>
        <v>0</v>
      </c>
      <c r="P209"/>
      <c r="Q209"/>
      <c r="R209"/>
      <c r="S209"/>
    </row>
    <row r="210" spans="2:19" ht="15.75" outlineLevel="1" x14ac:dyDescent="0.5">
      <c r="B210" s="10"/>
      <c r="C210" s="29"/>
      <c r="D210" s="10"/>
      <c r="E210" s="2" t="s">
        <v>252</v>
      </c>
      <c r="F210" s="147"/>
      <c r="G210" s="9" t="s">
        <v>130</v>
      </c>
      <c r="H210" s="56"/>
      <c r="I210" s="4"/>
      <c r="J210" s="59"/>
      <c r="K210" s="59"/>
      <c r="L210" s="59"/>
      <c r="M210" s="59"/>
      <c r="N210" s="59"/>
      <c r="O210" s="59"/>
      <c r="P210"/>
      <c r="Q210"/>
      <c r="R210"/>
      <c r="S210"/>
    </row>
    <row r="211" spans="2:19" outlineLevel="1" x14ac:dyDescent="0.4">
      <c r="B211" s="10"/>
      <c r="C211" s="29"/>
      <c r="D211" s="10"/>
      <c r="F211" s="10"/>
      <c r="G211" s="10"/>
      <c r="P211"/>
      <c r="Q211"/>
      <c r="R211"/>
      <c r="S211"/>
    </row>
    <row r="212" spans="2:19" ht="15.75" outlineLevel="1" x14ac:dyDescent="0.4">
      <c r="B212" s="10"/>
      <c r="C212" s="71" t="s">
        <v>192</v>
      </c>
      <c r="D212" s="10"/>
      <c r="F212" s="10"/>
      <c r="G212" s="10"/>
      <c r="P212"/>
      <c r="Q212"/>
      <c r="R212"/>
      <c r="S212"/>
    </row>
    <row r="213" spans="2:19" outlineLevel="1" x14ac:dyDescent="0.4">
      <c r="B213" s="10"/>
      <c r="C213" s="29"/>
      <c r="D213" s="10"/>
      <c r="F213" s="10"/>
      <c r="G213" s="10"/>
      <c r="P213"/>
      <c r="Q213"/>
      <c r="R213"/>
      <c r="S213"/>
    </row>
    <row r="214" spans="2:19" outlineLevel="1" x14ac:dyDescent="0.4">
      <c r="B214" s="10"/>
      <c r="C214" s="29"/>
      <c r="D214" s="10"/>
      <c r="E214" s="2" t="s">
        <v>253</v>
      </c>
      <c r="F214" s="9"/>
      <c r="G214" s="9" t="s">
        <v>171</v>
      </c>
      <c r="H214" s="40">
        <f xml:space="preserve"> SUM( J214:O214 )</f>
        <v>0</v>
      </c>
      <c r="P214"/>
      <c r="Q214"/>
      <c r="R214"/>
      <c r="S214"/>
    </row>
    <row r="215" spans="2:19" ht="15.75" outlineLevel="1" x14ac:dyDescent="0.5">
      <c r="B215" s="10"/>
      <c r="C215" s="29"/>
      <c r="D215" s="10"/>
      <c r="E215" s="2" t="s">
        <v>254</v>
      </c>
      <c r="F215" s="147"/>
      <c r="G215" s="9" t="s">
        <v>130</v>
      </c>
      <c r="H215" s="56"/>
      <c r="I215" s="4"/>
      <c r="J215" s="59"/>
      <c r="K215" s="59"/>
      <c r="L215" s="59"/>
      <c r="M215" s="59"/>
      <c r="N215" s="59"/>
      <c r="O215" s="59"/>
      <c r="P215"/>
      <c r="Q215"/>
      <c r="R215"/>
      <c r="S215"/>
    </row>
    <row r="216" spans="2:19" outlineLevel="1" x14ac:dyDescent="0.4">
      <c r="B216" s="10"/>
      <c r="C216" s="29"/>
      <c r="D216" s="10"/>
      <c r="F216" s="10"/>
      <c r="G216" s="10"/>
      <c r="P216"/>
      <c r="Q216"/>
      <c r="R216"/>
      <c r="S216"/>
    </row>
    <row r="217" spans="2:19" ht="15.75" outlineLevel="1" x14ac:dyDescent="0.4">
      <c r="B217" s="10"/>
      <c r="C217" s="71" t="s">
        <v>195</v>
      </c>
      <c r="D217" s="10"/>
      <c r="F217" s="10"/>
      <c r="G217" s="10"/>
      <c r="P217"/>
      <c r="Q217"/>
      <c r="R217"/>
      <c r="S217"/>
    </row>
    <row r="218" spans="2:19" outlineLevel="1" x14ac:dyDescent="0.4">
      <c r="B218" s="10"/>
      <c r="C218" s="29"/>
      <c r="D218" s="10"/>
      <c r="F218" s="10"/>
      <c r="G218" s="10"/>
      <c r="P218"/>
      <c r="Q218"/>
      <c r="R218"/>
      <c r="S218"/>
    </row>
    <row r="219" spans="2:19" outlineLevel="1" x14ac:dyDescent="0.4">
      <c r="B219" s="10"/>
      <c r="C219" s="29"/>
      <c r="D219" s="10"/>
      <c r="E219" s="2" t="s">
        <v>255</v>
      </c>
      <c r="F219" s="9"/>
      <c r="G219" s="9" t="s">
        <v>171</v>
      </c>
      <c r="H219" s="40">
        <f xml:space="preserve"> SUM( J219:O219 )</f>
        <v>0</v>
      </c>
      <c r="P219"/>
      <c r="Q219"/>
      <c r="R219"/>
      <c r="S219"/>
    </row>
    <row r="220" spans="2:19" ht="15.75" outlineLevel="1" x14ac:dyDescent="0.5">
      <c r="B220" s="10"/>
      <c r="C220" s="29"/>
      <c r="D220" s="10"/>
      <c r="E220" s="2" t="s">
        <v>256</v>
      </c>
      <c r="F220" s="147"/>
      <c r="G220" s="9" t="s">
        <v>130</v>
      </c>
      <c r="H220" s="56"/>
      <c r="I220" s="4"/>
      <c r="J220" s="59"/>
      <c r="K220" s="59"/>
      <c r="L220" s="59"/>
      <c r="M220" s="59"/>
      <c r="N220" s="59"/>
      <c r="O220" s="59"/>
      <c r="P220"/>
      <c r="Q220"/>
      <c r="R220"/>
      <c r="S220"/>
    </row>
    <row r="221" spans="2:19" outlineLevel="1" x14ac:dyDescent="0.4">
      <c r="B221" s="10"/>
      <c r="C221" s="29"/>
      <c r="D221" s="10"/>
      <c r="F221" s="10"/>
      <c r="G221" s="10"/>
      <c r="P221"/>
      <c r="Q221"/>
      <c r="R221"/>
      <c r="S221"/>
    </row>
    <row r="222" spans="2:19" ht="15.75" outlineLevel="1" x14ac:dyDescent="0.4">
      <c r="B222" s="10"/>
      <c r="C222" s="71" t="s">
        <v>198</v>
      </c>
      <c r="D222" s="10"/>
      <c r="F222" s="10"/>
      <c r="G222" s="10"/>
      <c r="P222"/>
      <c r="Q222"/>
      <c r="R222"/>
      <c r="S222"/>
    </row>
    <row r="223" spans="2:19" outlineLevel="1" x14ac:dyDescent="0.4">
      <c r="C223" s="29"/>
      <c r="D223" s="10"/>
      <c r="F223" s="10"/>
      <c r="G223" s="10"/>
      <c r="P223"/>
      <c r="Q223"/>
      <c r="R223"/>
      <c r="S223"/>
    </row>
    <row r="224" spans="2:19" outlineLevel="1" x14ac:dyDescent="0.4">
      <c r="C224" s="29"/>
      <c r="D224" s="10"/>
      <c r="E224" s="2" t="s">
        <v>257</v>
      </c>
      <c r="F224" s="9"/>
      <c r="G224" s="9" t="s">
        <v>171</v>
      </c>
      <c r="H224" s="40">
        <f xml:space="preserve"> SUM( J224:O224 )</f>
        <v>0</v>
      </c>
      <c r="P224"/>
      <c r="Q224"/>
      <c r="R224"/>
      <c r="S224"/>
    </row>
    <row r="225" spans="1:19" ht="15.75" outlineLevel="1" x14ac:dyDescent="0.5">
      <c r="C225" s="29"/>
      <c r="D225" s="10"/>
      <c r="E225" s="2" t="s">
        <v>258</v>
      </c>
      <c r="F225" s="147"/>
      <c r="G225" s="9" t="s">
        <v>130</v>
      </c>
      <c r="H225" s="56"/>
      <c r="I225" s="4"/>
      <c r="J225" s="59"/>
      <c r="K225" s="59"/>
      <c r="L225" s="59"/>
      <c r="M225" s="59"/>
      <c r="N225" s="59"/>
      <c r="O225" s="59"/>
      <c r="P225"/>
      <c r="Q225"/>
      <c r="R225"/>
      <c r="S225"/>
    </row>
    <row r="226" spans="1:19" x14ac:dyDescent="0.4">
      <c r="P226"/>
      <c r="Q226"/>
      <c r="R226"/>
      <c r="S226"/>
    </row>
    <row r="227" spans="1:19" s="64" customFormat="1" ht="21" x14ac:dyDescent="0.35">
      <c r="A227" s="64" t="s">
        <v>259</v>
      </c>
    </row>
    <row r="228" spans="1:19" ht="15.75" x14ac:dyDescent="0.5">
      <c r="B228" s="4"/>
      <c r="P228"/>
      <c r="Q228"/>
      <c r="R228"/>
      <c r="S228"/>
    </row>
    <row r="229" spans="1:19" ht="15.75" x14ac:dyDescent="0.5">
      <c r="B229" s="4"/>
      <c r="E229" s="2" t="s">
        <v>260</v>
      </c>
      <c r="F229" s="154">
        <v>3.0404856162575877E-2</v>
      </c>
      <c r="G229" s="2" t="s">
        <v>130</v>
      </c>
      <c r="P229"/>
      <c r="Q229"/>
      <c r="R229"/>
      <c r="S229"/>
    </row>
    <row r="230" spans="1:19" ht="15.75" x14ac:dyDescent="0.5">
      <c r="B230" s="4"/>
      <c r="E230" s="2" t="s">
        <v>261</v>
      </c>
      <c r="F230" s="154">
        <v>0.96959514383742418</v>
      </c>
      <c r="G230" s="2" t="s">
        <v>130</v>
      </c>
      <c r="P230"/>
      <c r="Q230"/>
      <c r="R230"/>
      <c r="S230"/>
    </row>
    <row r="231" spans="1:19" ht="15.75" x14ac:dyDescent="0.5">
      <c r="B231" s="4"/>
      <c r="E231" s="2" t="s">
        <v>262</v>
      </c>
      <c r="F231" s="154"/>
      <c r="G231" s="2" t="s">
        <v>130</v>
      </c>
      <c r="P231"/>
      <c r="Q231"/>
      <c r="R231"/>
      <c r="S231"/>
    </row>
    <row r="232" spans="1:19" x14ac:dyDescent="0.4">
      <c r="E232" s="2" t="s">
        <v>263</v>
      </c>
      <c r="F232" s="154"/>
      <c r="G232" s="2" t="s">
        <v>130</v>
      </c>
      <c r="P232"/>
      <c r="Q232"/>
      <c r="R232"/>
      <c r="S232"/>
    </row>
    <row r="233" spans="1:19" customFormat="1" ht="12.75" x14ac:dyDescent="0.35">
      <c r="F233" s="159"/>
    </row>
    <row r="234" spans="1:19" ht="15.75" x14ac:dyDescent="0.4">
      <c r="B234" s="6"/>
      <c r="C234" s="71" t="s">
        <v>264</v>
      </c>
      <c r="D234" s="7"/>
      <c r="E234"/>
      <c r="F234" s="158"/>
      <c r="G234" s="9"/>
    </row>
    <row r="235" spans="1:19" x14ac:dyDescent="0.4">
      <c r="B235" s="6"/>
      <c r="C235" s="6"/>
      <c r="D235" s="7"/>
      <c r="E235"/>
      <c r="F235" s="158"/>
      <c r="G235" s="9"/>
    </row>
    <row r="236" spans="1:19" x14ac:dyDescent="0.4">
      <c r="B236" s="6"/>
      <c r="C236" s="6"/>
      <c r="D236" s="7"/>
      <c r="E236" s="2" t="str">
        <f xml:space="preserve"> C234 &amp; " cost allowance"</f>
        <v>Non-household water efficiency audits cost allowance</v>
      </c>
      <c r="F236" s="158"/>
      <c r="G236" s="9" t="s">
        <v>171</v>
      </c>
      <c r="H236" s="153">
        <f xml:space="preserve"> SUM( J236:O236 )</f>
        <v>4.7949999999999999</v>
      </c>
      <c r="K236" s="149"/>
      <c r="L236" s="156">
        <v>1.19875</v>
      </c>
      <c r="M236" s="156">
        <v>1.19875</v>
      </c>
      <c r="N236" s="156">
        <v>1.19875</v>
      </c>
      <c r="O236" s="156">
        <v>1.19875</v>
      </c>
      <c r="P236"/>
      <c r="Q236"/>
      <c r="R236"/>
      <c r="S236"/>
    </row>
    <row r="237" spans="1:19" x14ac:dyDescent="0.4">
      <c r="B237" s="6"/>
      <c r="C237" s="6"/>
      <c r="D237" s="7"/>
      <c r="E237" s="2" t="str">
        <f xml:space="preserve"> C234 &amp; " percentage completion"</f>
        <v>Non-household water efficiency audits percentage completion</v>
      </c>
      <c r="F237" s="154">
        <v>1</v>
      </c>
      <c r="G237" s="9" t="s">
        <v>130</v>
      </c>
      <c r="L237" s="149"/>
      <c r="M237" s="53"/>
      <c r="N237" s="53"/>
      <c r="O237" s="53"/>
      <c r="P237"/>
      <c r="Q237"/>
      <c r="R237"/>
      <c r="S237"/>
    </row>
    <row r="238" spans="1:19" s="4" customFormat="1" ht="15.75" x14ac:dyDescent="0.5">
      <c r="B238" s="3"/>
      <c r="C238" s="11"/>
      <c r="D238" s="5"/>
      <c r="E238" s="2"/>
      <c r="F238" s="160"/>
      <c r="G238" s="3"/>
      <c r="H238" s="56"/>
      <c r="J238" s="59"/>
      <c r="K238" s="59"/>
      <c r="L238" s="162"/>
      <c r="M238" s="162"/>
      <c r="N238" s="162"/>
      <c r="O238" s="162"/>
      <c r="P238"/>
      <c r="Q238"/>
      <c r="R238"/>
      <c r="S238"/>
    </row>
    <row r="239" spans="1:19" s="71" customFormat="1" ht="15.75" x14ac:dyDescent="0.35">
      <c r="C239" s="71" t="s">
        <v>265</v>
      </c>
      <c r="F239" s="161"/>
      <c r="L239" s="161"/>
      <c r="M239" s="161"/>
      <c r="N239" s="161"/>
      <c r="O239" s="161"/>
    </row>
    <row r="240" spans="1:19" x14ac:dyDescent="0.4">
      <c r="B240" s="6"/>
      <c r="C240" s="6"/>
      <c r="D240" s="7"/>
      <c r="F240" s="158"/>
      <c r="G240" s="9"/>
      <c r="L240" s="53"/>
      <c r="M240" s="53"/>
      <c r="N240" s="53"/>
      <c r="O240" s="53"/>
      <c r="P240"/>
      <c r="Q240"/>
      <c r="R240"/>
      <c r="S240"/>
    </row>
    <row r="241" spans="1:19" x14ac:dyDescent="0.4">
      <c r="B241" s="6"/>
      <c r="C241" s="6"/>
      <c r="D241" s="7"/>
      <c r="E241" s="2" t="str">
        <f>MID(A227,12,50)&amp;" - "&amp;C239&amp;" cost allowance"</f>
        <v>Decarbonising water resources - Church Wilne and Melbourne upgrade cost allowance</v>
      </c>
      <c r="F241" s="158"/>
      <c r="G241" s="9" t="s">
        <v>171</v>
      </c>
      <c r="H241" s="153">
        <f xml:space="preserve"> SUM( J241:O241 )</f>
        <v>135.04600000000002</v>
      </c>
      <c r="L241" s="157">
        <v>14.770190000000003</v>
      </c>
      <c r="M241" s="157">
        <v>29.115170000000003</v>
      </c>
      <c r="N241" s="157">
        <v>40.933990000000009</v>
      </c>
      <c r="O241" s="157">
        <v>50.226650000000006</v>
      </c>
      <c r="P241"/>
      <c r="Q241"/>
      <c r="R241"/>
      <c r="S241"/>
    </row>
    <row r="242" spans="1:19" s="4" customFormat="1" ht="15.75" x14ac:dyDescent="0.5">
      <c r="A242" s="3"/>
      <c r="B242" s="3"/>
      <c r="C242" s="11"/>
      <c r="D242" s="5"/>
      <c r="E242" s="2" t="str">
        <f>MID(A227,12,50)&amp;" - "&amp;C239&amp;" percentage completion"</f>
        <v>Decarbonising water resources - Church Wilne and Melbourne upgrade percentage completion</v>
      </c>
      <c r="F242" s="154">
        <v>1</v>
      </c>
      <c r="G242" s="9" t="s">
        <v>130</v>
      </c>
      <c r="H242" s="56"/>
      <c r="J242" s="59"/>
      <c r="K242" s="59"/>
      <c r="L242" s="59"/>
      <c r="M242" s="59"/>
      <c r="N242" s="59"/>
      <c r="O242" s="59"/>
      <c r="P242"/>
      <c r="Q242"/>
      <c r="R242"/>
      <c r="S242"/>
    </row>
    <row r="243" spans="1:19" x14ac:dyDescent="0.4">
      <c r="B243" s="6"/>
      <c r="C243" s="6"/>
      <c r="D243" s="7"/>
      <c r="F243" s="9"/>
      <c r="G243" s="9"/>
      <c r="P243"/>
      <c r="Q243"/>
      <c r="R243"/>
      <c r="S243"/>
    </row>
    <row r="244" spans="1:19" ht="15.75" x14ac:dyDescent="0.4">
      <c r="B244" s="6"/>
      <c r="C244" s="71" t="s">
        <v>266</v>
      </c>
      <c r="D244" s="7"/>
      <c r="F244" s="9"/>
      <c r="G244" s="9"/>
      <c r="P244"/>
      <c r="Q244"/>
      <c r="R244"/>
      <c r="S244"/>
    </row>
    <row r="245" spans="1:19" x14ac:dyDescent="0.4">
      <c r="B245" s="6"/>
      <c r="C245" s="6"/>
      <c r="D245" s="7"/>
      <c r="F245" s="9"/>
      <c r="G245" s="9"/>
      <c r="P245"/>
      <c r="Q245"/>
      <c r="R245"/>
      <c r="S245"/>
    </row>
    <row r="246" spans="1:19" x14ac:dyDescent="0.4">
      <c r="B246" s="6"/>
      <c r="C246" s="6"/>
      <c r="D246" s="7"/>
      <c r="E246" s="2" t="s">
        <v>267</v>
      </c>
      <c r="F246" s="9"/>
      <c r="G246" s="9" t="s">
        <v>171</v>
      </c>
      <c r="H246" s="153">
        <f xml:space="preserve"> SUM( J246:O246 )</f>
        <v>7.9299999999999988</v>
      </c>
      <c r="L246" s="157">
        <v>0</v>
      </c>
      <c r="M246" s="157">
        <v>1.6821212121212119</v>
      </c>
      <c r="N246" s="157">
        <v>5.7672727272727267</v>
      </c>
      <c r="O246" s="157">
        <v>0.4806060606060607</v>
      </c>
      <c r="P246"/>
      <c r="Q246"/>
      <c r="R246"/>
      <c r="S246"/>
    </row>
    <row r="247" spans="1:19" ht="15.75" x14ac:dyDescent="0.5">
      <c r="B247" s="6"/>
      <c r="C247" s="6"/>
      <c r="D247" s="7"/>
      <c r="E247" s="2" t="s">
        <v>268</v>
      </c>
      <c r="F247" s="154">
        <v>1</v>
      </c>
      <c r="G247" s="9" t="s">
        <v>130</v>
      </c>
      <c r="H247" s="56"/>
      <c r="I247" s="4"/>
      <c r="J247" s="59"/>
      <c r="K247" s="59"/>
      <c r="L247" s="59"/>
      <c r="M247" s="59"/>
      <c r="N247" s="59"/>
      <c r="O247" s="59"/>
      <c r="P247"/>
      <c r="Q247"/>
      <c r="R247"/>
      <c r="S247"/>
    </row>
    <row r="248" spans="1:19" x14ac:dyDescent="0.4">
      <c r="B248" s="6"/>
      <c r="C248" s="6"/>
      <c r="D248" s="7"/>
      <c r="F248" s="9"/>
      <c r="G248" s="9"/>
      <c r="P248"/>
      <c r="Q248"/>
      <c r="R248"/>
      <c r="S248"/>
    </row>
    <row r="249" spans="1:19" ht="15.75" hidden="1" x14ac:dyDescent="0.4">
      <c r="B249" s="6"/>
      <c r="C249" s="71" t="s">
        <v>174</v>
      </c>
      <c r="D249" s="7"/>
      <c r="F249" s="9"/>
      <c r="G249" s="9"/>
      <c r="P249"/>
      <c r="Q249"/>
      <c r="R249"/>
      <c r="S249"/>
    </row>
    <row r="250" spans="1:19" hidden="1" x14ac:dyDescent="0.4">
      <c r="B250" s="6"/>
      <c r="C250" s="6"/>
      <c r="D250" s="7"/>
      <c r="F250" s="9"/>
      <c r="G250" s="9"/>
      <c r="P250"/>
      <c r="Q250"/>
      <c r="R250"/>
      <c r="S250"/>
    </row>
    <row r="251" spans="1:19" hidden="1" x14ac:dyDescent="0.4">
      <c r="B251" s="6"/>
      <c r="C251" s="6"/>
      <c r="D251" s="7"/>
      <c r="E251" s="2" t="s">
        <v>269</v>
      </c>
      <c r="F251" s="9"/>
      <c r="G251" s="9" t="s">
        <v>171</v>
      </c>
      <c r="H251" s="40">
        <f xml:space="preserve"> SUM( J251:O251 )</f>
        <v>0</v>
      </c>
      <c r="P251"/>
      <c r="Q251"/>
      <c r="R251"/>
      <c r="S251"/>
    </row>
    <row r="252" spans="1:19" ht="15.75" hidden="1" x14ac:dyDescent="0.5">
      <c r="B252" s="10"/>
      <c r="C252" s="10"/>
      <c r="D252" s="10"/>
      <c r="E252" s="2" t="s">
        <v>270</v>
      </c>
      <c r="F252" s="147"/>
      <c r="G252" s="9" t="s">
        <v>130</v>
      </c>
      <c r="H252" s="56"/>
      <c r="I252" s="4"/>
      <c r="J252" s="59"/>
      <c r="K252" s="59"/>
      <c r="L252" s="59"/>
      <c r="M252" s="59"/>
      <c r="N252" s="59"/>
      <c r="O252" s="59"/>
      <c r="P252"/>
      <c r="Q252"/>
      <c r="R252"/>
      <c r="S252"/>
    </row>
    <row r="253" spans="1:19" hidden="1" x14ac:dyDescent="0.4">
      <c r="B253" s="10"/>
      <c r="C253" s="10"/>
      <c r="D253" s="10"/>
      <c r="F253" s="10"/>
      <c r="G253" s="10"/>
      <c r="K253" s="148"/>
      <c r="P253"/>
      <c r="Q253"/>
      <c r="R253"/>
      <c r="S253"/>
    </row>
    <row r="254" spans="1:19" ht="15.75" hidden="1" x14ac:dyDescent="0.4">
      <c r="B254" s="10"/>
      <c r="C254" s="71" t="s">
        <v>177</v>
      </c>
      <c r="D254" s="10"/>
      <c r="F254" s="10"/>
      <c r="G254" s="10"/>
      <c r="P254"/>
      <c r="Q254"/>
      <c r="R254"/>
      <c r="S254"/>
    </row>
    <row r="255" spans="1:19" hidden="1" x14ac:dyDescent="0.4">
      <c r="B255" s="10"/>
      <c r="C255" s="29"/>
      <c r="D255" s="10"/>
      <c r="F255" s="10"/>
      <c r="G255" s="10"/>
      <c r="P255"/>
      <c r="Q255"/>
      <c r="R255"/>
      <c r="S255"/>
    </row>
    <row r="256" spans="1:19" hidden="1" x14ac:dyDescent="0.4">
      <c r="B256" s="10"/>
      <c r="C256" s="29"/>
      <c r="D256" s="10"/>
      <c r="E256" s="2" t="s">
        <v>271</v>
      </c>
      <c r="F256" s="9"/>
      <c r="G256" s="9" t="s">
        <v>171</v>
      </c>
      <c r="H256" s="40">
        <f xml:space="preserve"> SUM( J256:O256 )</f>
        <v>0</v>
      </c>
      <c r="P256"/>
      <c r="Q256"/>
      <c r="R256"/>
      <c r="S256"/>
    </row>
    <row r="257" spans="2:19" ht="15.75" hidden="1" x14ac:dyDescent="0.5">
      <c r="B257" s="10"/>
      <c r="C257" s="29"/>
      <c r="D257" s="10"/>
      <c r="E257" s="2" t="s">
        <v>272</v>
      </c>
      <c r="F257" s="147"/>
      <c r="G257" s="9" t="s">
        <v>130</v>
      </c>
      <c r="H257" s="56"/>
      <c r="I257" s="4"/>
      <c r="J257" s="59"/>
      <c r="K257" s="59"/>
      <c r="L257" s="59"/>
      <c r="M257" s="59"/>
      <c r="N257" s="59"/>
      <c r="O257" s="59"/>
      <c r="P257"/>
      <c r="Q257"/>
      <c r="R257"/>
      <c r="S257"/>
    </row>
    <row r="258" spans="2:19" hidden="1" x14ac:dyDescent="0.4">
      <c r="B258" s="10"/>
      <c r="C258" s="29"/>
      <c r="D258" s="10"/>
      <c r="F258" s="10"/>
      <c r="G258" s="10"/>
      <c r="P258"/>
      <c r="Q258"/>
      <c r="R258"/>
      <c r="S258"/>
    </row>
    <row r="259" spans="2:19" ht="15.75" hidden="1" x14ac:dyDescent="0.4">
      <c r="B259" s="10"/>
      <c r="C259" s="71" t="s">
        <v>180</v>
      </c>
      <c r="D259" s="10"/>
      <c r="F259" s="10"/>
      <c r="G259" s="10"/>
      <c r="P259"/>
      <c r="Q259"/>
      <c r="R259"/>
      <c r="S259"/>
    </row>
    <row r="260" spans="2:19" hidden="1" x14ac:dyDescent="0.4">
      <c r="B260" s="10"/>
      <c r="C260" s="29"/>
      <c r="D260" s="10"/>
      <c r="F260" s="10"/>
      <c r="G260" s="10"/>
      <c r="P260"/>
      <c r="Q260"/>
      <c r="R260"/>
      <c r="S260"/>
    </row>
    <row r="261" spans="2:19" hidden="1" x14ac:dyDescent="0.4">
      <c r="B261" s="10"/>
      <c r="C261" s="29"/>
      <c r="D261" s="10"/>
      <c r="E261" s="2" t="s">
        <v>273</v>
      </c>
      <c r="F261" s="9"/>
      <c r="G261" s="9" t="s">
        <v>171</v>
      </c>
      <c r="H261" s="40">
        <f xml:space="preserve"> SUM( J261:O261 )</f>
        <v>0</v>
      </c>
      <c r="P261"/>
      <c r="Q261"/>
      <c r="R261"/>
      <c r="S261"/>
    </row>
    <row r="262" spans="2:19" ht="15.75" hidden="1" x14ac:dyDescent="0.5">
      <c r="B262" s="10"/>
      <c r="C262" s="29"/>
      <c r="D262" s="10"/>
      <c r="E262" s="2" t="s">
        <v>274</v>
      </c>
      <c r="F262" s="147"/>
      <c r="G262" s="9" t="s">
        <v>130</v>
      </c>
      <c r="H262" s="56"/>
      <c r="I262" s="4"/>
      <c r="J262" s="59"/>
      <c r="K262" s="59"/>
      <c r="L262" s="59"/>
      <c r="M262" s="59"/>
      <c r="N262" s="59"/>
      <c r="O262" s="59"/>
      <c r="P262"/>
      <c r="Q262"/>
      <c r="R262"/>
      <c r="S262"/>
    </row>
    <row r="263" spans="2:19" hidden="1" x14ac:dyDescent="0.4">
      <c r="B263" s="10"/>
      <c r="C263" s="29"/>
      <c r="D263" s="10"/>
      <c r="F263" s="10"/>
      <c r="G263" s="10"/>
      <c r="P263"/>
      <c r="Q263"/>
      <c r="R263"/>
      <c r="S263"/>
    </row>
    <row r="264" spans="2:19" ht="15.75" hidden="1" x14ac:dyDescent="0.4">
      <c r="B264" s="10"/>
      <c r="C264" s="71" t="s">
        <v>183</v>
      </c>
      <c r="D264" s="10"/>
      <c r="F264" s="10"/>
      <c r="G264" s="10"/>
      <c r="P264"/>
      <c r="Q264"/>
      <c r="R264"/>
      <c r="S264"/>
    </row>
    <row r="265" spans="2:19" hidden="1" x14ac:dyDescent="0.4">
      <c r="B265" s="10"/>
      <c r="C265" s="29"/>
      <c r="D265" s="10"/>
      <c r="F265" s="10"/>
      <c r="G265" s="10"/>
      <c r="P265"/>
      <c r="Q265"/>
      <c r="R265"/>
      <c r="S265"/>
    </row>
    <row r="266" spans="2:19" hidden="1" x14ac:dyDescent="0.4">
      <c r="B266" s="10"/>
      <c r="C266" s="29"/>
      <c r="D266" s="10"/>
      <c r="E266" s="2" t="s">
        <v>275</v>
      </c>
      <c r="F266" s="9"/>
      <c r="G266" s="9" t="s">
        <v>171</v>
      </c>
      <c r="H266" s="40">
        <f xml:space="preserve"> SUM( J266:O266 )</f>
        <v>0</v>
      </c>
      <c r="P266"/>
      <c r="Q266"/>
      <c r="R266"/>
      <c r="S266"/>
    </row>
    <row r="267" spans="2:19" ht="15.75" hidden="1" x14ac:dyDescent="0.5">
      <c r="B267" s="10"/>
      <c r="C267" s="29"/>
      <c r="D267" s="10"/>
      <c r="E267" s="2" t="s">
        <v>276</v>
      </c>
      <c r="F267" s="147"/>
      <c r="G267" s="9" t="s">
        <v>130</v>
      </c>
      <c r="H267" s="56"/>
      <c r="I267" s="4"/>
      <c r="J267" s="59"/>
      <c r="K267" s="59"/>
      <c r="L267" s="59"/>
      <c r="M267" s="59"/>
      <c r="N267" s="59"/>
      <c r="O267" s="59"/>
      <c r="P267"/>
      <c r="Q267"/>
      <c r="R267"/>
      <c r="S267"/>
    </row>
    <row r="268" spans="2:19" hidden="1" x14ac:dyDescent="0.4">
      <c r="B268" s="10"/>
      <c r="C268" s="29"/>
      <c r="D268" s="10"/>
      <c r="F268" s="10"/>
      <c r="G268" s="10"/>
      <c r="P268"/>
      <c r="Q268"/>
      <c r="R268"/>
      <c r="S268"/>
    </row>
    <row r="269" spans="2:19" ht="15.75" hidden="1" x14ac:dyDescent="0.4">
      <c r="B269" s="10"/>
      <c r="C269" s="71" t="s">
        <v>186</v>
      </c>
      <c r="D269" s="10"/>
      <c r="F269" s="10"/>
      <c r="G269" s="10"/>
      <c r="P269"/>
      <c r="Q269"/>
      <c r="R269"/>
      <c r="S269"/>
    </row>
    <row r="270" spans="2:19" hidden="1" x14ac:dyDescent="0.4">
      <c r="B270" s="10"/>
      <c r="C270" s="29"/>
      <c r="D270" s="10"/>
      <c r="F270" s="10"/>
      <c r="G270" s="10"/>
      <c r="P270"/>
      <c r="Q270"/>
      <c r="R270"/>
      <c r="S270"/>
    </row>
    <row r="271" spans="2:19" hidden="1" x14ac:dyDescent="0.4">
      <c r="B271" s="10"/>
      <c r="C271" s="29"/>
      <c r="D271" s="10"/>
      <c r="E271" s="2" t="s">
        <v>277</v>
      </c>
      <c r="F271" s="9"/>
      <c r="G271" s="9" t="s">
        <v>171</v>
      </c>
      <c r="H271" s="40">
        <f xml:space="preserve"> SUM( J271:O271 )</f>
        <v>0</v>
      </c>
      <c r="P271"/>
      <c r="Q271"/>
      <c r="R271"/>
      <c r="S271"/>
    </row>
    <row r="272" spans="2:19" ht="15.75" hidden="1" x14ac:dyDescent="0.5">
      <c r="B272" s="10"/>
      <c r="C272" s="29"/>
      <c r="D272" s="10"/>
      <c r="E272" s="2" t="s">
        <v>278</v>
      </c>
      <c r="F272" s="147"/>
      <c r="G272" s="9" t="s">
        <v>130</v>
      </c>
      <c r="H272" s="56"/>
      <c r="I272" s="4"/>
      <c r="J272" s="59"/>
      <c r="K272" s="59"/>
      <c r="L272" s="59"/>
      <c r="M272" s="59"/>
      <c r="N272" s="59"/>
      <c r="O272" s="59"/>
      <c r="P272"/>
      <c r="Q272"/>
      <c r="R272"/>
      <c r="S272"/>
    </row>
    <row r="273" spans="2:19" hidden="1" x14ac:dyDescent="0.4">
      <c r="B273" s="10"/>
      <c r="C273" s="29"/>
      <c r="D273" s="10"/>
      <c r="F273" s="10"/>
      <c r="G273" s="10"/>
      <c r="P273"/>
      <c r="Q273"/>
      <c r="R273"/>
      <c r="S273"/>
    </row>
    <row r="274" spans="2:19" ht="15.75" hidden="1" x14ac:dyDescent="0.4">
      <c r="B274" s="10"/>
      <c r="C274" s="71" t="s">
        <v>189</v>
      </c>
      <c r="D274" s="10"/>
      <c r="F274" s="10"/>
      <c r="G274" s="10"/>
      <c r="P274"/>
      <c r="Q274"/>
      <c r="R274"/>
      <c r="S274"/>
    </row>
    <row r="275" spans="2:19" hidden="1" x14ac:dyDescent="0.4">
      <c r="B275" s="10"/>
      <c r="C275" s="29"/>
      <c r="D275" s="10"/>
      <c r="F275" s="10"/>
      <c r="G275" s="10"/>
      <c r="P275"/>
      <c r="Q275"/>
      <c r="R275"/>
      <c r="S275"/>
    </row>
    <row r="276" spans="2:19" hidden="1" x14ac:dyDescent="0.4">
      <c r="B276" s="10"/>
      <c r="C276" s="29"/>
      <c r="D276" s="10"/>
      <c r="E276" s="2" t="s">
        <v>279</v>
      </c>
      <c r="F276" s="9"/>
      <c r="G276" s="9" t="s">
        <v>171</v>
      </c>
      <c r="H276" s="40">
        <f xml:space="preserve"> SUM( J276:O276 )</f>
        <v>0</v>
      </c>
      <c r="P276"/>
      <c r="Q276"/>
      <c r="R276"/>
      <c r="S276"/>
    </row>
    <row r="277" spans="2:19" ht="15.75" hidden="1" x14ac:dyDescent="0.5">
      <c r="B277" s="10"/>
      <c r="C277" s="29"/>
      <c r="D277" s="10"/>
      <c r="E277" s="2" t="s">
        <v>280</v>
      </c>
      <c r="F277" s="147"/>
      <c r="G277" s="9" t="s">
        <v>130</v>
      </c>
      <c r="H277" s="56"/>
      <c r="I277" s="4"/>
      <c r="J277" s="59"/>
      <c r="K277" s="59"/>
      <c r="L277" s="59"/>
      <c r="M277" s="59"/>
      <c r="N277" s="59"/>
      <c r="O277" s="59"/>
      <c r="P277"/>
      <c r="Q277"/>
      <c r="R277"/>
      <c r="S277"/>
    </row>
    <row r="278" spans="2:19" hidden="1" x14ac:dyDescent="0.4">
      <c r="B278" s="10"/>
      <c r="C278" s="29"/>
      <c r="D278" s="10"/>
      <c r="F278" s="10"/>
      <c r="G278" s="10"/>
      <c r="P278"/>
      <c r="Q278"/>
      <c r="R278"/>
      <c r="S278"/>
    </row>
    <row r="279" spans="2:19" ht="15.75" hidden="1" x14ac:dyDescent="0.4">
      <c r="B279" s="10"/>
      <c r="C279" s="71" t="s">
        <v>192</v>
      </c>
      <c r="D279" s="10"/>
      <c r="F279" s="10"/>
      <c r="G279" s="10"/>
      <c r="P279"/>
      <c r="Q279"/>
      <c r="R279"/>
      <c r="S279"/>
    </row>
    <row r="280" spans="2:19" hidden="1" x14ac:dyDescent="0.4">
      <c r="B280" s="10"/>
      <c r="C280" s="29"/>
      <c r="D280" s="10"/>
      <c r="F280" s="10"/>
      <c r="G280" s="10"/>
      <c r="P280"/>
      <c r="Q280"/>
      <c r="R280"/>
      <c r="S280"/>
    </row>
    <row r="281" spans="2:19" hidden="1" x14ac:dyDescent="0.4">
      <c r="B281" s="10"/>
      <c r="C281" s="29"/>
      <c r="D281" s="10"/>
      <c r="E281" s="2" t="s">
        <v>281</v>
      </c>
      <c r="F281" s="9"/>
      <c r="G281" s="9" t="s">
        <v>171</v>
      </c>
      <c r="H281" s="40">
        <f xml:space="preserve"> SUM( J281:O281 )</f>
        <v>0</v>
      </c>
      <c r="P281"/>
      <c r="Q281"/>
      <c r="R281"/>
      <c r="S281"/>
    </row>
    <row r="282" spans="2:19" ht="15.75" hidden="1" x14ac:dyDescent="0.5">
      <c r="B282" s="10"/>
      <c r="C282" s="29"/>
      <c r="D282" s="10"/>
      <c r="E282" s="2" t="s">
        <v>282</v>
      </c>
      <c r="F282" s="147"/>
      <c r="G282" s="9" t="s">
        <v>130</v>
      </c>
      <c r="H282" s="56"/>
      <c r="I282" s="4"/>
      <c r="J282" s="59"/>
      <c r="K282" s="59"/>
      <c r="L282" s="59"/>
      <c r="M282" s="59"/>
      <c r="N282" s="59"/>
      <c r="O282" s="59"/>
      <c r="P282"/>
      <c r="Q282"/>
      <c r="R282"/>
      <c r="S282"/>
    </row>
    <row r="283" spans="2:19" hidden="1" x14ac:dyDescent="0.4">
      <c r="B283" s="10"/>
      <c r="C283" s="29"/>
      <c r="D283" s="10"/>
      <c r="F283" s="10"/>
      <c r="G283" s="10"/>
      <c r="P283"/>
      <c r="Q283"/>
      <c r="R283"/>
      <c r="S283"/>
    </row>
    <row r="284" spans="2:19" ht="15.75" hidden="1" x14ac:dyDescent="0.4">
      <c r="B284" s="10"/>
      <c r="C284" s="71" t="s">
        <v>195</v>
      </c>
      <c r="D284" s="10"/>
      <c r="F284" s="10"/>
      <c r="G284" s="10"/>
      <c r="P284"/>
      <c r="Q284"/>
      <c r="R284"/>
      <c r="S284"/>
    </row>
    <row r="285" spans="2:19" hidden="1" x14ac:dyDescent="0.4">
      <c r="B285" s="10"/>
      <c r="C285" s="29"/>
      <c r="D285" s="10"/>
      <c r="F285" s="10"/>
      <c r="G285" s="10"/>
      <c r="P285"/>
      <c r="Q285"/>
      <c r="R285"/>
      <c r="S285"/>
    </row>
    <row r="286" spans="2:19" hidden="1" x14ac:dyDescent="0.4">
      <c r="B286" s="10"/>
      <c r="C286" s="29"/>
      <c r="D286" s="10"/>
      <c r="E286" s="2" t="s">
        <v>283</v>
      </c>
      <c r="F286" s="9"/>
      <c r="G286" s="9" t="s">
        <v>171</v>
      </c>
      <c r="H286" s="40">
        <f xml:space="preserve"> SUM( J286:O286 )</f>
        <v>0</v>
      </c>
      <c r="P286"/>
      <c r="Q286"/>
      <c r="R286"/>
      <c r="S286"/>
    </row>
    <row r="287" spans="2:19" ht="15.75" hidden="1" x14ac:dyDescent="0.5">
      <c r="B287" s="10"/>
      <c r="C287" s="29"/>
      <c r="D287" s="10"/>
      <c r="E287" s="2" t="s">
        <v>284</v>
      </c>
      <c r="F287" s="147"/>
      <c r="G287" s="9" t="s">
        <v>130</v>
      </c>
      <c r="H287" s="56"/>
      <c r="I287" s="4"/>
      <c r="J287" s="59"/>
      <c r="K287" s="59"/>
      <c r="L287" s="59"/>
      <c r="M287" s="59"/>
      <c r="N287" s="59"/>
      <c r="O287" s="59"/>
      <c r="P287"/>
      <c r="Q287"/>
      <c r="R287"/>
      <c r="S287"/>
    </row>
    <row r="288" spans="2:19" hidden="1" x14ac:dyDescent="0.4">
      <c r="B288" s="10"/>
      <c r="C288" s="29"/>
      <c r="D288" s="10"/>
      <c r="F288" s="10"/>
      <c r="G288" s="10"/>
      <c r="P288"/>
      <c r="Q288"/>
      <c r="R288"/>
      <c r="S288"/>
    </row>
    <row r="289" spans="1:19" ht="15.75" hidden="1" x14ac:dyDescent="0.4">
      <c r="B289" s="10"/>
      <c r="C289" s="71" t="s">
        <v>198</v>
      </c>
      <c r="D289" s="10"/>
      <c r="F289" s="10"/>
      <c r="G289" s="10"/>
      <c r="P289"/>
      <c r="Q289"/>
      <c r="R289"/>
      <c r="S289"/>
    </row>
    <row r="290" spans="1:19" hidden="1" x14ac:dyDescent="0.4">
      <c r="C290" s="29"/>
      <c r="D290" s="10"/>
      <c r="F290" s="10"/>
      <c r="G290" s="10"/>
      <c r="P290"/>
      <c r="Q290"/>
      <c r="R290"/>
      <c r="S290"/>
    </row>
    <row r="291" spans="1:19" hidden="1" x14ac:dyDescent="0.4">
      <c r="C291" s="29"/>
      <c r="D291" s="10"/>
      <c r="E291" s="2" t="s">
        <v>285</v>
      </c>
      <c r="F291" s="9"/>
      <c r="G291" s="9" t="s">
        <v>171</v>
      </c>
      <c r="H291" s="40">
        <f xml:space="preserve"> SUM( J291:O291 )</f>
        <v>0</v>
      </c>
      <c r="P291"/>
      <c r="Q291"/>
      <c r="R291"/>
      <c r="S291"/>
    </row>
    <row r="292" spans="1:19" ht="15.75" hidden="1" x14ac:dyDescent="0.5">
      <c r="C292" s="29"/>
      <c r="D292" s="10"/>
      <c r="E292" s="2" t="s">
        <v>286</v>
      </c>
      <c r="F292" s="147"/>
      <c r="G292" s="9" t="s">
        <v>130</v>
      </c>
      <c r="H292" s="56"/>
      <c r="I292" s="4"/>
      <c r="J292" s="59"/>
      <c r="K292" s="59"/>
      <c r="L292" s="59"/>
      <c r="M292" s="59"/>
      <c r="N292" s="59"/>
      <c r="O292" s="59"/>
      <c r="P292"/>
      <c r="Q292"/>
      <c r="R292"/>
      <c r="S292"/>
    </row>
    <row r="293" spans="1:19" x14ac:dyDescent="0.4">
      <c r="P293"/>
      <c r="Q293"/>
      <c r="R293"/>
      <c r="S293"/>
    </row>
    <row r="294" spans="1:19" s="64" customFormat="1" ht="21" x14ac:dyDescent="0.35">
      <c r="A294" s="64" t="s">
        <v>287</v>
      </c>
    </row>
    <row r="295" spans="1:19" ht="15.75" x14ac:dyDescent="0.5">
      <c r="B295" s="4"/>
      <c r="P295"/>
      <c r="Q295"/>
      <c r="R295"/>
      <c r="S295"/>
    </row>
    <row r="296" spans="1:19" ht="15.75" x14ac:dyDescent="0.5">
      <c r="B296" s="4"/>
      <c r="E296" s="2" t="s">
        <v>288</v>
      </c>
      <c r="F296" s="147"/>
      <c r="G296" s="2" t="s">
        <v>130</v>
      </c>
      <c r="P296"/>
      <c r="Q296"/>
      <c r="R296"/>
      <c r="S296"/>
    </row>
    <row r="297" spans="1:19" ht="15.75" x14ac:dyDescent="0.5">
      <c r="B297" s="4"/>
      <c r="E297" s="2" t="s">
        <v>289</v>
      </c>
      <c r="F297" s="154">
        <v>1</v>
      </c>
      <c r="G297" s="2" t="s">
        <v>130</v>
      </c>
      <c r="P297"/>
      <c r="Q297"/>
      <c r="R297"/>
      <c r="S297"/>
    </row>
    <row r="298" spans="1:19" ht="15.75" x14ac:dyDescent="0.5">
      <c r="B298" s="4"/>
      <c r="E298" s="2" t="s">
        <v>290</v>
      </c>
      <c r="F298" s="154"/>
      <c r="G298" s="2" t="s">
        <v>130</v>
      </c>
      <c r="P298"/>
      <c r="Q298"/>
      <c r="R298"/>
      <c r="S298"/>
    </row>
    <row r="299" spans="1:19" ht="15.75" x14ac:dyDescent="0.5">
      <c r="B299" s="4"/>
      <c r="E299" s="2" t="s">
        <v>291</v>
      </c>
      <c r="F299" s="154"/>
      <c r="G299" s="2" t="s">
        <v>130</v>
      </c>
      <c r="P299"/>
      <c r="Q299"/>
      <c r="R299"/>
      <c r="S299"/>
    </row>
    <row r="300" spans="1:19" x14ac:dyDescent="0.4">
      <c r="F300" s="27"/>
      <c r="P300"/>
      <c r="Q300"/>
      <c r="R300"/>
      <c r="S300"/>
    </row>
    <row r="301" spans="1:19" ht="15.75" x14ac:dyDescent="0.4">
      <c r="B301" s="6"/>
      <c r="C301" s="71" t="s">
        <v>206</v>
      </c>
      <c r="D301" s="7"/>
      <c r="E301"/>
      <c r="F301" s="158"/>
      <c r="G301" s="9"/>
    </row>
    <row r="302" spans="1:19" x14ac:dyDescent="0.4">
      <c r="B302" s="6"/>
      <c r="C302" s="6"/>
      <c r="D302" s="7"/>
      <c r="E302"/>
      <c r="F302" s="158"/>
      <c r="G302" s="9"/>
    </row>
    <row r="303" spans="1:19" x14ac:dyDescent="0.4">
      <c r="B303" s="6"/>
      <c r="C303" s="6"/>
      <c r="D303" s="7"/>
      <c r="E303" s="2" t="str">
        <f xml:space="preserve"> C301 &amp; " cost allowance"</f>
        <v>Scheme delivery cost allowance</v>
      </c>
      <c r="F303" s="158"/>
      <c r="G303" s="9" t="s">
        <v>171</v>
      </c>
      <c r="H303" s="153">
        <f xml:space="preserve"> SUM( J303:O303 )</f>
        <v>20.120000000000005</v>
      </c>
      <c r="L303" s="146">
        <v>2.8742491752845987</v>
      </c>
      <c r="M303" s="146">
        <v>5.7486262370731032</v>
      </c>
      <c r="N303" s="146">
        <v>5.7484983505691973</v>
      </c>
      <c r="O303" s="146">
        <v>5.7486262370731032</v>
      </c>
      <c r="P303"/>
      <c r="Q303"/>
      <c r="R303"/>
      <c r="S303"/>
    </row>
    <row r="304" spans="1:19" x14ac:dyDescent="0.4">
      <c r="B304" s="6"/>
      <c r="C304" s="6"/>
      <c r="D304" s="7"/>
      <c r="E304" s="2" t="str">
        <f xml:space="preserve"> C301 &amp; " percentage completion"</f>
        <v>Scheme delivery percentage completion</v>
      </c>
      <c r="F304" s="154">
        <v>0.99999238171673166</v>
      </c>
      <c r="G304" s="9" t="s">
        <v>130</v>
      </c>
      <c r="P304"/>
      <c r="Q304"/>
      <c r="R304"/>
      <c r="S304"/>
    </row>
    <row r="305" spans="1:19" s="4" customFormat="1" ht="15.75" x14ac:dyDescent="0.5">
      <c r="B305" s="3"/>
      <c r="C305" s="11"/>
      <c r="D305" s="5"/>
      <c r="E305" s="2"/>
      <c r="F305" s="3"/>
      <c r="G305" s="3"/>
      <c r="H305" s="56"/>
      <c r="J305" s="59"/>
      <c r="K305" s="59"/>
      <c r="L305" s="59"/>
      <c r="M305" s="59"/>
      <c r="N305" s="59"/>
      <c r="O305" s="59"/>
      <c r="P305"/>
      <c r="Q305"/>
      <c r="R305"/>
      <c r="S305"/>
    </row>
    <row r="306" spans="1:19" s="71" customFormat="1" ht="15.75" hidden="1" x14ac:dyDescent="0.35">
      <c r="C306" s="71" t="s">
        <v>207</v>
      </c>
    </row>
    <row r="307" spans="1:19" hidden="1" x14ac:dyDescent="0.4">
      <c r="B307" s="6"/>
      <c r="C307" s="6"/>
      <c r="D307" s="7"/>
      <c r="F307" s="9"/>
      <c r="G307" s="9"/>
      <c r="P307"/>
      <c r="Q307"/>
      <c r="R307"/>
      <c r="S307"/>
    </row>
    <row r="308" spans="1:19" hidden="1" x14ac:dyDescent="0.4">
      <c r="B308" s="6"/>
      <c r="C308" s="6"/>
      <c r="D308" s="7"/>
      <c r="E308" s="2" t="s">
        <v>292</v>
      </c>
      <c r="F308" s="9"/>
      <c r="G308" s="9" t="s">
        <v>171</v>
      </c>
      <c r="H308" s="40">
        <f xml:space="preserve"> SUM( J308:O308 )</f>
        <v>0</v>
      </c>
      <c r="P308"/>
      <c r="Q308"/>
      <c r="R308"/>
      <c r="S308"/>
    </row>
    <row r="309" spans="1:19" s="4" customFormat="1" ht="15.75" hidden="1" x14ac:dyDescent="0.5">
      <c r="A309" s="3"/>
      <c r="B309" s="3"/>
      <c r="C309" s="11"/>
      <c r="D309" s="5"/>
      <c r="E309" s="2" t="s">
        <v>293</v>
      </c>
      <c r="F309" s="147"/>
      <c r="G309" s="9" t="s">
        <v>130</v>
      </c>
      <c r="H309" s="56"/>
      <c r="J309" s="59"/>
      <c r="K309" s="59"/>
      <c r="L309" s="59"/>
      <c r="M309" s="59"/>
      <c r="N309" s="59"/>
      <c r="O309" s="59"/>
      <c r="P309"/>
      <c r="Q309"/>
      <c r="R309"/>
      <c r="S309"/>
    </row>
    <row r="310" spans="1:19" hidden="1" x14ac:dyDescent="0.4">
      <c r="B310" s="6"/>
      <c r="C310" s="6"/>
      <c r="D310" s="7"/>
      <c r="F310" s="9"/>
      <c r="G310" s="9"/>
      <c r="P310"/>
      <c r="Q310"/>
      <c r="R310"/>
      <c r="S310"/>
    </row>
    <row r="311" spans="1:19" ht="15.75" hidden="1" x14ac:dyDescent="0.4">
      <c r="B311" s="6"/>
      <c r="C311" s="71" t="s">
        <v>210</v>
      </c>
      <c r="D311" s="7"/>
      <c r="F311" s="9"/>
      <c r="G311" s="9"/>
      <c r="P311"/>
      <c r="Q311"/>
      <c r="R311"/>
      <c r="S311"/>
    </row>
    <row r="312" spans="1:19" hidden="1" x14ac:dyDescent="0.4">
      <c r="B312" s="6"/>
      <c r="C312" s="6"/>
      <c r="D312" s="7"/>
      <c r="F312" s="9"/>
      <c r="G312" s="9"/>
      <c r="P312"/>
      <c r="Q312"/>
      <c r="R312"/>
      <c r="S312"/>
    </row>
    <row r="313" spans="1:19" hidden="1" x14ac:dyDescent="0.4">
      <c r="B313" s="6"/>
      <c r="C313" s="6"/>
      <c r="D313" s="7"/>
      <c r="E313" s="2" t="s">
        <v>294</v>
      </c>
      <c r="F313" s="9"/>
      <c r="G313" s="9" t="s">
        <v>171</v>
      </c>
      <c r="H313" s="40">
        <f xml:space="preserve"> SUM( J313:O313 )</f>
        <v>0</v>
      </c>
      <c r="P313"/>
      <c r="Q313"/>
      <c r="R313"/>
      <c r="S313"/>
    </row>
    <row r="314" spans="1:19" ht="15.75" hidden="1" x14ac:dyDescent="0.5">
      <c r="B314" s="6"/>
      <c r="C314" s="6"/>
      <c r="D314" s="7"/>
      <c r="E314" s="2" t="s">
        <v>295</v>
      </c>
      <c r="F314" s="147"/>
      <c r="G314" s="9" t="s">
        <v>130</v>
      </c>
      <c r="H314" s="56"/>
      <c r="I314" s="4"/>
      <c r="J314" s="59"/>
      <c r="K314" s="59"/>
      <c r="L314" s="59"/>
      <c r="M314" s="59"/>
      <c r="N314" s="59"/>
      <c r="O314" s="59"/>
      <c r="P314"/>
      <c r="Q314"/>
      <c r="R314"/>
      <c r="S314"/>
    </row>
    <row r="315" spans="1:19" hidden="1" x14ac:dyDescent="0.4">
      <c r="B315" s="6"/>
      <c r="C315" s="6"/>
      <c r="D315" s="7"/>
      <c r="F315" s="9"/>
      <c r="G315" s="9"/>
      <c r="P315"/>
      <c r="Q315"/>
      <c r="R315"/>
      <c r="S315"/>
    </row>
    <row r="316" spans="1:19" ht="15.75" hidden="1" x14ac:dyDescent="0.4">
      <c r="B316" s="6"/>
      <c r="C316" s="71" t="s">
        <v>174</v>
      </c>
      <c r="D316" s="7"/>
      <c r="F316" s="9"/>
      <c r="G316" s="9"/>
      <c r="P316"/>
      <c r="Q316"/>
      <c r="R316"/>
      <c r="S316"/>
    </row>
    <row r="317" spans="1:19" hidden="1" x14ac:dyDescent="0.4">
      <c r="B317" s="6"/>
      <c r="C317" s="6"/>
      <c r="D317" s="7"/>
      <c r="F317" s="9"/>
      <c r="G317" s="9"/>
      <c r="P317"/>
      <c r="Q317"/>
      <c r="R317"/>
      <c r="S317"/>
    </row>
    <row r="318" spans="1:19" hidden="1" x14ac:dyDescent="0.4">
      <c r="B318" s="6"/>
      <c r="C318" s="6"/>
      <c r="D318" s="7"/>
      <c r="E318" s="2" t="s">
        <v>296</v>
      </c>
      <c r="F318" s="9"/>
      <c r="G318" s="9" t="s">
        <v>171</v>
      </c>
      <c r="H318" s="40">
        <f xml:space="preserve"> SUM( J318:O318 )</f>
        <v>0</v>
      </c>
      <c r="P318"/>
      <c r="Q318"/>
      <c r="R318"/>
      <c r="S318"/>
    </row>
    <row r="319" spans="1:19" ht="15.75" hidden="1" x14ac:dyDescent="0.5">
      <c r="B319" s="10"/>
      <c r="C319" s="10"/>
      <c r="D319" s="10"/>
      <c r="E319" s="2" t="s">
        <v>297</v>
      </c>
      <c r="F319" s="147"/>
      <c r="G319" s="9" t="s">
        <v>130</v>
      </c>
      <c r="H319" s="56"/>
      <c r="I319" s="4"/>
      <c r="J319" s="59"/>
      <c r="K319" s="59"/>
      <c r="L319" s="59"/>
      <c r="M319" s="59"/>
      <c r="N319" s="59"/>
      <c r="O319" s="59"/>
      <c r="P319"/>
      <c r="Q319"/>
      <c r="R319"/>
      <c r="S319"/>
    </row>
    <row r="320" spans="1:19" hidden="1" x14ac:dyDescent="0.4">
      <c r="B320" s="10"/>
      <c r="C320" s="10"/>
      <c r="D320" s="10"/>
      <c r="F320" s="10"/>
      <c r="G320" s="10"/>
      <c r="K320" s="148"/>
      <c r="P320"/>
      <c r="Q320"/>
      <c r="R320"/>
      <c r="S320"/>
    </row>
    <row r="321" spans="2:19" ht="15.75" hidden="1" x14ac:dyDescent="0.4">
      <c r="B321" s="10"/>
      <c r="C321" s="71" t="s">
        <v>177</v>
      </c>
      <c r="D321" s="10"/>
      <c r="F321" s="10"/>
      <c r="G321" s="10"/>
      <c r="P321"/>
      <c r="Q321"/>
      <c r="R321"/>
      <c r="S321"/>
    </row>
    <row r="322" spans="2:19" hidden="1" x14ac:dyDescent="0.4">
      <c r="B322" s="10"/>
      <c r="C322" s="29"/>
      <c r="D322" s="10"/>
      <c r="F322" s="10"/>
      <c r="G322" s="10"/>
      <c r="P322"/>
      <c r="Q322"/>
      <c r="R322"/>
      <c r="S322"/>
    </row>
    <row r="323" spans="2:19" hidden="1" x14ac:dyDescent="0.4">
      <c r="B323" s="10"/>
      <c r="C323" s="29"/>
      <c r="D323" s="10"/>
      <c r="E323" s="2" t="s">
        <v>298</v>
      </c>
      <c r="F323" s="9"/>
      <c r="G323" s="9" t="s">
        <v>171</v>
      </c>
      <c r="H323" s="40">
        <f xml:space="preserve"> SUM( J323:O323 )</f>
        <v>0</v>
      </c>
      <c r="P323"/>
      <c r="Q323"/>
      <c r="R323"/>
      <c r="S323"/>
    </row>
    <row r="324" spans="2:19" ht="15.75" hidden="1" x14ac:dyDescent="0.5">
      <c r="B324" s="10"/>
      <c r="C324" s="29"/>
      <c r="D324" s="10"/>
      <c r="E324" s="2" t="s">
        <v>299</v>
      </c>
      <c r="F324" s="147"/>
      <c r="G324" s="9" t="s">
        <v>130</v>
      </c>
      <c r="H324" s="56"/>
      <c r="I324" s="4"/>
      <c r="J324" s="59"/>
      <c r="K324" s="59"/>
      <c r="L324" s="59"/>
      <c r="M324" s="59"/>
      <c r="N324" s="59"/>
      <c r="O324" s="59"/>
      <c r="P324"/>
      <c r="Q324"/>
      <c r="R324"/>
      <c r="S324"/>
    </row>
    <row r="325" spans="2:19" hidden="1" x14ac:dyDescent="0.4">
      <c r="B325" s="10"/>
      <c r="C325" s="29"/>
      <c r="D325" s="10"/>
      <c r="F325" s="10"/>
      <c r="G325" s="10"/>
      <c r="P325"/>
      <c r="Q325"/>
      <c r="R325"/>
      <c r="S325"/>
    </row>
    <row r="326" spans="2:19" ht="15.75" hidden="1" x14ac:dyDescent="0.4">
      <c r="B326" s="10"/>
      <c r="C326" s="71" t="s">
        <v>180</v>
      </c>
      <c r="D326" s="10"/>
      <c r="F326" s="10"/>
      <c r="G326" s="10"/>
      <c r="P326"/>
      <c r="Q326"/>
      <c r="R326"/>
      <c r="S326"/>
    </row>
    <row r="327" spans="2:19" hidden="1" x14ac:dyDescent="0.4">
      <c r="B327" s="10"/>
      <c r="C327" s="29"/>
      <c r="D327" s="10"/>
      <c r="F327" s="10"/>
      <c r="G327" s="10"/>
      <c r="P327"/>
      <c r="Q327"/>
      <c r="R327"/>
      <c r="S327"/>
    </row>
    <row r="328" spans="2:19" hidden="1" x14ac:dyDescent="0.4">
      <c r="B328" s="10"/>
      <c r="C328" s="29"/>
      <c r="D328" s="10"/>
      <c r="E328" s="2" t="s">
        <v>300</v>
      </c>
      <c r="F328" s="9"/>
      <c r="G328" s="9" t="s">
        <v>171</v>
      </c>
      <c r="H328" s="40">
        <f xml:space="preserve"> SUM( J328:O328 )</f>
        <v>0</v>
      </c>
      <c r="P328"/>
      <c r="Q328"/>
      <c r="R328"/>
      <c r="S328"/>
    </row>
    <row r="329" spans="2:19" ht="15.75" hidden="1" x14ac:dyDescent="0.5">
      <c r="B329" s="10"/>
      <c r="C329" s="29"/>
      <c r="D329" s="10"/>
      <c r="E329" s="2" t="s">
        <v>301</v>
      </c>
      <c r="F329" s="147"/>
      <c r="G329" s="9" t="s">
        <v>130</v>
      </c>
      <c r="H329" s="56"/>
      <c r="I329" s="4"/>
      <c r="J329" s="59"/>
      <c r="K329" s="59"/>
      <c r="L329" s="59"/>
      <c r="M329" s="59"/>
      <c r="N329" s="59"/>
      <c r="O329" s="59"/>
      <c r="P329"/>
      <c r="Q329"/>
      <c r="R329"/>
      <c r="S329"/>
    </row>
    <row r="330" spans="2:19" hidden="1" x14ac:dyDescent="0.4">
      <c r="B330" s="10"/>
      <c r="C330" s="29"/>
      <c r="D330" s="10"/>
      <c r="F330" s="10"/>
      <c r="G330" s="10"/>
      <c r="P330"/>
      <c r="Q330"/>
      <c r="R330"/>
      <c r="S330"/>
    </row>
    <row r="331" spans="2:19" ht="15.75" hidden="1" x14ac:dyDescent="0.4">
      <c r="B331" s="10"/>
      <c r="C331" s="71" t="s">
        <v>183</v>
      </c>
      <c r="D331" s="10"/>
      <c r="F331" s="10"/>
      <c r="G331" s="10"/>
      <c r="P331"/>
      <c r="Q331"/>
      <c r="R331"/>
      <c r="S331"/>
    </row>
    <row r="332" spans="2:19" hidden="1" x14ac:dyDescent="0.4">
      <c r="B332" s="10"/>
      <c r="C332" s="29"/>
      <c r="D332" s="10"/>
      <c r="F332" s="10"/>
      <c r="G332" s="10"/>
      <c r="P332"/>
      <c r="Q332"/>
      <c r="R332"/>
      <c r="S332"/>
    </row>
    <row r="333" spans="2:19" hidden="1" x14ac:dyDescent="0.4">
      <c r="B333" s="10"/>
      <c r="C333" s="29"/>
      <c r="D333" s="10"/>
      <c r="E333" s="2" t="s">
        <v>302</v>
      </c>
      <c r="F333" s="9"/>
      <c r="G333" s="9" t="s">
        <v>171</v>
      </c>
      <c r="H333" s="40">
        <f xml:space="preserve"> SUM( J333:O333 )</f>
        <v>0</v>
      </c>
      <c r="P333"/>
      <c r="Q333"/>
      <c r="R333"/>
      <c r="S333"/>
    </row>
    <row r="334" spans="2:19" ht="15.75" hidden="1" x14ac:dyDescent="0.5">
      <c r="B334" s="10"/>
      <c r="C334" s="29"/>
      <c r="D334" s="10"/>
      <c r="E334" s="2" t="s">
        <v>303</v>
      </c>
      <c r="F334" s="147"/>
      <c r="G334" s="9" t="s">
        <v>130</v>
      </c>
      <c r="H334" s="56"/>
      <c r="I334" s="4"/>
      <c r="J334" s="59"/>
      <c r="K334" s="59"/>
      <c r="L334" s="59"/>
      <c r="M334" s="59"/>
      <c r="N334" s="59"/>
      <c r="O334" s="59"/>
      <c r="P334"/>
      <c r="Q334"/>
      <c r="R334"/>
      <c r="S334"/>
    </row>
    <row r="335" spans="2:19" hidden="1" x14ac:dyDescent="0.4">
      <c r="B335" s="10"/>
      <c r="C335" s="29"/>
      <c r="D335" s="10"/>
      <c r="F335" s="10"/>
      <c r="G335" s="10"/>
      <c r="P335"/>
      <c r="Q335"/>
      <c r="R335"/>
      <c r="S335"/>
    </row>
    <row r="336" spans="2:19" ht="15.75" hidden="1" x14ac:dyDescent="0.4">
      <c r="B336" s="10"/>
      <c r="C336" s="71" t="s">
        <v>186</v>
      </c>
      <c r="D336" s="10"/>
      <c r="F336" s="10"/>
      <c r="G336" s="10"/>
      <c r="P336"/>
      <c r="Q336"/>
      <c r="R336"/>
      <c r="S336"/>
    </row>
    <row r="337" spans="2:19" hidden="1" x14ac:dyDescent="0.4">
      <c r="B337" s="10"/>
      <c r="C337" s="29"/>
      <c r="D337" s="10"/>
      <c r="F337" s="10"/>
      <c r="G337" s="10"/>
      <c r="P337"/>
      <c r="Q337"/>
      <c r="R337"/>
      <c r="S337"/>
    </row>
    <row r="338" spans="2:19" hidden="1" x14ac:dyDescent="0.4">
      <c r="B338" s="10"/>
      <c r="C338" s="29"/>
      <c r="D338" s="10"/>
      <c r="E338" s="2" t="s">
        <v>304</v>
      </c>
      <c r="F338" s="9"/>
      <c r="G338" s="9" t="s">
        <v>171</v>
      </c>
      <c r="H338" s="40">
        <f xml:space="preserve"> SUM( J338:O338 )</f>
        <v>0</v>
      </c>
      <c r="P338"/>
      <c r="Q338"/>
      <c r="R338"/>
      <c r="S338"/>
    </row>
    <row r="339" spans="2:19" ht="15.75" hidden="1" x14ac:dyDescent="0.5">
      <c r="B339" s="10"/>
      <c r="C339" s="29"/>
      <c r="D339" s="10"/>
      <c r="E339" s="2" t="s">
        <v>305</v>
      </c>
      <c r="F339" s="147"/>
      <c r="G339" s="9" t="s">
        <v>130</v>
      </c>
      <c r="H339" s="56"/>
      <c r="I339" s="4"/>
      <c r="J339" s="59"/>
      <c r="K339" s="59"/>
      <c r="L339" s="59"/>
      <c r="M339" s="59"/>
      <c r="N339" s="59"/>
      <c r="O339" s="59"/>
      <c r="P339"/>
      <c r="Q339"/>
      <c r="R339"/>
      <c r="S339"/>
    </row>
    <row r="340" spans="2:19" hidden="1" x14ac:dyDescent="0.4">
      <c r="B340" s="10"/>
      <c r="C340" s="29"/>
      <c r="D340" s="10"/>
      <c r="F340" s="10"/>
      <c r="G340" s="10"/>
      <c r="P340"/>
      <c r="Q340"/>
      <c r="R340"/>
      <c r="S340"/>
    </row>
    <row r="341" spans="2:19" ht="15.75" hidden="1" x14ac:dyDescent="0.4">
      <c r="B341" s="10"/>
      <c r="C341" s="71" t="s">
        <v>189</v>
      </c>
      <c r="D341" s="10"/>
      <c r="F341" s="10"/>
      <c r="G341" s="10"/>
      <c r="P341"/>
      <c r="Q341"/>
      <c r="R341"/>
      <c r="S341"/>
    </row>
    <row r="342" spans="2:19" hidden="1" x14ac:dyDescent="0.4">
      <c r="B342" s="10"/>
      <c r="C342" s="29"/>
      <c r="D342" s="10"/>
      <c r="F342" s="10"/>
      <c r="G342" s="10"/>
      <c r="P342"/>
      <c r="Q342"/>
      <c r="R342"/>
      <c r="S342"/>
    </row>
    <row r="343" spans="2:19" hidden="1" x14ac:dyDescent="0.4">
      <c r="B343" s="10"/>
      <c r="C343" s="29"/>
      <c r="D343" s="10"/>
      <c r="E343" s="2" t="s">
        <v>306</v>
      </c>
      <c r="F343" s="9"/>
      <c r="G343" s="9" t="s">
        <v>171</v>
      </c>
      <c r="H343" s="40">
        <f xml:space="preserve"> SUM( J343:O343 )</f>
        <v>0</v>
      </c>
      <c r="P343"/>
      <c r="Q343"/>
      <c r="R343"/>
      <c r="S343"/>
    </row>
    <row r="344" spans="2:19" ht="15.75" hidden="1" x14ac:dyDescent="0.5">
      <c r="B344" s="10"/>
      <c r="C344" s="29"/>
      <c r="D344" s="10"/>
      <c r="E344" s="2" t="s">
        <v>307</v>
      </c>
      <c r="F344" s="147"/>
      <c r="G344" s="9" t="s">
        <v>130</v>
      </c>
      <c r="H344" s="56"/>
      <c r="I344" s="4"/>
      <c r="J344" s="59"/>
      <c r="K344" s="59"/>
      <c r="L344" s="59"/>
      <c r="M344" s="59"/>
      <c r="N344" s="59"/>
      <c r="O344" s="59"/>
      <c r="P344"/>
      <c r="Q344"/>
      <c r="R344"/>
      <c r="S344"/>
    </row>
    <row r="345" spans="2:19" hidden="1" x14ac:dyDescent="0.4">
      <c r="B345" s="10"/>
      <c r="C345" s="29"/>
      <c r="D345" s="10"/>
      <c r="F345" s="10"/>
      <c r="G345" s="10"/>
      <c r="P345"/>
      <c r="Q345"/>
      <c r="R345"/>
      <c r="S345"/>
    </row>
    <row r="346" spans="2:19" ht="15.75" hidden="1" x14ac:dyDescent="0.4">
      <c r="B346" s="10"/>
      <c r="C346" s="71" t="s">
        <v>192</v>
      </c>
      <c r="D346" s="10"/>
      <c r="F346" s="10"/>
      <c r="G346" s="10"/>
      <c r="P346"/>
      <c r="Q346"/>
      <c r="R346"/>
      <c r="S346"/>
    </row>
    <row r="347" spans="2:19" hidden="1" x14ac:dyDescent="0.4">
      <c r="B347" s="10"/>
      <c r="C347" s="29"/>
      <c r="D347" s="10"/>
      <c r="F347" s="10"/>
      <c r="G347" s="10"/>
      <c r="P347"/>
      <c r="Q347"/>
      <c r="R347"/>
      <c r="S347"/>
    </row>
    <row r="348" spans="2:19" hidden="1" x14ac:dyDescent="0.4">
      <c r="B348" s="10"/>
      <c r="C348" s="29"/>
      <c r="D348" s="10"/>
      <c r="E348" s="2" t="s">
        <v>308</v>
      </c>
      <c r="F348" s="9"/>
      <c r="G348" s="9" t="s">
        <v>171</v>
      </c>
      <c r="H348" s="40">
        <f xml:space="preserve"> SUM( J348:O348 )</f>
        <v>0</v>
      </c>
      <c r="P348"/>
      <c r="Q348"/>
      <c r="R348"/>
      <c r="S348"/>
    </row>
    <row r="349" spans="2:19" ht="15.75" hidden="1" x14ac:dyDescent="0.5">
      <c r="B349" s="10"/>
      <c r="C349" s="29"/>
      <c r="D349" s="10"/>
      <c r="E349" s="2" t="s">
        <v>309</v>
      </c>
      <c r="F349" s="147"/>
      <c r="G349" s="9" t="s">
        <v>130</v>
      </c>
      <c r="H349" s="56"/>
      <c r="I349" s="4"/>
      <c r="J349" s="59"/>
      <c r="K349" s="59"/>
      <c r="L349" s="59"/>
      <c r="M349" s="59"/>
      <c r="N349" s="59"/>
      <c r="O349" s="59"/>
      <c r="P349"/>
      <c r="Q349"/>
      <c r="R349"/>
      <c r="S349"/>
    </row>
    <row r="350" spans="2:19" hidden="1" x14ac:dyDescent="0.4">
      <c r="B350" s="10"/>
      <c r="C350" s="29"/>
      <c r="D350" s="10"/>
      <c r="F350" s="10"/>
      <c r="G350" s="10"/>
      <c r="P350"/>
      <c r="Q350"/>
      <c r="R350"/>
      <c r="S350"/>
    </row>
    <row r="351" spans="2:19" ht="15.75" hidden="1" x14ac:dyDescent="0.4">
      <c r="B351" s="10"/>
      <c r="C351" s="71" t="s">
        <v>195</v>
      </c>
      <c r="D351" s="10"/>
      <c r="F351" s="10"/>
      <c r="G351" s="10"/>
      <c r="P351"/>
      <c r="Q351"/>
      <c r="R351"/>
      <c r="S351"/>
    </row>
    <row r="352" spans="2:19" hidden="1" x14ac:dyDescent="0.4">
      <c r="B352" s="10"/>
      <c r="C352" s="29"/>
      <c r="D352" s="10"/>
      <c r="F352" s="10"/>
      <c r="G352" s="10"/>
      <c r="P352"/>
      <c r="Q352"/>
      <c r="R352"/>
      <c r="S352"/>
    </row>
    <row r="353" spans="1:19" hidden="1" x14ac:dyDescent="0.4">
      <c r="B353" s="10"/>
      <c r="C353" s="29"/>
      <c r="D353" s="10"/>
      <c r="E353" s="2" t="s">
        <v>310</v>
      </c>
      <c r="F353" s="9"/>
      <c r="G353" s="9" t="s">
        <v>171</v>
      </c>
      <c r="H353" s="40">
        <f xml:space="preserve"> SUM( J353:O353 )</f>
        <v>0</v>
      </c>
      <c r="P353"/>
      <c r="Q353"/>
      <c r="R353"/>
      <c r="S353"/>
    </row>
    <row r="354" spans="1:19" ht="15.75" hidden="1" x14ac:dyDescent="0.5">
      <c r="B354" s="10"/>
      <c r="C354" s="29"/>
      <c r="D354" s="10"/>
      <c r="E354" s="2" t="s">
        <v>311</v>
      </c>
      <c r="F354" s="147"/>
      <c r="G354" s="9" t="s">
        <v>130</v>
      </c>
      <c r="H354" s="56"/>
      <c r="I354" s="4"/>
      <c r="J354" s="59"/>
      <c r="K354" s="59"/>
      <c r="L354" s="59"/>
      <c r="M354" s="59"/>
      <c r="N354" s="59"/>
      <c r="O354" s="59"/>
      <c r="P354"/>
      <c r="Q354"/>
      <c r="R354"/>
      <c r="S354"/>
    </row>
    <row r="355" spans="1:19" hidden="1" x14ac:dyDescent="0.4">
      <c r="B355" s="10"/>
      <c r="C355" s="29"/>
      <c r="D355" s="10"/>
      <c r="F355" s="10"/>
      <c r="G355" s="10"/>
      <c r="P355"/>
      <c r="Q355"/>
      <c r="R355"/>
      <c r="S355"/>
    </row>
    <row r="356" spans="1:19" ht="15.75" hidden="1" x14ac:dyDescent="0.4">
      <c r="B356" s="10"/>
      <c r="C356" s="71" t="s">
        <v>198</v>
      </c>
      <c r="D356" s="10"/>
      <c r="F356" s="10"/>
      <c r="G356" s="10"/>
      <c r="P356"/>
      <c r="Q356"/>
      <c r="R356"/>
      <c r="S356"/>
    </row>
    <row r="357" spans="1:19" hidden="1" x14ac:dyDescent="0.4">
      <c r="C357" s="29"/>
      <c r="D357" s="10"/>
      <c r="F357" s="10"/>
      <c r="G357" s="10"/>
      <c r="P357"/>
      <c r="Q357"/>
      <c r="R357"/>
      <c r="S357"/>
    </row>
    <row r="358" spans="1:19" hidden="1" x14ac:dyDescent="0.4">
      <c r="C358" s="29"/>
      <c r="D358" s="10"/>
      <c r="E358" s="2" t="s">
        <v>312</v>
      </c>
      <c r="F358" s="9"/>
      <c r="G358" s="9" t="s">
        <v>171</v>
      </c>
      <c r="H358" s="40">
        <f xml:space="preserve"> SUM( J358:O358 )</f>
        <v>0</v>
      </c>
      <c r="P358"/>
      <c r="Q358"/>
      <c r="R358"/>
      <c r="S358"/>
    </row>
    <row r="359" spans="1:19" ht="15.75" hidden="1" x14ac:dyDescent="0.5">
      <c r="C359" s="29"/>
      <c r="D359" s="10"/>
      <c r="E359" s="2" t="s">
        <v>313</v>
      </c>
      <c r="F359" s="147"/>
      <c r="G359" s="9" t="s">
        <v>130</v>
      </c>
      <c r="H359" s="56"/>
      <c r="I359" s="4"/>
      <c r="J359" s="59"/>
      <c r="K359" s="59"/>
      <c r="L359" s="59"/>
      <c r="M359" s="59"/>
      <c r="N359" s="59"/>
      <c r="O359" s="59"/>
      <c r="P359"/>
      <c r="Q359"/>
      <c r="R359"/>
      <c r="S359"/>
    </row>
    <row r="360" spans="1:19" x14ac:dyDescent="0.4">
      <c r="P360"/>
      <c r="Q360"/>
      <c r="R360"/>
      <c r="S360"/>
    </row>
    <row r="361" spans="1:19" s="64" customFormat="1" ht="21" x14ac:dyDescent="0.35">
      <c r="A361" s="64" t="s">
        <v>314</v>
      </c>
    </row>
    <row r="362" spans="1:19" ht="15.75" x14ac:dyDescent="0.5">
      <c r="B362" s="4"/>
      <c r="P362"/>
      <c r="Q362"/>
      <c r="R362"/>
      <c r="S362"/>
    </row>
    <row r="363" spans="1:19" ht="15.75" x14ac:dyDescent="0.5">
      <c r="B363" s="4"/>
      <c r="E363" s="2" t="s">
        <v>315</v>
      </c>
      <c r="F363" s="147"/>
      <c r="G363" s="2" t="s">
        <v>130</v>
      </c>
      <c r="P363"/>
      <c r="Q363"/>
      <c r="R363"/>
      <c r="S363"/>
    </row>
    <row r="364" spans="1:19" ht="15.75" x14ac:dyDescent="0.5">
      <c r="B364" s="4"/>
      <c r="E364" s="2" t="s">
        <v>316</v>
      </c>
      <c r="F364" s="154">
        <v>1</v>
      </c>
      <c r="G364" s="2" t="s">
        <v>130</v>
      </c>
      <c r="P364"/>
      <c r="Q364"/>
      <c r="R364"/>
      <c r="S364"/>
    </row>
    <row r="365" spans="1:19" ht="15.75" x14ac:dyDescent="0.5">
      <c r="B365" s="4"/>
      <c r="E365" s="2" t="s">
        <v>317</v>
      </c>
      <c r="F365" s="154"/>
      <c r="G365" s="2" t="s">
        <v>130</v>
      </c>
      <c r="P365"/>
      <c r="Q365"/>
      <c r="R365"/>
      <c r="S365"/>
    </row>
    <row r="366" spans="1:19" ht="15.75" x14ac:dyDescent="0.5">
      <c r="B366" s="4"/>
      <c r="E366" s="2" t="s">
        <v>318</v>
      </c>
      <c r="F366" s="154"/>
      <c r="G366" s="2" t="s">
        <v>130</v>
      </c>
      <c r="P366"/>
      <c r="Q366"/>
      <c r="R366"/>
      <c r="S366"/>
    </row>
    <row r="367" spans="1:19" x14ac:dyDescent="0.4">
      <c r="F367" s="27"/>
      <c r="P367"/>
      <c r="Q367"/>
      <c r="R367"/>
      <c r="S367"/>
    </row>
    <row r="368" spans="1:19" ht="15.75" x14ac:dyDescent="0.4">
      <c r="B368" s="6"/>
      <c r="C368" s="71" t="s">
        <v>206</v>
      </c>
      <c r="D368" s="7"/>
      <c r="E368"/>
      <c r="F368" s="158"/>
      <c r="G368" s="9"/>
    </row>
    <row r="369" spans="1:19" x14ac:dyDescent="0.4">
      <c r="B369" s="6"/>
      <c r="C369" s="6"/>
      <c r="D369" s="7"/>
      <c r="E369"/>
      <c r="F369" s="158"/>
      <c r="G369" s="9"/>
    </row>
    <row r="370" spans="1:19" x14ac:dyDescent="0.4">
      <c r="B370" s="6"/>
      <c r="C370" s="6"/>
      <c r="D370" s="7"/>
      <c r="E370" s="2" t="str">
        <f xml:space="preserve"> C368 &amp; " cost allowance"</f>
        <v>Scheme delivery cost allowance</v>
      </c>
      <c r="F370" s="158"/>
      <c r="G370" s="9" t="s">
        <v>171</v>
      </c>
      <c r="H370" s="153">
        <f xml:space="preserve"> SUM( J370:O370 )</f>
        <v>74.626000000000005</v>
      </c>
      <c r="L370" s="146">
        <v>7.4626000000000019</v>
      </c>
      <c r="M370" s="146">
        <v>22.387799999999999</v>
      </c>
      <c r="N370" s="146">
        <v>22.387799999999999</v>
      </c>
      <c r="O370" s="146">
        <v>22.387799999999999</v>
      </c>
      <c r="P370"/>
      <c r="Q370"/>
      <c r="R370"/>
      <c r="S370"/>
    </row>
    <row r="371" spans="1:19" x14ac:dyDescent="0.4">
      <c r="B371" s="6"/>
      <c r="C371" s="6"/>
      <c r="D371" s="7"/>
      <c r="E371" s="2" t="str">
        <f xml:space="preserve"> C368 &amp; " percentage completion"</f>
        <v>Scheme delivery percentage completion</v>
      </c>
      <c r="F371" s="154" cm="1">
        <f t="array" ref="F371:F373">'SUP 10'!S67:S69</f>
        <v>0.6606153846153846</v>
      </c>
      <c r="G371" s="9" t="s">
        <v>130</v>
      </c>
      <c r="P371"/>
      <c r="Q371"/>
      <c r="R371"/>
      <c r="S371"/>
    </row>
    <row r="372" spans="1:19" s="4" customFormat="1" ht="15.75" x14ac:dyDescent="0.5">
      <c r="B372" s="3"/>
      <c r="C372" s="11"/>
      <c r="D372" s="5"/>
      <c r="E372" s="2"/>
      <c r="F372" s="3">
        <v>0</v>
      </c>
      <c r="G372" s="3"/>
      <c r="H372" s="56"/>
      <c r="J372" s="59"/>
      <c r="K372" s="59"/>
      <c r="L372" s="59"/>
      <c r="M372" s="59"/>
      <c r="N372" s="59"/>
      <c r="O372" s="59"/>
      <c r="P372"/>
      <c r="Q372"/>
      <c r="R372"/>
      <c r="S372"/>
    </row>
    <row r="373" spans="1:19" s="71" customFormat="1" ht="15.75" hidden="1" x14ac:dyDescent="0.35">
      <c r="C373" s="71" t="s">
        <v>207</v>
      </c>
      <c r="F373" s="71">
        <v>0</v>
      </c>
    </row>
    <row r="374" spans="1:19" hidden="1" x14ac:dyDescent="0.4">
      <c r="B374" s="6"/>
      <c r="C374" s="6"/>
      <c r="D374" s="7"/>
      <c r="F374" s="9"/>
      <c r="G374" s="9"/>
      <c r="P374"/>
      <c r="Q374"/>
      <c r="R374"/>
      <c r="S374"/>
    </row>
    <row r="375" spans="1:19" hidden="1" x14ac:dyDescent="0.4">
      <c r="B375" s="6"/>
      <c r="C375" s="6"/>
      <c r="D375" s="7"/>
      <c r="E375" s="2" t="s">
        <v>319</v>
      </c>
      <c r="F375" s="9"/>
      <c r="G375" s="9" t="s">
        <v>171</v>
      </c>
      <c r="H375" s="40">
        <f xml:space="preserve"> SUM( J375:O375 )</f>
        <v>0</v>
      </c>
      <c r="P375"/>
      <c r="Q375"/>
      <c r="R375"/>
      <c r="S375"/>
    </row>
    <row r="376" spans="1:19" s="4" customFormat="1" ht="15.75" hidden="1" x14ac:dyDescent="0.5">
      <c r="A376" s="3"/>
      <c r="B376" s="3"/>
      <c r="C376" s="11"/>
      <c r="D376" s="5"/>
      <c r="E376" s="2" t="s">
        <v>320</v>
      </c>
      <c r="F376" s="147"/>
      <c r="G376" s="9" t="s">
        <v>130</v>
      </c>
      <c r="H376" s="56"/>
      <c r="J376" s="59"/>
      <c r="K376" s="59"/>
      <c r="L376" s="59"/>
      <c r="M376" s="59"/>
      <c r="N376" s="59"/>
      <c r="O376" s="59"/>
      <c r="P376"/>
      <c r="Q376"/>
      <c r="R376"/>
      <c r="S376"/>
    </row>
    <row r="377" spans="1:19" hidden="1" x14ac:dyDescent="0.4">
      <c r="B377" s="6"/>
      <c r="C377" s="6"/>
      <c r="D377" s="7"/>
      <c r="F377" s="9"/>
      <c r="G377" s="9"/>
      <c r="P377"/>
      <c r="Q377"/>
      <c r="R377"/>
      <c r="S377"/>
    </row>
    <row r="378" spans="1:19" ht="15.75" hidden="1" x14ac:dyDescent="0.4">
      <c r="B378" s="6"/>
      <c r="C378" s="71" t="s">
        <v>210</v>
      </c>
      <c r="D378" s="7"/>
      <c r="F378" s="9"/>
      <c r="G378" s="9"/>
      <c r="P378"/>
      <c r="Q378"/>
      <c r="R378"/>
      <c r="S378"/>
    </row>
    <row r="379" spans="1:19" hidden="1" x14ac:dyDescent="0.4">
      <c r="B379" s="6"/>
      <c r="C379" s="6"/>
      <c r="D379" s="7"/>
      <c r="F379" s="9"/>
      <c r="G379" s="9"/>
      <c r="P379"/>
      <c r="Q379"/>
      <c r="R379"/>
      <c r="S379"/>
    </row>
    <row r="380" spans="1:19" hidden="1" x14ac:dyDescent="0.4">
      <c r="B380" s="6"/>
      <c r="C380" s="6"/>
      <c r="D380" s="7"/>
      <c r="E380" s="2" t="s">
        <v>321</v>
      </c>
      <c r="F380" s="9"/>
      <c r="G380" s="9" t="s">
        <v>171</v>
      </c>
      <c r="H380" s="40">
        <f xml:space="preserve"> SUM( J380:O380 )</f>
        <v>0</v>
      </c>
      <c r="P380"/>
      <c r="Q380"/>
      <c r="R380"/>
      <c r="S380"/>
    </row>
    <row r="381" spans="1:19" ht="15.75" hidden="1" x14ac:dyDescent="0.5">
      <c r="B381" s="6"/>
      <c r="C381" s="6"/>
      <c r="D381" s="7"/>
      <c r="E381" s="2" t="s">
        <v>322</v>
      </c>
      <c r="F381" s="147"/>
      <c r="G381" s="9" t="s">
        <v>130</v>
      </c>
      <c r="H381" s="56"/>
      <c r="I381" s="4"/>
      <c r="J381" s="59"/>
      <c r="K381" s="59"/>
      <c r="L381" s="59"/>
      <c r="M381" s="59"/>
      <c r="N381" s="59"/>
      <c r="O381" s="59"/>
      <c r="P381"/>
      <c r="Q381"/>
      <c r="R381"/>
      <c r="S381"/>
    </row>
    <row r="382" spans="1:19" hidden="1" x14ac:dyDescent="0.4">
      <c r="B382" s="6"/>
      <c r="C382" s="6"/>
      <c r="D382" s="7"/>
      <c r="F382" s="9"/>
      <c r="G382" s="9"/>
      <c r="P382"/>
      <c r="Q382"/>
      <c r="R382"/>
      <c r="S382"/>
    </row>
    <row r="383" spans="1:19" ht="15.75" hidden="1" x14ac:dyDescent="0.4">
      <c r="B383" s="6"/>
      <c r="C383" s="71" t="s">
        <v>174</v>
      </c>
      <c r="D383" s="7"/>
      <c r="F383" s="9"/>
      <c r="G383" s="9"/>
      <c r="P383"/>
      <c r="Q383"/>
      <c r="R383"/>
      <c r="S383"/>
    </row>
    <row r="384" spans="1:19" hidden="1" x14ac:dyDescent="0.4">
      <c r="B384" s="6"/>
      <c r="C384" s="6"/>
      <c r="D384" s="7"/>
      <c r="F384" s="9"/>
      <c r="G384" s="9"/>
      <c r="P384"/>
      <c r="Q384"/>
      <c r="R384"/>
      <c r="S384"/>
    </row>
    <row r="385" spans="2:19" hidden="1" x14ac:dyDescent="0.4">
      <c r="B385" s="6"/>
      <c r="C385" s="6"/>
      <c r="D385" s="7"/>
      <c r="E385" s="2" t="s">
        <v>323</v>
      </c>
      <c r="F385" s="9"/>
      <c r="G385" s="9" t="s">
        <v>171</v>
      </c>
      <c r="H385" s="40">
        <f xml:space="preserve"> SUM( J385:O385 )</f>
        <v>0</v>
      </c>
      <c r="P385"/>
      <c r="Q385"/>
      <c r="R385"/>
      <c r="S385"/>
    </row>
    <row r="386" spans="2:19" ht="15.75" hidden="1" x14ac:dyDescent="0.5">
      <c r="B386" s="10"/>
      <c r="C386" s="10"/>
      <c r="D386" s="10"/>
      <c r="E386" s="2" t="s">
        <v>324</v>
      </c>
      <c r="F386" s="147"/>
      <c r="G386" s="9" t="s">
        <v>130</v>
      </c>
      <c r="H386" s="56"/>
      <c r="I386" s="4"/>
      <c r="J386" s="59"/>
      <c r="K386" s="59"/>
      <c r="L386" s="59"/>
      <c r="M386" s="59"/>
      <c r="N386" s="59"/>
      <c r="O386" s="59"/>
      <c r="P386"/>
      <c r="Q386"/>
      <c r="R386"/>
      <c r="S386"/>
    </row>
    <row r="387" spans="2:19" hidden="1" x14ac:dyDescent="0.4">
      <c r="B387" s="10"/>
      <c r="C387" s="10"/>
      <c r="D387" s="10"/>
      <c r="F387" s="10"/>
      <c r="G387" s="10"/>
      <c r="K387" s="148"/>
      <c r="P387"/>
      <c r="Q387"/>
      <c r="R387"/>
      <c r="S387"/>
    </row>
    <row r="388" spans="2:19" ht="15.75" hidden="1" x14ac:dyDescent="0.4">
      <c r="B388" s="10"/>
      <c r="C388" s="71" t="s">
        <v>177</v>
      </c>
      <c r="D388" s="10"/>
      <c r="F388" s="10"/>
      <c r="G388" s="10"/>
      <c r="P388"/>
      <c r="Q388"/>
      <c r="R388"/>
      <c r="S388"/>
    </row>
    <row r="389" spans="2:19" hidden="1" x14ac:dyDescent="0.4">
      <c r="B389" s="10"/>
      <c r="C389" s="29"/>
      <c r="D389" s="10"/>
      <c r="F389" s="10"/>
      <c r="G389" s="10"/>
      <c r="P389"/>
      <c r="Q389"/>
      <c r="R389"/>
      <c r="S389"/>
    </row>
    <row r="390" spans="2:19" hidden="1" x14ac:dyDescent="0.4">
      <c r="B390" s="10"/>
      <c r="C390" s="29"/>
      <c r="D390" s="10"/>
      <c r="E390" s="2" t="s">
        <v>325</v>
      </c>
      <c r="F390" s="9"/>
      <c r="G390" s="9" t="s">
        <v>171</v>
      </c>
      <c r="H390" s="40">
        <f xml:space="preserve"> SUM( J390:O390 )</f>
        <v>0</v>
      </c>
      <c r="P390"/>
      <c r="Q390"/>
      <c r="R390"/>
      <c r="S390"/>
    </row>
    <row r="391" spans="2:19" ht="15.75" hidden="1" x14ac:dyDescent="0.5">
      <c r="B391" s="10"/>
      <c r="C391" s="29"/>
      <c r="D391" s="10"/>
      <c r="E391" s="2" t="s">
        <v>326</v>
      </c>
      <c r="F391" s="147"/>
      <c r="G391" s="9" t="s">
        <v>130</v>
      </c>
      <c r="H391" s="56"/>
      <c r="I391" s="4"/>
      <c r="J391" s="59"/>
      <c r="K391" s="59"/>
      <c r="L391" s="59"/>
      <c r="M391" s="59"/>
      <c r="N391" s="59"/>
      <c r="O391" s="59"/>
      <c r="P391"/>
      <c r="Q391"/>
      <c r="R391"/>
      <c r="S391"/>
    </row>
    <row r="392" spans="2:19" hidden="1" x14ac:dyDescent="0.4">
      <c r="B392" s="10"/>
      <c r="C392" s="29"/>
      <c r="D392" s="10"/>
      <c r="F392" s="10"/>
      <c r="G392" s="10"/>
      <c r="P392"/>
      <c r="Q392"/>
      <c r="R392"/>
      <c r="S392"/>
    </row>
    <row r="393" spans="2:19" ht="15.75" hidden="1" x14ac:dyDescent="0.4">
      <c r="B393" s="10"/>
      <c r="C393" s="71" t="s">
        <v>180</v>
      </c>
      <c r="D393" s="10"/>
      <c r="F393" s="10"/>
      <c r="G393" s="10"/>
      <c r="P393"/>
      <c r="Q393"/>
      <c r="R393"/>
      <c r="S393"/>
    </row>
    <row r="394" spans="2:19" hidden="1" x14ac:dyDescent="0.4">
      <c r="B394" s="10"/>
      <c r="C394" s="29"/>
      <c r="D394" s="10"/>
      <c r="F394" s="10"/>
      <c r="G394" s="10"/>
      <c r="P394"/>
      <c r="Q394"/>
      <c r="R394"/>
      <c r="S394"/>
    </row>
    <row r="395" spans="2:19" hidden="1" x14ac:dyDescent="0.4">
      <c r="B395" s="10"/>
      <c r="C395" s="29"/>
      <c r="D395" s="10"/>
      <c r="E395" s="2" t="s">
        <v>327</v>
      </c>
      <c r="F395" s="9"/>
      <c r="G395" s="9" t="s">
        <v>171</v>
      </c>
      <c r="H395" s="40">
        <f xml:space="preserve"> SUM( J395:O395 )</f>
        <v>0</v>
      </c>
      <c r="P395"/>
      <c r="Q395"/>
      <c r="R395"/>
      <c r="S395"/>
    </row>
    <row r="396" spans="2:19" ht="15.75" hidden="1" x14ac:dyDescent="0.5">
      <c r="B396" s="10"/>
      <c r="C396" s="29"/>
      <c r="D396" s="10"/>
      <c r="E396" s="2" t="s">
        <v>328</v>
      </c>
      <c r="F396" s="147"/>
      <c r="G396" s="9" t="s">
        <v>130</v>
      </c>
      <c r="H396" s="56"/>
      <c r="I396" s="4"/>
      <c r="J396" s="59"/>
      <c r="K396" s="59"/>
      <c r="L396" s="59"/>
      <c r="M396" s="59"/>
      <c r="N396" s="59"/>
      <c r="O396" s="59"/>
      <c r="P396"/>
      <c r="Q396"/>
      <c r="R396"/>
      <c r="S396"/>
    </row>
    <row r="397" spans="2:19" hidden="1" x14ac:dyDescent="0.4">
      <c r="B397" s="10"/>
      <c r="C397" s="29"/>
      <c r="D397" s="10"/>
      <c r="F397" s="10"/>
      <c r="G397" s="10"/>
      <c r="P397"/>
      <c r="Q397"/>
      <c r="R397"/>
      <c r="S397"/>
    </row>
    <row r="398" spans="2:19" ht="15.75" hidden="1" x14ac:dyDescent="0.4">
      <c r="B398" s="10"/>
      <c r="C398" s="71" t="s">
        <v>183</v>
      </c>
      <c r="D398" s="10"/>
      <c r="F398" s="10"/>
      <c r="G398" s="10"/>
      <c r="P398"/>
      <c r="Q398"/>
      <c r="R398"/>
      <c r="S398"/>
    </row>
    <row r="399" spans="2:19" hidden="1" x14ac:dyDescent="0.4">
      <c r="B399" s="10"/>
      <c r="C399" s="29"/>
      <c r="D399" s="10"/>
      <c r="F399" s="10"/>
      <c r="G399" s="10"/>
      <c r="P399"/>
      <c r="Q399"/>
      <c r="R399"/>
      <c r="S399"/>
    </row>
    <row r="400" spans="2:19" hidden="1" x14ac:dyDescent="0.4">
      <c r="B400" s="10"/>
      <c r="C400" s="29"/>
      <c r="D400" s="10"/>
      <c r="E400" s="2" t="s">
        <v>329</v>
      </c>
      <c r="F400" s="9"/>
      <c r="G400" s="9" t="s">
        <v>171</v>
      </c>
      <c r="H400" s="40">
        <f xml:space="preserve"> SUM( J400:O400 )</f>
        <v>0</v>
      </c>
      <c r="P400"/>
      <c r="Q400"/>
      <c r="R400"/>
      <c r="S400"/>
    </row>
    <row r="401" spans="2:19" ht="15.75" hidden="1" x14ac:dyDescent="0.5">
      <c r="B401" s="10"/>
      <c r="C401" s="29"/>
      <c r="D401" s="10"/>
      <c r="E401" s="2" t="s">
        <v>330</v>
      </c>
      <c r="F401" s="147"/>
      <c r="G401" s="9" t="s">
        <v>130</v>
      </c>
      <c r="H401" s="56"/>
      <c r="I401" s="4"/>
      <c r="J401" s="59"/>
      <c r="K401" s="59"/>
      <c r="L401" s="59"/>
      <c r="M401" s="59"/>
      <c r="N401" s="59"/>
      <c r="O401" s="59"/>
      <c r="P401"/>
      <c r="Q401"/>
      <c r="R401"/>
      <c r="S401"/>
    </row>
    <row r="402" spans="2:19" hidden="1" x14ac:dyDescent="0.4">
      <c r="B402" s="10"/>
      <c r="C402" s="29"/>
      <c r="D402" s="10"/>
      <c r="F402" s="10"/>
      <c r="G402" s="10"/>
      <c r="P402"/>
      <c r="Q402"/>
      <c r="R402"/>
      <c r="S402"/>
    </row>
    <row r="403" spans="2:19" ht="15.75" hidden="1" x14ac:dyDescent="0.4">
      <c r="B403" s="10"/>
      <c r="C403" s="71" t="s">
        <v>186</v>
      </c>
      <c r="D403" s="10"/>
      <c r="F403" s="10"/>
      <c r="G403" s="10"/>
      <c r="P403"/>
      <c r="Q403"/>
      <c r="R403"/>
      <c r="S403"/>
    </row>
    <row r="404" spans="2:19" hidden="1" x14ac:dyDescent="0.4">
      <c r="B404" s="10"/>
      <c r="C404" s="29"/>
      <c r="D404" s="10"/>
      <c r="F404" s="10"/>
      <c r="G404" s="10"/>
      <c r="P404"/>
      <c r="Q404"/>
      <c r="R404"/>
      <c r="S404"/>
    </row>
    <row r="405" spans="2:19" hidden="1" x14ac:dyDescent="0.4">
      <c r="B405" s="10"/>
      <c r="C405" s="29"/>
      <c r="D405" s="10"/>
      <c r="E405" s="2" t="s">
        <v>331</v>
      </c>
      <c r="F405" s="9"/>
      <c r="G405" s="9" t="s">
        <v>171</v>
      </c>
      <c r="H405" s="40">
        <f xml:space="preserve"> SUM( J405:O405 )</f>
        <v>0</v>
      </c>
      <c r="P405"/>
      <c r="Q405"/>
      <c r="R405"/>
      <c r="S405"/>
    </row>
    <row r="406" spans="2:19" ht="15.75" hidden="1" x14ac:dyDescent="0.5">
      <c r="B406" s="10"/>
      <c r="C406" s="29"/>
      <c r="D406" s="10"/>
      <c r="E406" s="2" t="s">
        <v>332</v>
      </c>
      <c r="F406" s="147"/>
      <c r="G406" s="9" t="s">
        <v>130</v>
      </c>
      <c r="H406" s="56"/>
      <c r="I406" s="4"/>
      <c r="J406" s="59"/>
      <c r="K406" s="59"/>
      <c r="L406" s="59"/>
      <c r="M406" s="59"/>
      <c r="N406" s="59"/>
      <c r="O406" s="59"/>
      <c r="P406"/>
      <c r="Q406"/>
      <c r="R406"/>
      <c r="S406"/>
    </row>
    <row r="407" spans="2:19" hidden="1" x14ac:dyDescent="0.4">
      <c r="B407" s="10"/>
      <c r="C407" s="29"/>
      <c r="D407" s="10"/>
      <c r="F407" s="10"/>
      <c r="G407" s="10"/>
      <c r="P407"/>
      <c r="Q407"/>
      <c r="R407"/>
      <c r="S407"/>
    </row>
    <row r="408" spans="2:19" ht="15.75" hidden="1" x14ac:dyDescent="0.4">
      <c r="B408" s="10"/>
      <c r="C408" s="71" t="s">
        <v>189</v>
      </c>
      <c r="D408" s="10"/>
      <c r="F408" s="10"/>
      <c r="G408" s="10"/>
      <c r="P408"/>
      <c r="Q408"/>
      <c r="R408"/>
      <c r="S408"/>
    </row>
    <row r="409" spans="2:19" hidden="1" x14ac:dyDescent="0.4">
      <c r="B409" s="10"/>
      <c r="C409" s="29"/>
      <c r="D409" s="10"/>
      <c r="F409" s="10"/>
      <c r="G409" s="10"/>
      <c r="P409"/>
      <c r="Q409"/>
      <c r="R409"/>
      <c r="S409"/>
    </row>
    <row r="410" spans="2:19" hidden="1" x14ac:dyDescent="0.4">
      <c r="B410" s="10"/>
      <c r="C410" s="29"/>
      <c r="D410" s="10"/>
      <c r="E410" s="2" t="s">
        <v>333</v>
      </c>
      <c r="F410" s="9"/>
      <c r="G410" s="9" t="s">
        <v>171</v>
      </c>
      <c r="H410" s="40">
        <f xml:space="preserve"> SUM( J410:O410 )</f>
        <v>0</v>
      </c>
      <c r="P410"/>
      <c r="Q410"/>
      <c r="R410"/>
      <c r="S410"/>
    </row>
    <row r="411" spans="2:19" ht="15.75" hidden="1" x14ac:dyDescent="0.5">
      <c r="B411" s="10"/>
      <c r="C411" s="29"/>
      <c r="D411" s="10"/>
      <c r="E411" s="2" t="s">
        <v>334</v>
      </c>
      <c r="F411" s="147"/>
      <c r="G411" s="9" t="s">
        <v>130</v>
      </c>
      <c r="H411" s="56"/>
      <c r="I411" s="4"/>
      <c r="J411" s="59"/>
      <c r="K411" s="59"/>
      <c r="L411" s="59"/>
      <c r="M411" s="59"/>
      <c r="N411" s="59"/>
      <c r="O411" s="59"/>
      <c r="P411"/>
      <c r="Q411"/>
      <c r="R411"/>
      <c r="S411"/>
    </row>
    <row r="412" spans="2:19" hidden="1" x14ac:dyDescent="0.4">
      <c r="B412" s="10"/>
      <c r="C412" s="29"/>
      <c r="D412" s="10"/>
      <c r="F412" s="10"/>
      <c r="G412" s="10"/>
      <c r="P412"/>
      <c r="Q412"/>
      <c r="R412"/>
      <c r="S412"/>
    </row>
    <row r="413" spans="2:19" ht="15.75" hidden="1" x14ac:dyDescent="0.4">
      <c r="B413" s="10"/>
      <c r="C413" s="71" t="s">
        <v>192</v>
      </c>
      <c r="D413" s="10"/>
      <c r="F413" s="10"/>
      <c r="G413" s="10"/>
      <c r="P413"/>
      <c r="Q413"/>
      <c r="R413"/>
      <c r="S413"/>
    </row>
    <row r="414" spans="2:19" hidden="1" x14ac:dyDescent="0.4">
      <c r="B414" s="10"/>
      <c r="C414" s="29"/>
      <c r="D414" s="10"/>
      <c r="F414" s="10"/>
      <c r="G414" s="10"/>
      <c r="P414"/>
      <c r="Q414"/>
      <c r="R414"/>
      <c r="S414"/>
    </row>
    <row r="415" spans="2:19" hidden="1" x14ac:dyDescent="0.4">
      <c r="B415" s="10"/>
      <c r="C415" s="29"/>
      <c r="D415" s="10"/>
      <c r="E415" s="2" t="s">
        <v>335</v>
      </c>
      <c r="F415" s="9"/>
      <c r="G415" s="9" t="s">
        <v>171</v>
      </c>
      <c r="H415" s="40">
        <f xml:space="preserve"> SUM( J415:O415 )</f>
        <v>0</v>
      </c>
      <c r="P415"/>
      <c r="Q415"/>
      <c r="R415"/>
      <c r="S415"/>
    </row>
    <row r="416" spans="2:19" ht="15.75" hidden="1" x14ac:dyDescent="0.5">
      <c r="B416" s="10"/>
      <c r="C416" s="29"/>
      <c r="D416" s="10"/>
      <c r="E416" s="2" t="s">
        <v>336</v>
      </c>
      <c r="F416" s="147"/>
      <c r="G416" s="9" t="s">
        <v>130</v>
      </c>
      <c r="H416" s="56"/>
      <c r="I416" s="4"/>
      <c r="J416" s="59"/>
      <c r="K416" s="59"/>
      <c r="L416" s="59"/>
      <c r="M416" s="59"/>
      <c r="N416" s="59"/>
      <c r="O416" s="59"/>
      <c r="P416"/>
      <c r="Q416"/>
      <c r="R416"/>
      <c r="S416"/>
    </row>
    <row r="417" spans="1:19" hidden="1" x14ac:dyDescent="0.4">
      <c r="B417" s="10"/>
      <c r="C417" s="29"/>
      <c r="D417" s="10"/>
      <c r="F417" s="10"/>
      <c r="G417" s="10"/>
      <c r="P417"/>
      <c r="Q417"/>
      <c r="R417"/>
      <c r="S417"/>
    </row>
    <row r="418" spans="1:19" ht="15.75" hidden="1" x14ac:dyDescent="0.4">
      <c r="B418" s="10"/>
      <c r="C418" s="71" t="s">
        <v>195</v>
      </c>
      <c r="D418" s="10"/>
      <c r="F418" s="10"/>
      <c r="G418" s="10"/>
      <c r="P418"/>
      <c r="Q418"/>
      <c r="R418"/>
      <c r="S418"/>
    </row>
    <row r="419" spans="1:19" hidden="1" x14ac:dyDescent="0.4">
      <c r="B419" s="10"/>
      <c r="C419" s="29"/>
      <c r="D419" s="10"/>
      <c r="F419" s="10"/>
      <c r="G419" s="10"/>
      <c r="P419"/>
      <c r="Q419"/>
      <c r="R419"/>
      <c r="S419"/>
    </row>
    <row r="420" spans="1:19" hidden="1" x14ac:dyDescent="0.4">
      <c r="B420" s="10"/>
      <c r="C420" s="29"/>
      <c r="D420" s="10"/>
      <c r="E420" s="2" t="s">
        <v>337</v>
      </c>
      <c r="F420" s="9"/>
      <c r="G420" s="9" t="s">
        <v>171</v>
      </c>
      <c r="H420" s="40">
        <f xml:space="preserve"> SUM( J420:O420 )</f>
        <v>0</v>
      </c>
      <c r="P420"/>
      <c r="Q420"/>
      <c r="R420"/>
      <c r="S420"/>
    </row>
    <row r="421" spans="1:19" ht="15.75" hidden="1" x14ac:dyDescent="0.5">
      <c r="B421" s="10"/>
      <c r="C421" s="29"/>
      <c r="D421" s="10"/>
      <c r="E421" s="2" t="s">
        <v>338</v>
      </c>
      <c r="F421" s="147"/>
      <c r="G421" s="9" t="s">
        <v>130</v>
      </c>
      <c r="H421" s="56"/>
      <c r="I421" s="4"/>
      <c r="J421" s="59"/>
      <c r="K421" s="59"/>
      <c r="L421" s="59"/>
      <c r="M421" s="59"/>
      <c r="N421" s="59"/>
      <c r="O421" s="59"/>
      <c r="P421"/>
      <c r="Q421"/>
      <c r="R421"/>
      <c r="S421"/>
    </row>
    <row r="422" spans="1:19" hidden="1" x14ac:dyDescent="0.4">
      <c r="B422" s="10"/>
      <c r="C422" s="29"/>
      <c r="D422" s="10"/>
      <c r="F422" s="10"/>
      <c r="G422" s="10"/>
      <c r="P422"/>
      <c r="Q422"/>
      <c r="R422"/>
      <c r="S422"/>
    </row>
    <row r="423" spans="1:19" ht="15.75" hidden="1" x14ac:dyDescent="0.4">
      <c r="B423" s="10"/>
      <c r="C423" s="71" t="s">
        <v>198</v>
      </c>
      <c r="D423" s="10"/>
      <c r="F423" s="10"/>
      <c r="G423" s="10"/>
      <c r="P423"/>
      <c r="Q423"/>
      <c r="R423"/>
      <c r="S423"/>
    </row>
    <row r="424" spans="1:19" hidden="1" x14ac:dyDescent="0.4">
      <c r="C424" s="29"/>
      <c r="D424" s="10"/>
      <c r="F424" s="10"/>
      <c r="G424" s="10"/>
      <c r="P424"/>
      <c r="Q424"/>
      <c r="R424"/>
      <c r="S424"/>
    </row>
    <row r="425" spans="1:19" hidden="1" x14ac:dyDescent="0.4">
      <c r="C425" s="29"/>
      <c r="D425" s="10"/>
      <c r="E425" s="2" t="s">
        <v>339</v>
      </c>
      <c r="F425" s="9"/>
      <c r="G425" s="9" t="s">
        <v>171</v>
      </c>
      <c r="H425" s="40">
        <f xml:space="preserve"> SUM( J425:O425 )</f>
        <v>0</v>
      </c>
      <c r="P425"/>
      <c r="Q425"/>
      <c r="R425"/>
      <c r="S425"/>
    </row>
    <row r="426" spans="1:19" ht="15.75" hidden="1" x14ac:dyDescent="0.5">
      <c r="C426" s="29"/>
      <c r="D426" s="10"/>
      <c r="E426" s="2" t="s">
        <v>340</v>
      </c>
      <c r="F426" s="147"/>
      <c r="G426" s="9" t="s">
        <v>130</v>
      </c>
      <c r="H426" s="56"/>
      <c r="I426" s="4"/>
      <c r="J426" s="59"/>
      <c r="K426" s="59"/>
      <c r="L426" s="59"/>
      <c r="M426" s="59"/>
      <c r="N426" s="59"/>
      <c r="O426" s="59"/>
      <c r="P426"/>
      <c r="Q426"/>
      <c r="R426"/>
      <c r="S426"/>
    </row>
    <row r="427" spans="1:19" x14ac:dyDescent="0.4">
      <c r="P427"/>
      <c r="Q427"/>
      <c r="R427"/>
      <c r="S427"/>
    </row>
    <row r="428" spans="1:19" s="80" customFormat="1" ht="21" x14ac:dyDescent="0.35">
      <c r="A428" s="79" t="s">
        <v>215</v>
      </c>
    </row>
    <row r="429" spans="1:19" hidden="1" x14ac:dyDescent="0.4">
      <c r="P429"/>
      <c r="Q429"/>
      <c r="R429"/>
      <c r="S429"/>
    </row>
  </sheetData>
  <conditionalFormatting sqref="C10:D12 C14:D16">
    <cfRule type="cellIs" dxfId="82" priority="9" stopIfTrue="1" operator="equal">
      <formula>"N/A"</formula>
    </cfRule>
    <cfRule type="cellIs" dxfId="81" priority="10" stopIfTrue="1" operator="notEqual">
      <formula>""</formula>
    </cfRule>
  </conditionalFormatting>
  <conditionalFormatting sqref="J4:O4">
    <cfRule type="cellIs" dxfId="80" priority="1" operator="equal">
      <formula>"Post-Fcst"</formula>
    </cfRule>
    <cfRule type="cellIs" dxfId="79" priority="2" operator="equal">
      <formula>"Forecast"</formula>
    </cfRule>
    <cfRule type="cellIs" dxfId="78" priority="3" operator="equal">
      <formula>"Pre Fcst"</formula>
    </cfRule>
  </conditionalFormatting>
  <conditionalFormatting sqref="P4:S4">
    <cfRule type="cellIs" dxfId="77" priority="4" operator="equal">
      <formula>"Forecast"</formula>
    </cfRule>
    <cfRule type="cellIs" dxfId="76" priority="5"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outlinePr summaryBelow="0" summaryRight="0"/>
  </sheetPr>
  <dimension ref="A1:CA84"/>
  <sheetViews>
    <sheetView zoomScale="80" zoomScaleNormal="80" workbookViewId="0">
      <pane xSplit="9" ySplit="5" topLeftCell="J6" activePane="bottomRight" state="frozen"/>
      <selection pane="topRight"/>
      <selection pane="bottomLeft"/>
      <selection pane="bottomRight"/>
    </sheetView>
  </sheetViews>
  <sheetFormatPr defaultColWidth="0" defaultRowHeight="12.75" customHeight="1" zeroHeight="1" outlineLevelRow="1" x14ac:dyDescent="0.35"/>
  <cols>
    <col min="1" max="1" width="1.3984375" style="87" customWidth="1"/>
    <col min="2" max="2" width="1.3984375" style="88" customWidth="1"/>
    <col min="3" max="3" width="1.3984375" style="89" customWidth="1"/>
    <col min="4" max="4" width="1.3984375" style="90" customWidth="1"/>
    <col min="5" max="5" width="40.59765625" style="72" customWidth="1"/>
    <col min="6" max="6" width="12.59765625" style="96" customWidth="1"/>
    <col min="7" max="8" width="11.59765625" style="96" customWidth="1"/>
    <col min="9" max="9" width="2.59765625" style="96" customWidth="1"/>
    <col min="10" max="19" width="11.59765625" style="96" customWidth="1"/>
    <col min="20" max="79" width="11.59765625" style="96" hidden="1" customWidth="1"/>
    <col min="80" max="16384" width="9.1328125" style="96" hidden="1"/>
  </cols>
  <sheetData>
    <row r="1" spans="1:79" s="81" customFormat="1" ht="30.75" x14ac:dyDescent="0.35">
      <c r="A1" s="1" t="str">
        <f ca="1" xml:space="preserve"> RIGHT(CELL("filename", $A$1), LEN(CELL("filename", $A$1)) - SEARCH("]", CELL("filename", $A$1)))</f>
        <v>Time</v>
      </c>
      <c r="B1" s="1"/>
      <c r="C1" s="1"/>
      <c r="D1" s="1"/>
      <c r="E1" s="62"/>
      <c r="F1" s="1"/>
      <c r="G1" s="1"/>
      <c r="H1" s="1"/>
      <c r="I1" s="1"/>
      <c r="J1" s="1"/>
      <c r="K1" s="1"/>
      <c r="L1" s="1"/>
      <c r="M1" s="1"/>
      <c r="N1" s="1"/>
      <c r="O1" s="1"/>
      <c r="P1" s="1"/>
      <c r="Q1" s="1"/>
      <c r="R1" s="1"/>
      <c r="S1" s="1"/>
    </row>
    <row r="2" spans="1:79" s="86" customFormat="1" ht="13.15" x14ac:dyDescent="0.35">
      <c r="A2" s="82"/>
      <c r="B2" s="83"/>
      <c r="C2" s="84"/>
      <c r="D2" s="85"/>
      <c r="E2" s="72" t="str">
        <f xml:space="preserve"> Time!E$22</f>
        <v>Model Year Ending</v>
      </c>
      <c r="F2" s="73"/>
      <c r="G2" s="74"/>
      <c r="H2" s="74"/>
      <c r="I2" s="74"/>
      <c r="J2" s="74">
        <f xml:space="preserve"> Time!J$22</f>
        <v>43921</v>
      </c>
      <c r="K2" s="74">
        <f xml:space="preserve"> Time!K$22</f>
        <v>44286</v>
      </c>
      <c r="L2" s="74">
        <f xml:space="preserve"> Time!L$22</f>
        <v>44651</v>
      </c>
      <c r="M2" s="74">
        <f xml:space="preserve"> Time!M$22</f>
        <v>45016</v>
      </c>
      <c r="N2" s="74">
        <f xml:space="preserve"> Time!N$22</f>
        <v>45382</v>
      </c>
      <c r="O2" s="74">
        <f xml:space="preserve"> Time!O$22</f>
        <v>45747</v>
      </c>
      <c r="P2" s="74">
        <f xml:space="preserve"> Time!P$22</f>
        <v>46112</v>
      </c>
      <c r="Q2" s="74">
        <f xml:space="preserve"> Time!Q$22</f>
        <v>46477</v>
      </c>
      <c r="R2" s="74">
        <f xml:space="preserve"> Time!R$22</f>
        <v>46843</v>
      </c>
      <c r="S2" s="74">
        <f xml:space="preserve"> Time!S$22</f>
        <v>47208</v>
      </c>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row>
    <row r="3" spans="1:79" s="78" customFormat="1" ht="13.15" x14ac:dyDescent="0.35">
      <c r="A3" s="87"/>
      <c r="B3" s="88"/>
      <c r="C3" s="89"/>
      <c r="D3" s="90"/>
      <c r="E3" s="72" t="str">
        <f xml:space="preserve"> Time!E$50</f>
        <v>Time label bar</v>
      </c>
      <c r="F3" s="73"/>
      <c r="G3" s="74"/>
      <c r="H3" s="74"/>
      <c r="I3" s="74"/>
      <c r="J3" s="63" t="str">
        <f xml:space="preserve"> Time!J$50</f>
        <v>Pre Fcst</v>
      </c>
      <c r="K3" s="63" t="str">
        <f xml:space="preserve"> Time!K$50</f>
        <v>Forecast</v>
      </c>
      <c r="L3" s="63" t="str">
        <f xml:space="preserve"> Time!L$50</f>
        <v>Forecast</v>
      </c>
      <c r="M3" s="63" t="str">
        <f xml:space="preserve"> Time!M$50</f>
        <v>Forecast</v>
      </c>
      <c r="N3" s="63" t="str">
        <f xml:space="preserve"> Time!N$50</f>
        <v>Forecast</v>
      </c>
      <c r="O3" s="63" t="str">
        <f xml:space="preserve"> Time!O$50</f>
        <v>Forecast</v>
      </c>
      <c r="P3" s="63" t="str">
        <f xml:space="preserve"> Time!P$50</f>
        <v>Post-Fcst</v>
      </c>
      <c r="Q3" s="63" t="str">
        <f xml:space="preserve"> Time!Q$50</f>
        <v>Post-Fcst</v>
      </c>
      <c r="R3" s="63" t="str">
        <f xml:space="preserve"> Time!R$50</f>
        <v>Post-Fcst</v>
      </c>
      <c r="S3" s="63" t="str">
        <f xml:space="preserve"> Time!S$50</f>
        <v>Post-Fcst</v>
      </c>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row>
    <row r="4" spans="1:79" s="76" customFormat="1" ht="13.15" x14ac:dyDescent="0.4">
      <c r="A4" s="87"/>
      <c r="B4" s="88"/>
      <c r="C4" s="89"/>
      <c r="D4" s="90"/>
      <c r="E4" s="75" t="str">
        <f xml:space="preserve"> Time!E$81</f>
        <v>Financial Year Ending</v>
      </c>
      <c r="F4" s="73"/>
      <c r="G4" s="73"/>
      <c r="H4" s="73"/>
      <c r="J4" s="77">
        <f xml:space="preserve"> Time!J$81</f>
        <v>2020</v>
      </c>
      <c r="K4" s="77">
        <f xml:space="preserve"> Time!K$81</f>
        <v>2021</v>
      </c>
      <c r="L4" s="77">
        <f xml:space="preserve"> Time!L$81</f>
        <v>2022</v>
      </c>
      <c r="M4" s="77">
        <f xml:space="preserve"> Time!M$81</f>
        <v>2023</v>
      </c>
      <c r="N4" s="77">
        <f xml:space="preserve"> Time!N$81</f>
        <v>2024</v>
      </c>
      <c r="O4" s="77">
        <f xml:space="preserve"> Time!O$81</f>
        <v>2025</v>
      </c>
      <c r="P4" s="77">
        <f xml:space="preserve"> Time!P$81</f>
        <v>2026</v>
      </c>
      <c r="Q4" s="77">
        <f xml:space="preserve"> Time!Q$81</f>
        <v>2027</v>
      </c>
      <c r="R4" s="77">
        <f xml:space="preserve"> Time!R$81</f>
        <v>2028</v>
      </c>
      <c r="S4" s="77">
        <f xml:space="preserve"> Time!S$81</f>
        <v>2029</v>
      </c>
    </row>
    <row r="5" spans="1:79" s="95" customFormat="1" ht="13.15" x14ac:dyDescent="0.35">
      <c r="A5" s="91"/>
      <c r="B5" s="92"/>
      <c r="C5" s="93"/>
      <c r="D5" s="94"/>
      <c r="E5" s="72" t="str">
        <f xml:space="preserve"> Time!E$10</f>
        <v>Model column counter</v>
      </c>
      <c r="F5" s="78" t="s">
        <v>149</v>
      </c>
      <c r="G5" s="78" t="s">
        <v>31</v>
      </c>
      <c r="H5" s="78" t="s">
        <v>150</v>
      </c>
      <c r="I5" s="73"/>
      <c r="J5" s="73">
        <f xml:space="preserve"> Time!J$10</f>
        <v>1</v>
      </c>
      <c r="K5" s="73">
        <f xml:space="preserve"> Time!K$10</f>
        <v>2</v>
      </c>
      <c r="L5" s="73">
        <f xml:space="preserve"> Time!L$10</f>
        <v>3</v>
      </c>
      <c r="M5" s="73">
        <f xml:space="preserve"> Time!M$10</f>
        <v>4</v>
      </c>
      <c r="N5" s="73">
        <f xml:space="preserve"> Time!N$10</f>
        <v>5</v>
      </c>
      <c r="O5" s="73">
        <f xml:space="preserve"> Time!O$10</f>
        <v>6</v>
      </c>
      <c r="P5" s="73">
        <f xml:space="preserve"> Time!P$10</f>
        <v>7</v>
      </c>
      <c r="Q5" s="73">
        <f xml:space="preserve"> Time!Q$10</f>
        <v>8</v>
      </c>
      <c r="R5" s="73">
        <f xml:space="preserve"> Time!R$10</f>
        <v>9</v>
      </c>
      <c r="S5" s="73">
        <f xml:space="preserve"> Time!S$10</f>
        <v>10</v>
      </c>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row>
    <row r="6" spans="1:79" ht="13.15" x14ac:dyDescent="0.35"/>
    <row r="7" spans="1:79" s="64" customFormat="1" ht="21" x14ac:dyDescent="0.35">
      <c r="A7" s="64" t="s">
        <v>341</v>
      </c>
    </row>
    <row r="8" spans="1:79" ht="13.15" collapsed="1" x14ac:dyDescent="0.35">
      <c r="H8" s="97"/>
    </row>
    <row r="9" spans="1:79" s="76" customFormat="1" ht="13.15" hidden="1" outlineLevel="1" x14ac:dyDescent="0.35">
      <c r="A9" s="87"/>
      <c r="B9" s="88" t="s">
        <v>342</v>
      </c>
      <c r="C9" s="89"/>
      <c r="D9" s="90"/>
      <c r="E9" s="98"/>
      <c r="G9" s="99"/>
    </row>
    <row r="10" spans="1:79" s="104" customFormat="1" ht="13.15" hidden="1" outlineLevel="1" x14ac:dyDescent="0.35">
      <c r="A10" s="100"/>
      <c r="B10" s="101"/>
      <c r="C10" s="102"/>
      <c r="D10" s="103"/>
      <c r="E10" s="72" t="s">
        <v>343</v>
      </c>
      <c r="G10" s="104" t="s">
        <v>344</v>
      </c>
      <c r="J10" s="105">
        <f t="shared" ref="J10:S10" si="0" xml:space="preserve"> I10 + 1</f>
        <v>1</v>
      </c>
      <c r="K10" s="105">
        <f t="shared" si="0"/>
        <v>2</v>
      </c>
      <c r="L10" s="105">
        <f t="shared" si="0"/>
        <v>3</v>
      </c>
      <c r="M10" s="105">
        <f t="shared" si="0"/>
        <v>4</v>
      </c>
      <c r="N10" s="105">
        <f t="shared" si="0"/>
        <v>5</v>
      </c>
      <c r="O10" s="105">
        <f t="shared" si="0"/>
        <v>6</v>
      </c>
      <c r="P10" s="105">
        <f t="shared" si="0"/>
        <v>7</v>
      </c>
      <c r="Q10" s="105">
        <f t="shared" si="0"/>
        <v>8</v>
      </c>
      <c r="R10" s="105">
        <f t="shared" si="0"/>
        <v>9</v>
      </c>
      <c r="S10" s="105">
        <f t="shared" si="0"/>
        <v>10</v>
      </c>
    </row>
    <row r="11" spans="1:79" ht="13.15" hidden="1" outlineLevel="1" x14ac:dyDescent="0.35">
      <c r="E11" s="72" t="s">
        <v>345</v>
      </c>
      <c r="F11" s="96">
        <f xml:space="preserve"> MAX(J10:CA10)</f>
        <v>10</v>
      </c>
      <c r="G11" s="96" t="s">
        <v>346</v>
      </c>
    </row>
    <row r="12" spans="1:79" ht="13.15" hidden="1" outlineLevel="1" x14ac:dyDescent="0.35"/>
    <row r="13" spans="1:79" s="110" customFormat="1" ht="13.15" hidden="1" outlineLevel="1" x14ac:dyDescent="0.35">
      <c r="A13" s="106"/>
      <c r="B13" s="107"/>
      <c r="C13" s="108"/>
      <c r="D13" s="109"/>
      <c r="E13" s="72" t="str">
        <f t="shared" ref="E13:S13" si="1" xml:space="preserve"> E$10</f>
        <v>Model column counter</v>
      </c>
      <c r="F13" s="110">
        <f t="shared" si="1"/>
        <v>0</v>
      </c>
      <c r="G13" s="110" t="str">
        <f t="shared" si="1"/>
        <v>counter</v>
      </c>
      <c r="H13" s="110">
        <f t="shared" si="1"/>
        <v>0</v>
      </c>
      <c r="J13" s="111">
        <f t="shared" si="1"/>
        <v>1</v>
      </c>
      <c r="K13" s="111">
        <f t="shared" si="1"/>
        <v>2</v>
      </c>
      <c r="L13" s="111">
        <f t="shared" si="1"/>
        <v>3</v>
      </c>
      <c r="M13" s="111">
        <f t="shared" si="1"/>
        <v>4</v>
      </c>
      <c r="N13" s="111">
        <f t="shared" si="1"/>
        <v>5</v>
      </c>
      <c r="O13" s="111">
        <f t="shared" si="1"/>
        <v>6</v>
      </c>
      <c r="P13" s="111">
        <f t="shared" si="1"/>
        <v>7</v>
      </c>
      <c r="Q13" s="111">
        <f t="shared" si="1"/>
        <v>8</v>
      </c>
      <c r="R13" s="111">
        <f t="shared" si="1"/>
        <v>9</v>
      </c>
      <c r="S13" s="111">
        <f t="shared" si="1"/>
        <v>10</v>
      </c>
    </row>
    <row r="14" spans="1:79" ht="13.15" hidden="1" outlineLevel="1" x14ac:dyDescent="0.35">
      <c r="E14" s="72" t="s">
        <v>347</v>
      </c>
      <c r="G14" s="96" t="s">
        <v>348</v>
      </c>
      <c r="H14" s="96">
        <f xml:space="preserve"> SUM(J14:CA14)</f>
        <v>1</v>
      </c>
      <c r="J14" s="96">
        <f t="shared" ref="J14:S14" si="2" xml:space="preserve"> IF( J13 = 1, 1, 0)</f>
        <v>1</v>
      </c>
      <c r="K14" s="96">
        <f t="shared" si="2"/>
        <v>0</v>
      </c>
      <c r="L14" s="96">
        <f t="shared" si="2"/>
        <v>0</v>
      </c>
      <c r="M14" s="96">
        <f t="shared" si="2"/>
        <v>0</v>
      </c>
      <c r="N14" s="96">
        <f t="shared" si="2"/>
        <v>0</v>
      </c>
      <c r="O14" s="96">
        <f t="shared" si="2"/>
        <v>0</v>
      </c>
      <c r="P14" s="96">
        <f t="shared" si="2"/>
        <v>0</v>
      </c>
      <c r="Q14" s="96">
        <f t="shared" si="2"/>
        <v>0</v>
      </c>
      <c r="R14" s="96">
        <f t="shared" si="2"/>
        <v>0</v>
      </c>
      <c r="S14" s="96">
        <f t="shared" si="2"/>
        <v>0</v>
      </c>
    </row>
    <row r="15" spans="1:79" ht="13.15" hidden="1" outlineLevel="1" x14ac:dyDescent="0.35"/>
    <row r="16" spans="1:79" s="116" customFormat="1" ht="13.15" hidden="1" outlineLevel="1" x14ac:dyDescent="0.35">
      <c r="A16" s="112"/>
      <c r="B16" s="113"/>
      <c r="C16" s="114"/>
      <c r="D16" s="115"/>
      <c r="E16" s="8" t="str">
        <f xml:space="preserve"> Inputs!E$10</f>
        <v>First model column start date</v>
      </c>
      <c r="F16" s="123">
        <f xml:space="preserve"> Inputs!F$10</f>
        <v>43556</v>
      </c>
      <c r="G16" s="123" t="str">
        <f xml:space="preserve"> Inputs!G$10</f>
        <v>date</v>
      </c>
    </row>
    <row r="17" spans="1:19" s="32" customFormat="1" ht="13.15" hidden="1" outlineLevel="1" x14ac:dyDescent="0.35">
      <c r="A17" s="112"/>
      <c r="B17" s="113"/>
      <c r="C17" s="114"/>
      <c r="D17" s="115"/>
      <c r="E17" s="72" t="s">
        <v>349</v>
      </c>
      <c r="F17" s="32">
        <f xml:space="preserve"> DATE(YEAR(F16), MONTH(F16), 1)</f>
        <v>43556</v>
      </c>
      <c r="G17" s="32" t="s">
        <v>350</v>
      </c>
    </row>
    <row r="18" spans="1:19" s="116" customFormat="1" ht="13.15" hidden="1" outlineLevel="1" x14ac:dyDescent="0.35">
      <c r="A18" s="112"/>
      <c r="B18" s="113"/>
      <c r="C18" s="114"/>
      <c r="D18" s="115"/>
      <c r="E18" s="117"/>
    </row>
    <row r="19" spans="1:19" s="32" customFormat="1" ht="13.15" hidden="1" outlineLevel="1" x14ac:dyDescent="0.35">
      <c r="A19" s="112"/>
      <c r="B19" s="113"/>
      <c r="C19" s="114"/>
      <c r="D19" s="115"/>
      <c r="E19" s="72" t="str">
        <f xml:space="preserve"> E$17</f>
        <v>First model period beginning</v>
      </c>
      <c r="F19" s="32">
        <f xml:space="preserve"> F$17</f>
        <v>43556</v>
      </c>
      <c r="G19" s="32" t="str">
        <f xml:space="preserve"> G$17</f>
        <v>month</v>
      </c>
    </row>
    <row r="20" spans="1:19" ht="13.15" hidden="1" outlineLevel="1" x14ac:dyDescent="0.35">
      <c r="E20" s="72" t="str">
        <f t="shared" ref="E20:S20" si="3" xml:space="preserve"> E$14</f>
        <v>First model column flag</v>
      </c>
      <c r="F20" s="96">
        <f t="shared" si="3"/>
        <v>0</v>
      </c>
      <c r="G20" s="96" t="str">
        <f t="shared" si="3"/>
        <v>flag</v>
      </c>
      <c r="H20" s="96">
        <f t="shared" si="3"/>
        <v>1</v>
      </c>
      <c r="J20" s="96">
        <f t="shared" si="3"/>
        <v>1</v>
      </c>
      <c r="K20" s="96">
        <f t="shared" si="3"/>
        <v>0</v>
      </c>
      <c r="L20" s="96">
        <f t="shared" si="3"/>
        <v>0</v>
      </c>
      <c r="M20" s="96">
        <f t="shared" si="3"/>
        <v>0</v>
      </c>
      <c r="N20" s="96">
        <f t="shared" si="3"/>
        <v>0</v>
      </c>
      <c r="O20" s="96">
        <f t="shared" si="3"/>
        <v>0</v>
      </c>
      <c r="P20" s="96">
        <f t="shared" si="3"/>
        <v>0</v>
      </c>
      <c r="Q20" s="96">
        <f t="shared" si="3"/>
        <v>0</v>
      </c>
      <c r="R20" s="96">
        <f t="shared" si="3"/>
        <v>0</v>
      </c>
      <c r="S20" s="96">
        <f t="shared" si="3"/>
        <v>0</v>
      </c>
    </row>
    <row r="21" spans="1:19" s="74" customFormat="1" ht="13.15" hidden="1" outlineLevel="1" x14ac:dyDescent="0.35">
      <c r="A21" s="82"/>
      <c r="B21" s="83"/>
      <c r="C21" s="84"/>
      <c r="D21" s="85"/>
      <c r="E21" s="72" t="s">
        <v>351</v>
      </c>
      <c r="G21" s="74" t="s">
        <v>153</v>
      </c>
      <c r="J21" s="74">
        <f t="shared" ref="J21:S21" si="4" xml:space="preserve"> IF( J20 = 1, $F19, I22 + 1)</f>
        <v>43556</v>
      </c>
      <c r="K21" s="74">
        <f t="shared" si="4"/>
        <v>43922</v>
      </c>
      <c r="L21" s="74">
        <f t="shared" si="4"/>
        <v>44287</v>
      </c>
      <c r="M21" s="74">
        <f t="shared" si="4"/>
        <v>44652</v>
      </c>
      <c r="N21" s="74">
        <f t="shared" si="4"/>
        <v>45017</v>
      </c>
      <c r="O21" s="74">
        <f t="shared" si="4"/>
        <v>45383</v>
      </c>
      <c r="P21" s="74">
        <f t="shared" si="4"/>
        <v>45748</v>
      </c>
      <c r="Q21" s="74">
        <f t="shared" si="4"/>
        <v>46113</v>
      </c>
      <c r="R21" s="74">
        <f t="shared" si="4"/>
        <v>46478</v>
      </c>
      <c r="S21" s="74">
        <f t="shared" si="4"/>
        <v>46844</v>
      </c>
    </row>
    <row r="22" spans="1:19" s="119" customFormat="1" ht="13.15" hidden="1" outlineLevel="1" x14ac:dyDescent="0.35">
      <c r="A22" s="82"/>
      <c r="B22" s="83"/>
      <c r="C22" s="84"/>
      <c r="D22" s="85"/>
      <c r="E22" s="129" t="s">
        <v>352</v>
      </c>
      <c r="F22" s="130"/>
      <c r="G22" s="131" t="s">
        <v>153</v>
      </c>
      <c r="H22" s="131"/>
      <c r="I22" s="131"/>
      <c r="J22" s="131">
        <f t="shared" ref="J22:S22" si="5" xml:space="preserve"> DATE(YEAR(J21), MONTH(J21) + 12, DAY(1) - 1)</f>
        <v>43921</v>
      </c>
      <c r="K22" s="131">
        <f t="shared" si="5"/>
        <v>44286</v>
      </c>
      <c r="L22" s="131">
        <f t="shared" si="5"/>
        <v>44651</v>
      </c>
      <c r="M22" s="131">
        <f t="shared" si="5"/>
        <v>45016</v>
      </c>
      <c r="N22" s="131">
        <f t="shared" si="5"/>
        <v>45382</v>
      </c>
      <c r="O22" s="131">
        <f t="shared" si="5"/>
        <v>45747</v>
      </c>
      <c r="P22" s="131">
        <f t="shared" si="5"/>
        <v>46112</v>
      </c>
      <c r="Q22" s="131">
        <f t="shared" si="5"/>
        <v>46477</v>
      </c>
      <c r="R22" s="131">
        <f t="shared" si="5"/>
        <v>46843</v>
      </c>
      <c r="S22" s="131">
        <f t="shared" si="5"/>
        <v>47208</v>
      </c>
    </row>
    <row r="23" spans="1:19" s="76" customFormat="1" ht="13.15" hidden="1" outlineLevel="1" x14ac:dyDescent="0.35">
      <c r="A23" s="87"/>
      <c r="B23" s="88"/>
      <c r="C23" s="89"/>
      <c r="D23" s="90"/>
      <c r="E23" s="98"/>
      <c r="G23" s="99"/>
    </row>
    <row r="24" spans="1:19" s="76" customFormat="1" ht="13.15" x14ac:dyDescent="0.35">
      <c r="A24" s="87"/>
      <c r="B24" s="88"/>
      <c r="C24" s="89"/>
      <c r="D24" s="90"/>
      <c r="E24" s="98"/>
      <c r="G24" s="99"/>
    </row>
    <row r="25" spans="1:19" s="64" customFormat="1" ht="21" x14ac:dyDescent="0.35">
      <c r="A25" s="64" t="s">
        <v>353</v>
      </c>
    </row>
    <row r="26" spans="1:19" s="74" customFormat="1" ht="13.15" collapsed="1" x14ac:dyDescent="0.35">
      <c r="A26" s="82"/>
      <c r="B26" s="83"/>
      <c r="C26" s="84"/>
      <c r="D26" s="85"/>
      <c r="E26" s="72"/>
    </row>
    <row r="27" spans="1:19" s="116" customFormat="1" ht="13.15" hidden="1" outlineLevel="1" x14ac:dyDescent="0.35">
      <c r="A27" s="112"/>
      <c r="B27" s="113"/>
      <c r="C27" s="114"/>
      <c r="D27" s="115"/>
      <c r="E27" s="124" t="str">
        <f xml:space="preserve"> Inputs!E$12</f>
        <v>Last Pre Forecast Date</v>
      </c>
      <c r="F27" s="123">
        <f xml:space="preserve"> Inputs!F$12</f>
        <v>43921</v>
      </c>
      <c r="G27" s="123" t="str">
        <f xml:space="preserve"> Inputs!G$12</f>
        <v>date</v>
      </c>
    </row>
    <row r="28" spans="1:19" s="120" customFormat="1" ht="13.15" hidden="1" outlineLevel="1" x14ac:dyDescent="0.35">
      <c r="A28" s="82"/>
      <c r="B28" s="83"/>
      <c r="C28" s="84"/>
      <c r="D28" s="85"/>
      <c r="E28" s="98" t="str">
        <f t="shared" ref="E28:S28" si="6" xml:space="preserve"> E$22</f>
        <v>Model Year Ending</v>
      </c>
      <c r="F28" s="120">
        <f t="shared" si="6"/>
        <v>0</v>
      </c>
      <c r="G28" s="120" t="str">
        <f t="shared" si="6"/>
        <v>date</v>
      </c>
      <c r="H28" s="120">
        <f t="shared" si="6"/>
        <v>0</v>
      </c>
      <c r="J28" s="120">
        <f t="shared" si="6"/>
        <v>43921</v>
      </c>
      <c r="K28" s="120">
        <f t="shared" si="6"/>
        <v>44286</v>
      </c>
      <c r="L28" s="120">
        <f t="shared" si="6"/>
        <v>44651</v>
      </c>
      <c r="M28" s="120">
        <f t="shared" si="6"/>
        <v>45016</v>
      </c>
      <c r="N28" s="120">
        <f t="shared" si="6"/>
        <v>45382</v>
      </c>
      <c r="O28" s="120">
        <f t="shared" si="6"/>
        <v>45747</v>
      </c>
      <c r="P28" s="120">
        <f t="shared" si="6"/>
        <v>46112</v>
      </c>
      <c r="Q28" s="120">
        <f t="shared" si="6"/>
        <v>46477</v>
      </c>
      <c r="R28" s="120">
        <f t="shared" si="6"/>
        <v>46843</v>
      </c>
      <c r="S28" s="120">
        <f t="shared" si="6"/>
        <v>47208</v>
      </c>
    </row>
    <row r="29" spans="1:19" ht="13.15" hidden="1" outlineLevel="1" x14ac:dyDescent="0.35">
      <c r="E29" s="72" t="s">
        <v>354</v>
      </c>
      <c r="G29" s="96" t="s">
        <v>348</v>
      </c>
      <c r="H29" s="96">
        <f xml:space="preserve"> SUM(J29:CA29)</f>
        <v>1</v>
      </c>
      <c r="J29" s="96">
        <f t="shared" ref="J29:S29" si="7" xml:space="preserve"> IF(J28 = $F27, 1, 0)</f>
        <v>1</v>
      </c>
      <c r="K29" s="96">
        <f t="shared" si="7"/>
        <v>0</v>
      </c>
      <c r="L29" s="96">
        <f t="shared" si="7"/>
        <v>0</v>
      </c>
      <c r="M29" s="96">
        <f t="shared" si="7"/>
        <v>0</v>
      </c>
      <c r="N29" s="96">
        <f t="shared" si="7"/>
        <v>0</v>
      </c>
      <c r="O29" s="96">
        <f t="shared" si="7"/>
        <v>0</v>
      </c>
      <c r="P29" s="96">
        <f t="shared" si="7"/>
        <v>0</v>
      </c>
      <c r="Q29" s="96">
        <f t="shared" si="7"/>
        <v>0</v>
      </c>
      <c r="R29" s="96">
        <f t="shared" si="7"/>
        <v>0</v>
      </c>
      <c r="S29" s="96">
        <f t="shared" si="7"/>
        <v>0</v>
      </c>
    </row>
    <row r="30" spans="1:19" ht="13.15" hidden="1" outlineLevel="1" x14ac:dyDescent="0.35">
      <c r="E30" s="72" t="s">
        <v>355</v>
      </c>
      <c r="G30" s="96" t="s">
        <v>348</v>
      </c>
      <c r="H30" s="96">
        <f xml:space="preserve"> SUM(J30:CA30)</f>
        <v>1</v>
      </c>
      <c r="J30" s="96">
        <f t="shared" ref="J30:S30" si="8" xml:space="preserve"> IF($F27 &gt;= J28, 1, 0)</f>
        <v>1</v>
      </c>
      <c r="K30" s="96">
        <f t="shared" si="8"/>
        <v>0</v>
      </c>
      <c r="L30" s="96">
        <f t="shared" si="8"/>
        <v>0</v>
      </c>
      <c r="M30" s="96">
        <f t="shared" si="8"/>
        <v>0</v>
      </c>
      <c r="N30" s="96">
        <f t="shared" si="8"/>
        <v>0</v>
      </c>
      <c r="O30" s="96">
        <f t="shared" si="8"/>
        <v>0</v>
      </c>
      <c r="P30" s="96">
        <f t="shared" si="8"/>
        <v>0</v>
      </c>
      <c r="Q30" s="96">
        <f t="shared" si="8"/>
        <v>0</v>
      </c>
      <c r="R30" s="96">
        <f t="shared" si="8"/>
        <v>0</v>
      </c>
      <c r="S30" s="96">
        <f t="shared" si="8"/>
        <v>0</v>
      </c>
    </row>
    <row r="31" spans="1:19" ht="13.15" hidden="1" outlineLevel="1" x14ac:dyDescent="0.35">
      <c r="E31" s="72" t="s">
        <v>356</v>
      </c>
      <c r="F31" s="73">
        <f xml:space="preserve"> SUM(J30:CA30)</f>
        <v>1</v>
      </c>
      <c r="G31" s="96" t="s">
        <v>357</v>
      </c>
    </row>
    <row r="32" spans="1:19" ht="13.15" hidden="1" outlineLevel="1" x14ac:dyDescent="0.35"/>
    <row r="33" spans="1:79" s="74" customFormat="1" ht="13.15" x14ac:dyDescent="0.35">
      <c r="A33" s="82"/>
      <c r="B33" s="83"/>
      <c r="C33" s="84"/>
      <c r="D33" s="85"/>
      <c r="E33" s="72"/>
    </row>
    <row r="34" spans="1:79" s="64" customFormat="1" ht="21" x14ac:dyDescent="0.35">
      <c r="A34" s="64" t="s">
        <v>358</v>
      </c>
    </row>
    <row r="35" spans="1:79" ht="13.15" collapsed="1" x14ac:dyDescent="0.35"/>
    <row r="36" spans="1:79" ht="13.15" hidden="1" outlineLevel="1" x14ac:dyDescent="0.35">
      <c r="E36" s="72" t="str">
        <f t="shared" ref="E36:S36" si="9" xml:space="preserve"> E$29</f>
        <v>Last Pre Forecast Flag</v>
      </c>
      <c r="F36" s="96">
        <f t="shared" si="9"/>
        <v>0</v>
      </c>
      <c r="G36" s="96" t="str">
        <f t="shared" si="9"/>
        <v>flag</v>
      </c>
      <c r="H36" s="96">
        <f t="shared" si="9"/>
        <v>1</v>
      </c>
      <c r="J36" s="96">
        <f t="shared" si="9"/>
        <v>1</v>
      </c>
      <c r="K36" s="96">
        <f t="shared" si="9"/>
        <v>0</v>
      </c>
      <c r="L36" s="96">
        <f t="shared" si="9"/>
        <v>0</v>
      </c>
      <c r="M36" s="96">
        <f t="shared" si="9"/>
        <v>0</v>
      </c>
      <c r="N36" s="96">
        <f t="shared" si="9"/>
        <v>0</v>
      </c>
      <c r="O36" s="96">
        <f t="shared" si="9"/>
        <v>0</v>
      </c>
      <c r="P36" s="96">
        <f t="shared" si="9"/>
        <v>0</v>
      </c>
      <c r="Q36" s="96">
        <f t="shared" si="9"/>
        <v>0</v>
      </c>
      <c r="R36" s="96">
        <f t="shared" si="9"/>
        <v>0</v>
      </c>
      <c r="S36" s="96">
        <f t="shared" si="9"/>
        <v>0</v>
      </c>
    </row>
    <row r="37" spans="1:79" ht="13.15" hidden="1" outlineLevel="1" x14ac:dyDescent="0.35">
      <c r="E37" s="72" t="s">
        <v>359</v>
      </c>
      <c r="G37" s="96" t="s">
        <v>348</v>
      </c>
      <c r="H37" s="96">
        <f xml:space="preserve"> SUM(J37:CA37)</f>
        <v>1</v>
      </c>
      <c r="J37" s="96">
        <f t="shared" ref="J37:S37" si="10" xml:space="preserve"> I36</f>
        <v>0</v>
      </c>
      <c r="K37" s="96">
        <f t="shared" si="10"/>
        <v>1</v>
      </c>
      <c r="L37" s="96">
        <f t="shared" si="10"/>
        <v>0</v>
      </c>
      <c r="M37" s="96">
        <f t="shared" si="10"/>
        <v>0</v>
      </c>
      <c r="N37" s="96">
        <f t="shared" si="10"/>
        <v>0</v>
      </c>
      <c r="O37" s="96">
        <f t="shared" si="10"/>
        <v>0</v>
      </c>
      <c r="P37" s="96">
        <f t="shared" si="10"/>
        <v>0</v>
      </c>
      <c r="Q37" s="96">
        <f t="shared" si="10"/>
        <v>0</v>
      </c>
      <c r="R37" s="96">
        <f t="shared" si="10"/>
        <v>0</v>
      </c>
      <c r="S37" s="96">
        <f t="shared" si="10"/>
        <v>0</v>
      </c>
    </row>
    <row r="38" spans="1:79" ht="13.15" hidden="1" outlineLevel="1" x14ac:dyDescent="0.35"/>
    <row r="39" spans="1:79" s="116" customFormat="1" ht="13.15" hidden="1" outlineLevel="1" x14ac:dyDescent="0.35">
      <c r="A39" s="112"/>
      <c r="B39" s="113"/>
      <c r="C39" s="114"/>
      <c r="D39" s="115"/>
      <c r="E39" s="124" t="str">
        <f xml:space="preserve"> Inputs!E$20</f>
        <v>Last Forecast date</v>
      </c>
      <c r="F39" s="123">
        <f xml:space="preserve"> Inputs!F$20</f>
        <v>45747</v>
      </c>
      <c r="G39" s="123" t="str">
        <f xml:space="preserve"> Inputs!G$20</f>
        <v>date</v>
      </c>
    </row>
    <row r="40" spans="1:79" ht="13.15" hidden="1" outlineLevel="1" x14ac:dyDescent="0.35">
      <c r="E40" s="98" t="str">
        <f t="shared" ref="E40:S40" si="11" xml:space="preserve"> E$22</f>
        <v>Model Year Ending</v>
      </c>
      <c r="F40" s="120">
        <f t="shared" si="11"/>
        <v>0</v>
      </c>
      <c r="G40" s="120" t="str">
        <f t="shared" si="11"/>
        <v>date</v>
      </c>
      <c r="H40" s="120">
        <f t="shared" si="11"/>
        <v>0</v>
      </c>
      <c r="I40" s="120"/>
      <c r="J40" s="120">
        <f t="shared" si="11"/>
        <v>43921</v>
      </c>
      <c r="K40" s="120">
        <f t="shared" si="11"/>
        <v>44286</v>
      </c>
      <c r="L40" s="120">
        <f t="shared" si="11"/>
        <v>44651</v>
      </c>
      <c r="M40" s="120">
        <f t="shared" si="11"/>
        <v>45016</v>
      </c>
      <c r="N40" s="120">
        <f t="shared" si="11"/>
        <v>45382</v>
      </c>
      <c r="O40" s="120">
        <f t="shared" si="11"/>
        <v>45747</v>
      </c>
      <c r="P40" s="120">
        <f t="shared" si="11"/>
        <v>46112</v>
      </c>
      <c r="Q40" s="120">
        <f t="shared" si="11"/>
        <v>46477</v>
      </c>
      <c r="R40" s="120">
        <f t="shared" si="11"/>
        <v>46843</v>
      </c>
      <c r="S40" s="120">
        <f t="shared" si="11"/>
        <v>47208</v>
      </c>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row>
    <row r="41" spans="1:79" ht="13.15" hidden="1" outlineLevel="1" x14ac:dyDescent="0.35">
      <c r="E41" s="72" t="s">
        <v>360</v>
      </c>
      <c r="G41" s="96" t="s">
        <v>348</v>
      </c>
      <c r="H41" s="96">
        <f xml:space="preserve"> SUM(J41:CA41)</f>
        <v>1</v>
      </c>
      <c r="J41" s="96">
        <f t="shared" ref="J41:S41" si="12" xml:space="preserve"> IF(AND($F39 &gt; I40, $F39 &lt;= J40), 1, 0)</f>
        <v>0</v>
      </c>
      <c r="K41" s="96">
        <f t="shared" si="12"/>
        <v>0</v>
      </c>
      <c r="L41" s="96">
        <f t="shared" si="12"/>
        <v>0</v>
      </c>
      <c r="M41" s="96">
        <f t="shared" si="12"/>
        <v>0</v>
      </c>
      <c r="N41" s="96">
        <f t="shared" si="12"/>
        <v>0</v>
      </c>
      <c r="O41" s="96">
        <f t="shared" si="12"/>
        <v>1</v>
      </c>
      <c r="P41" s="96">
        <f t="shared" si="12"/>
        <v>0</v>
      </c>
      <c r="Q41" s="96">
        <f t="shared" si="12"/>
        <v>0</v>
      </c>
      <c r="R41" s="96">
        <f t="shared" si="12"/>
        <v>0</v>
      </c>
      <c r="S41" s="96">
        <f t="shared" si="12"/>
        <v>0</v>
      </c>
    </row>
    <row r="42" spans="1:79" ht="13.15" hidden="1" outlineLevel="1" x14ac:dyDescent="0.35"/>
    <row r="43" spans="1:79" ht="13.15" hidden="1" outlineLevel="1" x14ac:dyDescent="0.35">
      <c r="E43" s="72" t="str">
        <f t="shared" ref="E43:S43" si="13" xml:space="preserve"> E$37</f>
        <v>1st Forecast Period Flag</v>
      </c>
      <c r="F43" s="96">
        <f t="shared" si="13"/>
        <v>0</v>
      </c>
      <c r="G43" s="96" t="str">
        <f t="shared" si="13"/>
        <v>flag</v>
      </c>
      <c r="H43" s="96">
        <f t="shared" si="13"/>
        <v>1</v>
      </c>
      <c r="J43" s="96">
        <f t="shared" si="13"/>
        <v>0</v>
      </c>
      <c r="K43" s="96">
        <f t="shared" si="13"/>
        <v>1</v>
      </c>
      <c r="L43" s="96">
        <f t="shared" si="13"/>
        <v>0</v>
      </c>
      <c r="M43" s="96">
        <f t="shared" si="13"/>
        <v>0</v>
      </c>
      <c r="N43" s="96">
        <f t="shared" si="13"/>
        <v>0</v>
      </c>
      <c r="O43" s="96">
        <f t="shared" si="13"/>
        <v>0</v>
      </c>
      <c r="P43" s="96">
        <f t="shared" si="13"/>
        <v>0</v>
      </c>
      <c r="Q43" s="96">
        <f t="shared" si="13"/>
        <v>0</v>
      </c>
      <c r="R43" s="96">
        <f t="shared" si="13"/>
        <v>0</v>
      </c>
      <c r="S43" s="96">
        <f t="shared" si="13"/>
        <v>0</v>
      </c>
    </row>
    <row r="44" spans="1:79" ht="13.15" hidden="1" outlineLevel="1" x14ac:dyDescent="0.35">
      <c r="E44" s="72" t="str">
        <f t="shared" ref="E44:S44" si="14" xml:space="preserve"> E$41</f>
        <v>Last Forecast Period Flag</v>
      </c>
      <c r="F44" s="96">
        <f t="shared" si="14"/>
        <v>0</v>
      </c>
      <c r="G44" s="96" t="str">
        <f t="shared" si="14"/>
        <v>flag</v>
      </c>
      <c r="H44" s="96">
        <f t="shared" si="14"/>
        <v>1</v>
      </c>
      <c r="J44" s="96">
        <f t="shared" si="14"/>
        <v>0</v>
      </c>
      <c r="K44" s="96">
        <f t="shared" si="14"/>
        <v>0</v>
      </c>
      <c r="L44" s="96">
        <f t="shared" si="14"/>
        <v>0</v>
      </c>
      <c r="M44" s="96">
        <f t="shared" si="14"/>
        <v>0</v>
      </c>
      <c r="N44" s="96">
        <f t="shared" si="14"/>
        <v>0</v>
      </c>
      <c r="O44" s="96">
        <f t="shared" si="14"/>
        <v>1</v>
      </c>
      <c r="P44" s="96">
        <f t="shared" si="14"/>
        <v>0</v>
      </c>
      <c r="Q44" s="96">
        <f t="shared" si="14"/>
        <v>0</v>
      </c>
      <c r="R44" s="96">
        <f t="shared" si="14"/>
        <v>0</v>
      </c>
      <c r="S44" s="96">
        <f t="shared" si="14"/>
        <v>0</v>
      </c>
    </row>
    <row r="45" spans="1:79" ht="13.15" hidden="1" outlineLevel="1" x14ac:dyDescent="0.35">
      <c r="C45" s="121"/>
      <c r="E45" s="72" t="s">
        <v>361</v>
      </c>
      <c r="G45" s="96" t="s">
        <v>348</v>
      </c>
      <c r="H45" s="96">
        <f xml:space="preserve"> SUM(J45:CA45)</f>
        <v>5</v>
      </c>
      <c r="J45" s="96">
        <f t="shared" ref="J45:S45" si="15" xml:space="preserve"> J43 - I44 + I45</f>
        <v>0</v>
      </c>
      <c r="K45" s="96">
        <f t="shared" si="15"/>
        <v>1</v>
      </c>
      <c r="L45" s="96">
        <f t="shared" si="15"/>
        <v>1</v>
      </c>
      <c r="M45" s="96">
        <f t="shared" si="15"/>
        <v>1</v>
      </c>
      <c r="N45" s="96">
        <f t="shared" si="15"/>
        <v>1</v>
      </c>
      <c r="O45" s="96">
        <f t="shared" si="15"/>
        <v>1</v>
      </c>
      <c r="P45" s="96">
        <f t="shared" si="15"/>
        <v>0</v>
      </c>
      <c r="Q45" s="96">
        <f t="shared" si="15"/>
        <v>0</v>
      </c>
      <c r="R45" s="96">
        <f t="shared" si="15"/>
        <v>0</v>
      </c>
      <c r="S45" s="96">
        <f t="shared" si="15"/>
        <v>0</v>
      </c>
    </row>
    <row r="46" spans="1:79" ht="13.15" hidden="1" outlineLevel="1" x14ac:dyDescent="0.35">
      <c r="E46" s="72" t="s">
        <v>362</v>
      </c>
      <c r="F46" s="96">
        <f xml:space="preserve"> SUM(J45:CA45)</f>
        <v>5</v>
      </c>
      <c r="G46" s="96" t="s">
        <v>357</v>
      </c>
    </row>
    <row r="47" spans="1:79" ht="13.15" hidden="1" outlineLevel="1" x14ac:dyDescent="0.35"/>
    <row r="48" spans="1:79" ht="13.15" hidden="1" outlineLevel="1" x14ac:dyDescent="0.35">
      <c r="E48" s="72" t="str">
        <f t="shared" ref="E48:S48" si="16" xml:space="preserve"> E$30</f>
        <v>Pre Forecast Period Flag</v>
      </c>
      <c r="F48" s="96">
        <f t="shared" si="16"/>
        <v>0</v>
      </c>
      <c r="G48" s="96" t="str">
        <f t="shared" si="16"/>
        <v>flag</v>
      </c>
      <c r="H48" s="96">
        <f t="shared" si="16"/>
        <v>1</v>
      </c>
      <c r="J48" s="96">
        <f t="shared" si="16"/>
        <v>1</v>
      </c>
      <c r="K48" s="96">
        <f t="shared" si="16"/>
        <v>0</v>
      </c>
      <c r="L48" s="96">
        <f t="shared" si="16"/>
        <v>0</v>
      </c>
      <c r="M48" s="96">
        <f t="shared" si="16"/>
        <v>0</v>
      </c>
      <c r="N48" s="96">
        <f t="shared" si="16"/>
        <v>0</v>
      </c>
      <c r="O48" s="96">
        <f t="shared" si="16"/>
        <v>0</v>
      </c>
      <c r="P48" s="96">
        <f t="shared" si="16"/>
        <v>0</v>
      </c>
      <c r="Q48" s="96">
        <f t="shared" si="16"/>
        <v>0</v>
      </c>
      <c r="R48" s="96">
        <f t="shared" si="16"/>
        <v>0</v>
      </c>
      <c r="S48" s="96">
        <f t="shared" si="16"/>
        <v>0</v>
      </c>
    </row>
    <row r="49" spans="1:19" ht="13.15" hidden="1" outlineLevel="1" x14ac:dyDescent="0.35">
      <c r="E49" s="72" t="str">
        <f t="shared" ref="E49:S49" si="17" xml:space="preserve"> E$45</f>
        <v>Forecast Period Flag</v>
      </c>
      <c r="F49" s="96">
        <f t="shared" si="17"/>
        <v>0</v>
      </c>
      <c r="G49" s="96" t="str">
        <f t="shared" si="17"/>
        <v>flag</v>
      </c>
      <c r="H49" s="96">
        <f t="shared" si="17"/>
        <v>5</v>
      </c>
      <c r="J49" s="96">
        <f t="shared" si="17"/>
        <v>0</v>
      </c>
      <c r="K49" s="96">
        <f t="shared" si="17"/>
        <v>1</v>
      </c>
      <c r="L49" s="96">
        <f t="shared" si="17"/>
        <v>1</v>
      </c>
      <c r="M49" s="96">
        <f t="shared" si="17"/>
        <v>1</v>
      </c>
      <c r="N49" s="96">
        <f t="shared" si="17"/>
        <v>1</v>
      </c>
      <c r="O49" s="96">
        <f t="shared" si="17"/>
        <v>1</v>
      </c>
      <c r="P49" s="96">
        <f t="shared" si="17"/>
        <v>0</v>
      </c>
      <c r="Q49" s="96">
        <f t="shared" si="17"/>
        <v>0</v>
      </c>
      <c r="R49" s="96">
        <f t="shared" si="17"/>
        <v>0</v>
      </c>
      <c r="S49" s="96">
        <f t="shared" si="17"/>
        <v>0</v>
      </c>
    </row>
    <row r="50" spans="1:19" ht="13.15" hidden="1" outlineLevel="1" x14ac:dyDescent="0.35">
      <c r="E50" s="72" t="s">
        <v>363</v>
      </c>
      <c r="G50" s="96" t="s">
        <v>348</v>
      </c>
      <c r="J50" s="96" t="str">
        <f t="shared" ref="J50:S50" si="18" xml:space="preserve"> IF(J48 = 1, "Pre Fcst", IF(J49 = 1, "Forecast", "Post-Fcst"))</f>
        <v>Pre Fcst</v>
      </c>
      <c r="K50" s="96" t="str">
        <f t="shared" si="18"/>
        <v>Forecast</v>
      </c>
      <c r="L50" s="96" t="str">
        <f t="shared" si="18"/>
        <v>Forecast</v>
      </c>
      <c r="M50" s="96" t="str">
        <f t="shared" si="18"/>
        <v>Forecast</v>
      </c>
      <c r="N50" s="96" t="str">
        <f t="shared" si="18"/>
        <v>Forecast</v>
      </c>
      <c r="O50" s="96" t="str">
        <f t="shared" si="18"/>
        <v>Forecast</v>
      </c>
      <c r="P50" s="96" t="str">
        <f t="shared" si="18"/>
        <v>Post-Fcst</v>
      </c>
      <c r="Q50" s="96" t="str">
        <f t="shared" si="18"/>
        <v>Post-Fcst</v>
      </c>
      <c r="R50" s="96" t="str">
        <f t="shared" si="18"/>
        <v>Post-Fcst</v>
      </c>
      <c r="S50" s="96" t="str">
        <f t="shared" si="18"/>
        <v>Post-Fcst</v>
      </c>
    </row>
    <row r="51" spans="1:19" ht="13.15" hidden="1" outlineLevel="1" x14ac:dyDescent="0.35"/>
    <row r="52" spans="1:19" s="118" customFormat="1" ht="13.15" hidden="1" outlineLevel="1" x14ac:dyDescent="0.35">
      <c r="A52" s="87"/>
      <c r="B52" s="88"/>
      <c r="C52" s="89"/>
      <c r="D52" s="90"/>
      <c r="E52" s="129" t="s">
        <v>364</v>
      </c>
      <c r="F52" s="129"/>
      <c r="G52" s="129"/>
      <c r="H52" s="129"/>
      <c r="I52" s="129"/>
      <c r="J52" s="132">
        <v>0</v>
      </c>
      <c r="K52" s="132">
        <v>0</v>
      </c>
      <c r="L52" s="132">
        <v>0</v>
      </c>
      <c r="M52" s="132">
        <v>1</v>
      </c>
      <c r="N52" s="132">
        <v>2</v>
      </c>
      <c r="O52" s="132">
        <v>3</v>
      </c>
      <c r="P52" s="132">
        <v>4</v>
      </c>
      <c r="Q52" s="132">
        <v>5</v>
      </c>
      <c r="R52" s="132">
        <v>0</v>
      </c>
      <c r="S52" s="132">
        <v>0</v>
      </c>
    </row>
    <row r="53" spans="1:19" s="118" customFormat="1" ht="13.15" hidden="1" outlineLevel="1" x14ac:dyDescent="0.35">
      <c r="A53" s="87"/>
      <c r="B53" s="88"/>
      <c r="C53" s="89"/>
      <c r="D53" s="90"/>
      <c r="E53" s="72" t="str">
        <f t="shared" ref="E53:S53" si="19" xml:space="preserve"> E$45</f>
        <v>Forecast Period Flag</v>
      </c>
      <c r="F53" s="96">
        <f t="shared" si="19"/>
        <v>0</v>
      </c>
      <c r="G53" s="96" t="str">
        <f t="shared" si="19"/>
        <v>flag</v>
      </c>
      <c r="H53" s="96">
        <f t="shared" si="19"/>
        <v>5</v>
      </c>
      <c r="I53" s="96"/>
      <c r="J53" s="96">
        <f t="shared" si="19"/>
        <v>0</v>
      </c>
      <c r="K53" s="96">
        <f t="shared" si="19"/>
        <v>1</v>
      </c>
      <c r="L53" s="96">
        <f t="shared" si="19"/>
        <v>1</v>
      </c>
      <c r="M53" s="96">
        <f t="shared" si="19"/>
        <v>1</v>
      </c>
      <c r="N53" s="96">
        <f t="shared" si="19"/>
        <v>1</v>
      </c>
      <c r="O53" s="96">
        <f t="shared" si="19"/>
        <v>1</v>
      </c>
      <c r="P53" s="96">
        <f t="shared" si="19"/>
        <v>0</v>
      </c>
      <c r="Q53" s="96">
        <f t="shared" si="19"/>
        <v>0</v>
      </c>
      <c r="R53" s="96">
        <f t="shared" si="19"/>
        <v>0</v>
      </c>
      <c r="S53" s="96">
        <f t="shared" si="19"/>
        <v>0</v>
      </c>
    </row>
    <row r="54" spans="1:19" s="118" customFormat="1" ht="13.15" hidden="1" outlineLevel="1" x14ac:dyDescent="0.35">
      <c r="A54" s="87"/>
      <c r="B54" s="88"/>
      <c r="C54" s="89"/>
      <c r="D54" s="90"/>
      <c r="E54" s="129" t="s">
        <v>365</v>
      </c>
      <c r="F54" s="129"/>
      <c r="G54" s="129"/>
      <c r="H54" s="129"/>
      <c r="I54" s="129"/>
      <c r="J54" s="132">
        <f xml:space="preserve"> IF( J53 = 1, $Q$52 - J52, 0 )</f>
        <v>0</v>
      </c>
      <c r="K54" s="132">
        <f t="shared" ref="K54:S54" si="20" xml:space="preserve"> IF( K53 = 1, $Q$52 - K52, 0 )</f>
        <v>5</v>
      </c>
      <c r="L54" s="132">
        <f t="shared" si="20"/>
        <v>5</v>
      </c>
      <c r="M54" s="132">
        <f t="shared" si="20"/>
        <v>4</v>
      </c>
      <c r="N54" s="132">
        <f t="shared" si="20"/>
        <v>3</v>
      </c>
      <c r="O54" s="132">
        <f t="shared" si="20"/>
        <v>2</v>
      </c>
      <c r="P54" s="132">
        <f t="shared" si="20"/>
        <v>0</v>
      </c>
      <c r="Q54" s="132">
        <f t="shared" si="20"/>
        <v>0</v>
      </c>
      <c r="R54" s="132">
        <f t="shared" si="20"/>
        <v>0</v>
      </c>
      <c r="S54" s="132">
        <f t="shared" si="20"/>
        <v>0</v>
      </c>
    </row>
    <row r="55" spans="1:19" ht="13.15" x14ac:dyDescent="0.35"/>
    <row r="56" spans="1:19" s="64" customFormat="1" ht="21" x14ac:dyDescent="0.35">
      <c r="A56" s="64" t="s">
        <v>366</v>
      </c>
    </row>
    <row r="57" spans="1:19" ht="13.15" collapsed="1" x14ac:dyDescent="0.35"/>
    <row r="58" spans="1:19" ht="13.15" hidden="1" outlineLevel="1" x14ac:dyDescent="0.35">
      <c r="E58" s="72" t="str">
        <f t="shared" ref="E58:S58" si="21" xml:space="preserve"> E$41</f>
        <v>Last Forecast Period Flag</v>
      </c>
      <c r="F58" s="96">
        <f t="shared" si="21"/>
        <v>0</v>
      </c>
      <c r="G58" s="96" t="str">
        <f t="shared" si="21"/>
        <v>flag</v>
      </c>
      <c r="H58" s="96">
        <f t="shared" si="21"/>
        <v>1</v>
      </c>
      <c r="J58" s="96">
        <f t="shared" si="21"/>
        <v>0</v>
      </c>
      <c r="K58" s="96">
        <f t="shared" si="21"/>
        <v>0</v>
      </c>
      <c r="L58" s="96">
        <f t="shared" si="21"/>
        <v>0</v>
      </c>
      <c r="M58" s="96">
        <f t="shared" si="21"/>
        <v>0</v>
      </c>
      <c r="N58" s="96">
        <f t="shared" si="21"/>
        <v>0</v>
      </c>
      <c r="O58" s="96">
        <f t="shared" si="21"/>
        <v>1</v>
      </c>
      <c r="P58" s="96">
        <f t="shared" si="21"/>
        <v>0</v>
      </c>
      <c r="Q58" s="96">
        <f t="shared" si="21"/>
        <v>0</v>
      </c>
      <c r="R58" s="96">
        <f t="shared" si="21"/>
        <v>0</v>
      </c>
      <c r="S58" s="96">
        <f t="shared" si="21"/>
        <v>0</v>
      </c>
    </row>
    <row r="59" spans="1:19" ht="13.15" hidden="1" outlineLevel="1" x14ac:dyDescent="0.35">
      <c r="E59" s="72" t="s">
        <v>367</v>
      </c>
      <c r="G59" s="96" t="s">
        <v>348</v>
      </c>
      <c r="H59" s="96">
        <f xml:space="preserve"> SUM(J59:CA59)</f>
        <v>1</v>
      </c>
      <c r="J59" s="96">
        <f t="shared" ref="J59:S59" si="22" xml:space="preserve"> I58</f>
        <v>0</v>
      </c>
      <c r="K59" s="96">
        <f t="shared" si="22"/>
        <v>0</v>
      </c>
      <c r="L59" s="96">
        <f t="shared" si="22"/>
        <v>0</v>
      </c>
      <c r="M59" s="96">
        <f t="shared" si="22"/>
        <v>0</v>
      </c>
      <c r="N59" s="96">
        <f t="shared" si="22"/>
        <v>0</v>
      </c>
      <c r="O59" s="96">
        <f t="shared" si="22"/>
        <v>0</v>
      </c>
      <c r="P59" s="96">
        <f t="shared" si="22"/>
        <v>1</v>
      </c>
      <c r="Q59" s="96">
        <f t="shared" si="22"/>
        <v>0</v>
      </c>
      <c r="R59" s="96">
        <f t="shared" si="22"/>
        <v>0</v>
      </c>
      <c r="S59" s="96">
        <f t="shared" si="22"/>
        <v>0</v>
      </c>
    </row>
    <row r="60" spans="1:19" ht="13.15" hidden="1" outlineLevel="1" x14ac:dyDescent="0.35"/>
    <row r="61" spans="1:19" ht="13.15" hidden="1" outlineLevel="1" x14ac:dyDescent="0.35">
      <c r="E61" s="72" t="str">
        <f t="shared" ref="E61:S61" si="23" xml:space="preserve"> E$59</f>
        <v>1st Post Last Forecast Period Flag</v>
      </c>
      <c r="F61" s="96">
        <f t="shared" si="23"/>
        <v>0</v>
      </c>
      <c r="G61" s="96" t="str">
        <f t="shared" si="23"/>
        <v>flag</v>
      </c>
      <c r="H61" s="96">
        <f t="shared" si="23"/>
        <v>1</v>
      </c>
      <c r="J61" s="96">
        <f t="shared" si="23"/>
        <v>0</v>
      </c>
      <c r="K61" s="96">
        <f t="shared" si="23"/>
        <v>0</v>
      </c>
      <c r="L61" s="96">
        <f t="shared" si="23"/>
        <v>0</v>
      </c>
      <c r="M61" s="96">
        <f t="shared" si="23"/>
        <v>0</v>
      </c>
      <c r="N61" s="96">
        <f t="shared" si="23"/>
        <v>0</v>
      </c>
      <c r="O61" s="96">
        <f t="shared" si="23"/>
        <v>0</v>
      </c>
      <c r="P61" s="96">
        <f t="shared" si="23"/>
        <v>1</v>
      </c>
      <c r="Q61" s="96">
        <f t="shared" si="23"/>
        <v>0</v>
      </c>
      <c r="R61" s="96">
        <f t="shared" si="23"/>
        <v>0</v>
      </c>
      <c r="S61" s="96">
        <f t="shared" si="23"/>
        <v>0</v>
      </c>
    </row>
    <row r="62" spans="1:19" ht="13.15" hidden="1" outlineLevel="1" x14ac:dyDescent="0.35">
      <c r="E62" s="72" t="s">
        <v>368</v>
      </c>
      <c r="G62" s="96" t="s">
        <v>348</v>
      </c>
      <c r="H62" s="96">
        <f xml:space="preserve"> SUM(J62:CA62)</f>
        <v>4</v>
      </c>
      <c r="J62" s="96">
        <f t="shared" ref="J62:S62" si="24" xml:space="preserve"> I62 + J61</f>
        <v>0</v>
      </c>
      <c r="K62" s="96">
        <f t="shared" si="24"/>
        <v>0</v>
      </c>
      <c r="L62" s="96">
        <f t="shared" si="24"/>
        <v>0</v>
      </c>
      <c r="M62" s="96">
        <f t="shared" si="24"/>
        <v>0</v>
      </c>
      <c r="N62" s="96">
        <f t="shared" si="24"/>
        <v>0</v>
      </c>
      <c r="O62" s="96">
        <f t="shared" si="24"/>
        <v>0</v>
      </c>
      <c r="P62" s="96">
        <f t="shared" si="24"/>
        <v>1</v>
      </c>
      <c r="Q62" s="96">
        <f t="shared" si="24"/>
        <v>1</v>
      </c>
      <c r="R62" s="96">
        <f t="shared" si="24"/>
        <v>1</v>
      </c>
      <c r="S62" s="96">
        <f t="shared" si="24"/>
        <v>1</v>
      </c>
    </row>
    <row r="63" spans="1:19" ht="13.15" hidden="1" outlineLevel="1" x14ac:dyDescent="0.35">
      <c r="E63" s="72" t="s">
        <v>369</v>
      </c>
      <c r="F63" s="96">
        <f xml:space="preserve"> SUM(J62:CA62)</f>
        <v>4</v>
      </c>
      <c r="G63" s="96" t="s">
        <v>357</v>
      </c>
    </row>
    <row r="64" spans="1:19" ht="13.15" hidden="1" outlineLevel="1" x14ac:dyDescent="0.35"/>
    <row r="65" spans="1:19" ht="13.15" x14ac:dyDescent="0.35"/>
    <row r="66" spans="1:19" s="64" customFormat="1" ht="21" x14ac:dyDescent="0.35">
      <c r="A66" s="64" t="s">
        <v>370</v>
      </c>
    </row>
    <row r="67" spans="1:19" ht="13.15" collapsed="1" x14ac:dyDescent="0.35"/>
    <row r="68" spans="1:19" ht="13.15" hidden="1" outlineLevel="1" x14ac:dyDescent="0.35">
      <c r="E68" s="72" t="str">
        <f xml:space="preserve"> E$11</f>
        <v>Model Column Total</v>
      </c>
      <c r="F68" s="96">
        <f xml:space="preserve"> F$11</f>
        <v>10</v>
      </c>
      <c r="G68" s="96" t="str">
        <f xml:space="preserve"> G$11</f>
        <v>column</v>
      </c>
    </row>
    <row r="69" spans="1:19" ht="13.15" hidden="1" outlineLevel="1" x14ac:dyDescent="0.35">
      <c r="D69" s="90" t="s">
        <v>371</v>
      </c>
      <c r="E69" s="72" t="str">
        <f xml:space="preserve"> E$31</f>
        <v>Pre Forecast Period Total</v>
      </c>
      <c r="F69" s="96">
        <f xml:space="preserve"> F$31</f>
        <v>1</v>
      </c>
      <c r="G69" s="96" t="str">
        <f xml:space="preserve"> G$31</f>
        <v>columns</v>
      </c>
    </row>
    <row r="70" spans="1:19" ht="13.15" hidden="1" outlineLevel="1" x14ac:dyDescent="0.35">
      <c r="D70" s="90" t="s">
        <v>371</v>
      </c>
      <c r="E70" s="72" t="str">
        <f xml:space="preserve"> E$46</f>
        <v xml:space="preserve">Forecast Period Total </v>
      </c>
      <c r="F70" s="96">
        <f xml:space="preserve"> F$46</f>
        <v>5</v>
      </c>
      <c r="G70" s="96" t="str">
        <f xml:space="preserve"> G$46</f>
        <v>columns</v>
      </c>
    </row>
    <row r="71" spans="1:19" ht="13.15" hidden="1" outlineLevel="1" x14ac:dyDescent="0.35">
      <c r="D71" s="90" t="s">
        <v>371</v>
      </c>
      <c r="E71" s="72" t="str">
        <f xml:space="preserve"> E$63</f>
        <v>Post Forecast Period Total</v>
      </c>
      <c r="F71" s="96">
        <f xml:space="preserve"> F$63</f>
        <v>4</v>
      </c>
      <c r="G71" s="96" t="str">
        <f xml:space="preserve"> G$63</f>
        <v>columns</v>
      </c>
    </row>
    <row r="72" spans="1:19" ht="13.15" hidden="1" outlineLevel="1" x14ac:dyDescent="0.35">
      <c r="A72"/>
      <c r="B72"/>
      <c r="C72"/>
      <c r="D72"/>
      <c r="E72" s="142" t="s">
        <v>372</v>
      </c>
      <c r="F72" s="143">
        <f xml:space="preserve"> IF(F68 - SUM(F69:F71) &lt;&gt; 0, 1, 0)</f>
        <v>0</v>
      </c>
      <c r="G72" s="96" t="s">
        <v>373</v>
      </c>
    </row>
    <row r="73" spans="1:19" ht="13.15" hidden="1" outlineLevel="1" x14ac:dyDescent="0.35"/>
    <row r="74" spans="1:19" ht="13.15" x14ac:dyDescent="0.35"/>
    <row r="75" spans="1:19" s="64" customFormat="1" ht="21" x14ac:dyDescent="0.35">
      <c r="A75" s="64" t="s">
        <v>374</v>
      </c>
    </row>
    <row r="76" spans="1:19" ht="13.15" collapsed="1" x14ac:dyDescent="0.35"/>
    <row r="77" spans="1:19" ht="13.15" hidden="1" outlineLevel="1" x14ac:dyDescent="0.35">
      <c r="E77" s="125" t="str">
        <f xml:space="preserve"> Inputs!E$14</f>
        <v>First modelling column financial year</v>
      </c>
      <c r="F77" s="126">
        <f xml:space="preserve"> Inputs!F$14</f>
        <v>2020</v>
      </c>
      <c r="G77" s="127" t="str">
        <f xml:space="preserve"> Inputs!G$14</f>
        <v>year #</v>
      </c>
    </row>
    <row r="78" spans="1:19" ht="13.15" hidden="1" outlineLevel="1" x14ac:dyDescent="0.35">
      <c r="E78" s="125" t="str">
        <f xml:space="preserve"> Inputs!E$16</f>
        <v>Financial year end month number</v>
      </c>
      <c r="F78" s="128">
        <f xml:space="preserve"> Inputs!F$16</f>
        <v>3</v>
      </c>
      <c r="G78" s="128" t="str">
        <f xml:space="preserve"> Inputs!G$16</f>
        <v>month #</v>
      </c>
    </row>
    <row r="79" spans="1:19" s="74" customFormat="1" ht="13.15" hidden="1" outlineLevel="1" x14ac:dyDescent="0.35">
      <c r="A79" s="82"/>
      <c r="B79" s="83"/>
      <c r="C79" s="84"/>
      <c r="D79" s="85"/>
      <c r="E79" s="72" t="str">
        <f t="shared" ref="E79:S79" si="25" xml:space="preserve"> E$22</f>
        <v>Model Year Ending</v>
      </c>
      <c r="F79" s="74">
        <f t="shared" si="25"/>
        <v>0</v>
      </c>
      <c r="G79" s="74" t="str">
        <f t="shared" si="25"/>
        <v>date</v>
      </c>
      <c r="H79" s="74">
        <f t="shared" si="25"/>
        <v>0</v>
      </c>
      <c r="J79" s="74">
        <f t="shared" si="25"/>
        <v>43921</v>
      </c>
      <c r="K79" s="74">
        <f t="shared" si="25"/>
        <v>44286</v>
      </c>
      <c r="L79" s="74">
        <f t="shared" si="25"/>
        <v>44651</v>
      </c>
      <c r="M79" s="74">
        <f t="shared" si="25"/>
        <v>45016</v>
      </c>
      <c r="N79" s="74">
        <f t="shared" si="25"/>
        <v>45382</v>
      </c>
      <c r="O79" s="74">
        <f t="shared" si="25"/>
        <v>45747</v>
      </c>
      <c r="P79" s="74">
        <f t="shared" si="25"/>
        <v>46112</v>
      </c>
      <c r="Q79" s="74">
        <f t="shared" si="25"/>
        <v>46477</v>
      </c>
      <c r="R79" s="74">
        <f t="shared" si="25"/>
        <v>46843</v>
      </c>
      <c r="S79" s="74">
        <f t="shared" si="25"/>
        <v>47208</v>
      </c>
    </row>
    <row r="80" spans="1:19" ht="13.15" hidden="1" outlineLevel="1" x14ac:dyDescent="0.35">
      <c r="E80" s="72" t="str">
        <f t="shared" ref="E80:S80" si="26" xml:space="preserve"> E$14</f>
        <v>First model column flag</v>
      </c>
      <c r="F80" s="96">
        <f t="shared" si="26"/>
        <v>0</v>
      </c>
      <c r="G80" s="96" t="str">
        <f t="shared" si="26"/>
        <v>flag</v>
      </c>
      <c r="H80" s="96">
        <f t="shared" si="26"/>
        <v>1</v>
      </c>
      <c r="J80" s="96">
        <f t="shared" si="26"/>
        <v>1</v>
      </c>
      <c r="K80" s="96">
        <f t="shared" si="26"/>
        <v>0</v>
      </c>
      <c r="L80" s="96">
        <f t="shared" si="26"/>
        <v>0</v>
      </c>
      <c r="M80" s="96">
        <f t="shared" si="26"/>
        <v>0</v>
      </c>
      <c r="N80" s="96">
        <f t="shared" si="26"/>
        <v>0</v>
      </c>
      <c r="O80" s="96">
        <f t="shared" si="26"/>
        <v>0</v>
      </c>
      <c r="P80" s="96">
        <f t="shared" si="26"/>
        <v>0</v>
      </c>
      <c r="Q80" s="96">
        <f t="shared" si="26"/>
        <v>0</v>
      </c>
      <c r="R80" s="96">
        <f t="shared" si="26"/>
        <v>0</v>
      </c>
      <c r="S80" s="96">
        <f t="shared" si="26"/>
        <v>0</v>
      </c>
    </row>
    <row r="81" spans="1:19" ht="13.15" hidden="1" outlineLevel="1" x14ac:dyDescent="0.35">
      <c r="E81" s="72" t="s">
        <v>375</v>
      </c>
      <c r="G81" s="96" t="s">
        <v>156</v>
      </c>
      <c r="J81" s="122">
        <f xml:space="preserve"> IF(J80 = 1, $F77, IF(J79 &gt; (DATE(I81, $F78 + 1, 1) - 1), I81 + 1, I81))</f>
        <v>2020</v>
      </c>
      <c r="K81" s="122">
        <f t="shared" ref="K81:S81" si="27" xml:space="preserve"> IF(K80 = 1, $F77, IF(K79 &gt; (DATE(J81, $F78 + 1, 1) - 1), J81 + 1, J81))</f>
        <v>2021</v>
      </c>
      <c r="L81" s="122">
        <f t="shared" si="27"/>
        <v>2022</v>
      </c>
      <c r="M81" s="122">
        <f t="shared" si="27"/>
        <v>2023</v>
      </c>
      <c r="N81" s="122">
        <f t="shared" si="27"/>
        <v>2024</v>
      </c>
      <c r="O81" s="122">
        <f t="shared" si="27"/>
        <v>2025</v>
      </c>
      <c r="P81" s="122">
        <f t="shared" si="27"/>
        <v>2026</v>
      </c>
      <c r="Q81" s="122">
        <f t="shared" si="27"/>
        <v>2027</v>
      </c>
      <c r="R81" s="122">
        <f t="shared" si="27"/>
        <v>2028</v>
      </c>
      <c r="S81" s="122">
        <f t="shared" si="27"/>
        <v>2029</v>
      </c>
    </row>
    <row r="82" spans="1:19" ht="13.15" hidden="1" outlineLevel="1" x14ac:dyDescent="0.35"/>
    <row r="83" spans="1:19" ht="13.15" x14ac:dyDescent="0.35"/>
    <row r="84" spans="1:19" s="80" customFormat="1" ht="21" x14ac:dyDescent="0.35">
      <c r="A84" s="79" t="s">
        <v>215</v>
      </c>
    </row>
  </sheetData>
  <conditionalFormatting sqref="F72">
    <cfRule type="cellIs" dxfId="75" priority="1" operator="notEqual">
      <formula>0</formula>
    </cfRule>
    <cfRule type="cellIs" dxfId="74" priority="2" operator="between">
      <formula>0</formula>
      <formula>0</formula>
    </cfRule>
    <cfRule type="cellIs" dxfId="73" priority="9" stopIfTrue="1" operator="notEqual">
      <formula>0</formula>
    </cfRule>
    <cfRule type="cellIs" dxfId="72" priority="10" stopIfTrue="1" operator="equal">
      <formula>""</formula>
    </cfRule>
  </conditionalFormatting>
  <conditionalFormatting sqref="J3:S3">
    <cfRule type="cellIs" dxfId="71" priority="3" operator="equal">
      <formula>"Post-Fcst"</formula>
    </cfRule>
    <cfRule type="cellIs" dxfId="70" priority="4" operator="equal">
      <formula>"Forecast"</formula>
    </cfRule>
    <cfRule type="cellIs" dxfId="69" priority="5" operator="equal">
      <formula>"Pre Fcst"</formula>
    </cfRule>
  </conditionalFormatting>
  <conditionalFormatting sqref="T3:CA3">
    <cfRule type="cellIs" dxfId="68" priority="6" operator="equal">
      <formula>"Post-Fcst"</formula>
    </cfRule>
    <cfRule type="cellIs" dxfId="67" priority="7" operator="equal">
      <formula>"Forecast"</formula>
    </cfRule>
    <cfRule type="cellIs" dxfId="66" priority="8"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XFD594"/>
  <sheetViews>
    <sheetView zoomScale="80" zoomScaleNormal="80" zoomScalePageLayoutView="66" workbookViewId="0">
      <pane xSplit="9" ySplit="6" topLeftCell="J7" activePane="bottomRight" state="frozen"/>
      <selection pane="topRight"/>
      <selection pane="bottomLeft"/>
      <selection pane="bottomRight"/>
    </sheetView>
  </sheetViews>
  <sheetFormatPr defaultColWidth="0" defaultRowHeight="13.15" zeroHeight="1" outlineLevelRow="1" x14ac:dyDescent="0.4"/>
  <cols>
    <col min="1" max="4" width="2.73046875" style="2" customWidth="1"/>
    <col min="5" max="5" width="104.59765625" style="2" bestFit="1" customWidth="1"/>
    <col min="6" max="8" width="14.73046875" style="2" customWidth="1"/>
    <col min="9" max="9" width="2.73046875" style="2" customWidth="1"/>
    <col min="10" max="15" width="12.59765625" style="2" customWidth="1"/>
    <col min="16" max="19" width="12.59765625" style="2" hidden="1" customWidth="1"/>
    <col min="20" max="16384" width="0" style="2" hidden="1"/>
  </cols>
  <sheetData>
    <row r="1" spans="1:19" ht="30.75" x14ac:dyDescent="0.4">
      <c r="A1" s="1" t="str">
        <f ca="1" xml:space="preserve"> RIGHT(CELL("filename", $A$1), LEN(CELL("filename", $A$1)) - SEARCH("]", CELL("filename", $A$1)))</f>
        <v>Calcs</v>
      </c>
      <c r="B1" s="1"/>
      <c r="C1" s="1"/>
      <c r="D1" s="1"/>
      <c r="E1" s="1"/>
      <c r="F1" s="1"/>
      <c r="G1" s="1"/>
      <c r="H1" s="1"/>
      <c r="I1" s="1"/>
      <c r="J1" s="1"/>
      <c r="K1" s="1"/>
      <c r="L1" s="1"/>
      <c r="M1" s="1"/>
      <c r="N1" s="1"/>
      <c r="O1" s="1"/>
      <c r="P1" s="1"/>
      <c r="Q1" s="1"/>
      <c r="R1" s="1"/>
      <c r="S1" s="1"/>
    </row>
    <row r="2" spans="1:19" x14ac:dyDescent="0.4">
      <c r="E2" s="66" t="str">
        <f xml:space="preserve"> Time!E$21</f>
        <v>Model Year beginning</v>
      </c>
      <c r="F2" s="67"/>
      <c r="G2" s="67"/>
      <c r="H2" s="67"/>
      <c r="I2" s="67"/>
      <c r="J2" s="67">
        <f xml:space="preserve"> Time!J$21</f>
        <v>43556</v>
      </c>
      <c r="K2" s="67">
        <f xml:space="preserve"> Time!K$21</f>
        <v>43922</v>
      </c>
      <c r="L2" s="67">
        <f xml:space="preserve"> Time!L$21</f>
        <v>44287</v>
      </c>
      <c r="M2" s="67">
        <f xml:space="preserve"> Time!M$21</f>
        <v>44652</v>
      </c>
      <c r="N2" s="67">
        <f xml:space="preserve"> Time!N$21</f>
        <v>45017</v>
      </c>
      <c r="O2" s="67">
        <f xml:space="preserve"> Time!O$21</f>
        <v>45383</v>
      </c>
      <c r="P2" s="28">
        <f xml:space="preserve"> Time!P$21</f>
        <v>45748</v>
      </c>
      <c r="Q2" s="28">
        <f xml:space="preserve"> Time!Q$21</f>
        <v>46113</v>
      </c>
      <c r="R2" s="28">
        <f xml:space="preserve"> Time!R$21</f>
        <v>46478</v>
      </c>
      <c r="S2" s="28">
        <f xml:space="preserve"> Time!S$21</f>
        <v>46844</v>
      </c>
    </row>
    <row r="3" spans="1:19" x14ac:dyDescent="0.4">
      <c r="E3" s="66" t="str">
        <f xml:space="preserve"> Time!E$22</f>
        <v>Model Year Ending</v>
      </c>
      <c r="F3" s="27"/>
      <c r="G3" s="28"/>
      <c r="H3" s="28"/>
      <c r="I3" s="28"/>
      <c r="J3" s="67">
        <f xml:space="preserve"> Time!J$22</f>
        <v>43921</v>
      </c>
      <c r="K3" s="67">
        <f xml:space="preserve"> Time!K$22</f>
        <v>44286</v>
      </c>
      <c r="L3" s="67">
        <f xml:space="preserve"> Time!L$22</f>
        <v>44651</v>
      </c>
      <c r="M3" s="67">
        <f xml:space="preserve"> Time!M$22</f>
        <v>45016</v>
      </c>
      <c r="N3" s="67">
        <f xml:space="preserve"> Time!N$22</f>
        <v>45382</v>
      </c>
      <c r="O3" s="67">
        <f xml:space="preserve"> Time!O$22</f>
        <v>45747</v>
      </c>
      <c r="P3" s="67">
        <f xml:space="preserve"> Time!P$22</f>
        <v>46112</v>
      </c>
      <c r="Q3" s="67">
        <f xml:space="preserve"> Time!Q$22</f>
        <v>46477</v>
      </c>
      <c r="R3" s="67">
        <f xml:space="preserve"> Time!R$22</f>
        <v>46843</v>
      </c>
      <c r="S3" s="67">
        <f xml:space="preserve"> Time!S$22</f>
        <v>47208</v>
      </c>
    </row>
    <row r="4" spans="1:19" s="15" customFormat="1" ht="12.75" customHeight="1" x14ac:dyDescent="0.65">
      <c r="A4" s="14"/>
      <c r="E4" s="66" t="str">
        <f xml:space="preserve"> Time!E$50</f>
        <v>Time label bar</v>
      </c>
      <c r="F4" s="27"/>
      <c r="G4" s="28"/>
      <c r="H4" s="28"/>
      <c r="I4" s="28"/>
      <c r="J4" s="63" t="str">
        <f xml:space="preserve"> Time!J$50</f>
        <v>Pre Fcst</v>
      </c>
      <c r="K4" s="63" t="str">
        <f xml:space="preserve"> Time!K$50</f>
        <v>Forecast</v>
      </c>
      <c r="L4" s="63" t="str">
        <f xml:space="preserve"> Time!L$50</f>
        <v>Forecast</v>
      </c>
      <c r="M4" s="63" t="str">
        <f xml:space="preserve"> Time!M$50</f>
        <v>Forecast</v>
      </c>
      <c r="N4" s="63" t="str">
        <f xml:space="preserve"> Time!N$50</f>
        <v>Forecast</v>
      </c>
      <c r="O4" s="63" t="str">
        <f xml:space="preserve"> Time!O$50</f>
        <v>Forecast</v>
      </c>
      <c r="P4" s="63" t="str">
        <f xml:space="preserve"> Time!P$50</f>
        <v>Post-Fcst</v>
      </c>
      <c r="Q4" s="63" t="str">
        <f xml:space="preserve"> Time!Q$50</f>
        <v>Post-Fcst</v>
      </c>
      <c r="R4" s="63" t="str">
        <f xml:space="preserve"> Time!R$50</f>
        <v>Post-Fcst</v>
      </c>
      <c r="S4" s="63" t="str">
        <f xml:space="preserve"> Time!S$50</f>
        <v>Post-Fcst</v>
      </c>
    </row>
    <row r="5" spans="1:19" x14ac:dyDescent="0.4">
      <c r="E5" s="66" t="str">
        <f xml:space="preserve"> Time!E$81</f>
        <v>Financial Year Ending</v>
      </c>
      <c r="F5" s="27"/>
      <c r="G5" s="27"/>
      <c r="H5" s="27"/>
      <c r="I5" s="27"/>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5">
      <c r="B6" s="3"/>
      <c r="D6" s="5"/>
      <c r="E6" s="66" t="str">
        <f xml:space="preserve"> Time!E$10</f>
        <v>Model column counter</v>
      </c>
      <c r="F6" s="133" t="s">
        <v>149</v>
      </c>
      <c r="G6" s="133" t="s">
        <v>31</v>
      </c>
      <c r="H6" s="133" t="s">
        <v>150</v>
      </c>
      <c r="I6" s="27"/>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4">
      <c r="B7" s="6"/>
      <c r="C7" s="6"/>
      <c r="D7" s="7"/>
      <c r="E7" s="8"/>
      <c r="G7" s="9"/>
      <c r="H7" s="10"/>
      <c r="I7" s="10"/>
      <c r="J7" s="10"/>
      <c r="K7" s="10"/>
    </row>
    <row r="8" spans="1:19" s="64" customFormat="1" ht="21" x14ac:dyDescent="0.35">
      <c r="B8" s="64" t="s">
        <v>21</v>
      </c>
    </row>
    <row r="9" spans="1:19" x14ac:dyDescent="0.4">
      <c r="A9" s="17"/>
      <c r="B9" s="16"/>
      <c r="C9" s="18"/>
      <c r="D9" s="17"/>
      <c r="E9" s="18"/>
      <c r="F9" s="19"/>
      <c r="G9" s="20"/>
      <c r="H9" s="10"/>
      <c r="I9" s="10"/>
      <c r="J9" s="10"/>
      <c r="K9" s="10"/>
    </row>
    <row r="10" spans="1:19" x14ac:dyDescent="0.4">
      <c r="A10" s="17"/>
      <c r="B10" s="30"/>
      <c r="C10" s="30"/>
      <c r="D10" s="23"/>
      <c r="E10" s="8" t="str">
        <f xml:space="preserve"> Inputs!E$35</f>
        <v>Accelerating environmental improvements - Water Framework Directive (WFD) improvement points cost allowance</v>
      </c>
      <c r="F10" s="48">
        <f xml:space="preserve"> Inputs!F$35</f>
        <v>0</v>
      </c>
      <c r="G10" s="8" t="str">
        <f xml:space="preserve"> Inputs!G$35</f>
        <v>£m</v>
      </c>
      <c r="H10" s="51">
        <f xml:space="preserve"> Inputs!H$35</f>
        <v>155.87439999999998</v>
      </c>
      <c r="I10" s="48">
        <f xml:space="preserve"> Inputs!I$35</f>
        <v>0</v>
      </c>
      <c r="J10" s="48">
        <f xml:space="preserve"> Inputs!J$35</f>
        <v>0</v>
      </c>
      <c r="K10" s="51">
        <f xml:space="preserve"> Inputs!K$35</f>
        <v>0</v>
      </c>
      <c r="L10" s="51">
        <f xml:space="preserve"> Inputs!L$35</f>
        <v>12.469952000000001</v>
      </c>
      <c r="M10" s="51">
        <f xml:space="preserve"> Inputs!M$35</f>
        <v>18.704927999999995</v>
      </c>
      <c r="N10" s="51">
        <f xml:space="preserve"> Inputs!N$35</f>
        <v>62.349759999999996</v>
      </c>
      <c r="O10" s="51">
        <f xml:space="preserve"> Inputs!O$35</f>
        <v>62.349759999999996</v>
      </c>
      <c r="P10" s="51">
        <f xml:space="preserve"> Inputs!P$35</f>
        <v>0</v>
      </c>
      <c r="Q10" s="51">
        <f xml:space="preserve"> Inputs!Q$35</f>
        <v>0</v>
      </c>
      <c r="R10" s="51">
        <f xml:space="preserve"> Inputs!R$35</f>
        <v>0</v>
      </c>
      <c r="S10" s="51">
        <f xml:space="preserve"> Inputs!S$35</f>
        <v>0</v>
      </c>
    </row>
    <row r="11" spans="1:19" x14ac:dyDescent="0.4">
      <c r="A11" s="17"/>
      <c r="B11" s="30"/>
      <c r="C11" s="30"/>
      <c r="D11" s="23"/>
      <c r="E11" s="8" t="str">
        <f xml:space="preserve"> Inputs!E$36</f>
        <v>Accelerating environmental improvements - Water Framework Directive (WFD) improvement points percentage completion</v>
      </c>
      <c r="F11" s="49">
        <f xml:space="preserve"> Inputs!F$36</f>
        <v>1</v>
      </c>
      <c r="G11" s="8" t="str">
        <f xml:space="preserve"> Inputs!G$36</f>
        <v>%</v>
      </c>
      <c r="H11" s="48"/>
      <c r="I11" s="48"/>
      <c r="J11" s="48"/>
      <c r="K11" s="51"/>
      <c r="L11" s="51"/>
      <c r="M11" s="51"/>
      <c r="N11" s="51"/>
      <c r="O11" s="51"/>
      <c r="P11" s="51"/>
      <c r="Q11" s="51"/>
      <c r="R11" s="51"/>
      <c r="S11" s="51"/>
    </row>
    <row r="12" spans="1:19" x14ac:dyDescent="0.4">
      <c r="A12" s="17"/>
      <c r="B12" s="30"/>
      <c r="C12" s="30"/>
      <c r="D12" s="23"/>
      <c r="E12" s="8" t="str">
        <f xml:space="preserve"> Time!E$53</f>
        <v>Forecast Period Flag</v>
      </c>
      <c r="F12" s="8">
        <f xml:space="preserve"> Time!F$53</f>
        <v>0</v>
      </c>
      <c r="G12" s="8" t="str">
        <f xml:space="preserve"> Time!G$53</f>
        <v>flag</v>
      </c>
      <c r="H12" s="48">
        <f xml:space="preserve"> Time!H$53</f>
        <v>5</v>
      </c>
      <c r="I12" s="48">
        <f xml:space="preserve"> Time!I$53</f>
        <v>0</v>
      </c>
      <c r="J12" s="48">
        <f xml:space="preserve"> Time!J$53</f>
        <v>0</v>
      </c>
      <c r="K12" s="51">
        <f xml:space="preserve"> Time!K$53</f>
        <v>1</v>
      </c>
      <c r="L12" s="51">
        <f xml:space="preserve"> Time!L$53</f>
        <v>1</v>
      </c>
      <c r="M12" s="51">
        <f xml:space="preserve"> Time!M$53</f>
        <v>1</v>
      </c>
      <c r="N12" s="51">
        <f xml:space="preserve"> Time!N$53</f>
        <v>1</v>
      </c>
      <c r="O12" s="51">
        <f xml:space="preserve"> Time!O$53</f>
        <v>1</v>
      </c>
      <c r="P12" s="51">
        <f xml:space="preserve"> Time!P$53</f>
        <v>0</v>
      </c>
      <c r="Q12" s="51">
        <f xml:space="preserve"> Time!Q$53</f>
        <v>0</v>
      </c>
      <c r="R12" s="51">
        <f xml:space="preserve"> Time!R$53</f>
        <v>0</v>
      </c>
      <c r="S12" s="51">
        <f xml:space="preserve"> Time!S$53</f>
        <v>0</v>
      </c>
    </row>
    <row r="13" spans="1:19" x14ac:dyDescent="0.4">
      <c r="A13" s="17"/>
      <c r="B13" s="21"/>
      <c r="C13" s="17"/>
      <c r="D13" s="17"/>
      <c r="E13" s="31" t="s">
        <v>376</v>
      </c>
      <c r="F13" s="31"/>
      <c r="G13" s="32" t="s">
        <v>171</v>
      </c>
      <c r="H13" s="44">
        <f xml:space="preserve"> SUM( J13:S13 )</f>
        <v>155.87439999999998</v>
      </c>
      <c r="I13" s="44"/>
      <c r="J13" s="44">
        <f xml:space="preserve"> IF( J12 = 1, J10 * $F11, 0)</f>
        <v>0</v>
      </c>
      <c r="K13" s="50">
        <f t="shared" ref="K13:S13" si="0" xml:space="preserve"> IF( K12 = 1, K10 * $F11, 0)</f>
        <v>0</v>
      </c>
      <c r="L13" s="50">
        <f t="shared" si="0"/>
        <v>12.469952000000001</v>
      </c>
      <c r="M13" s="50">
        <f t="shared" si="0"/>
        <v>18.704927999999995</v>
      </c>
      <c r="N13" s="50">
        <f t="shared" si="0"/>
        <v>62.349759999999996</v>
      </c>
      <c r="O13" s="50">
        <f t="shared" si="0"/>
        <v>62.349759999999996</v>
      </c>
      <c r="P13" s="50">
        <f t="shared" si="0"/>
        <v>0</v>
      </c>
      <c r="Q13" s="50">
        <f t="shared" si="0"/>
        <v>0</v>
      </c>
      <c r="R13" s="50">
        <f t="shared" si="0"/>
        <v>0</v>
      </c>
      <c r="S13" s="50">
        <f t="shared" si="0"/>
        <v>0</v>
      </c>
    </row>
    <row r="14" spans="1:19" x14ac:dyDescent="0.4">
      <c r="A14" s="17"/>
      <c r="B14" s="21"/>
      <c r="C14" s="17"/>
      <c r="D14" s="17"/>
      <c r="E14" s="31"/>
      <c r="F14" s="31"/>
      <c r="G14" s="32"/>
      <c r="H14" s="44"/>
      <c r="I14" s="44"/>
      <c r="J14" s="44"/>
      <c r="K14" s="50"/>
      <c r="L14" s="52"/>
      <c r="M14" s="52"/>
      <c r="N14" s="52"/>
      <c r="O14" s="52"/>
      <c r="P14" s="52"/>
      <c r="Q14" s="52"/>
      <c r="R14" s="52"/>
      <c r="S14" s="52"/>
    </row>
    <row r="15" spans="1:19" x14ac:dyDescent="0.4">
      <c r="A15" s="17"/>
      <c r="B15" s="21"/>
      <c r="C15" s="22"/>
      <c r="D15" s="17"/>
      <c r="E15" s="8" t="str">
        <f xml:space="preserve"> Inputs!E$40</f>
        <v>Accelerating environmental improvements - Storm overflow assessment framework (SOAF) investigations cost allowance</v>
      </c>
      <c r="F15" s="8">
        <f xml:space="preserve"> Inputs!F$40</f>
        <v>0</v>
      </c>
      <c r="G15" s="8" t="str">
        <f xml:space="preserve"> Inputs!G$40</f>
        <v>£m</v>
      </c>
      <c r="H15" s="51">
        <f xml:space="preserve"> Inputs!H$40</f>
        <v>4.5974000000000004</v>
      </c>
      <c r="I15" s="48">
        <f xml:space="preserve"> Inputs!I$40</f>
        <v>0</v>
      </c>
      <c r="J15" s="48">
        <f xml:space="preserve"> Inputs!J$40</f>
        <v>0</v>
      </c>
      <c r="K15" s="51">
        <f xml:space="preserve"> Inputs!K$40</f>
        <v>0</v>
      </c>
      <c r="L15" s="51">
        <f xml:space="preserve"> Inputs!L$40</f>
        <v>0.91948000000000008</v>
      </c>
      <c r="M15" s="51">
        <f xml:space="preserve"> Inputs!M$40</f>
        <v>1.8389600000000002</v>
      </c>
      <c r="N15" s="51">
        <f xml:space="preserve"> Inputs!N$40</f>
        <v>1.8389600000000002</v>
      </c>
      <c r="O15" s="51">
        <f xml:space="preserve"> Inputs!O$40</f>
        <v>0</v>
      </c>
      <c r="P15" s="51">
        <f xml:space="preserve"> Inputs!P$40</f>
        <v>0</v>
      </c>
      <c r="Q15" s="51">
        <f xml:space="preserve"> Inputs!Q$40</f>
        <v>0</v>
      </c>
      <c r="R15" s="51">
        <f xml:space="preserve"> Inputs!R$40</f>
        <v>0</v>
      </c>
      <c r="S15" s="51">
        <f xml:space="preserve"> Inputs!S$40</f>
        <v>0</v>
      </c>
    </row>
    <row r="16" spans="1:19" x14ac:dyDescent="0.4">
      <c r="A16" s="17"/>
      <c r="B16" s="16"/>
      <c r="C16" s="16"/>
      <c r="D16" s="17"/>
      <c r="E16" s="8" t="str">
        <f xml:space="preserve"> Inputs!E$41</f>
        <v>Accelerating environmental improvements - Storm overflow assessment framework (SOAF) investigations percentage completion</v>
      </c>
      <c r="F16" s="49">
        <f xml:space="preserve"> Inputs!F$41</f>
        <v>0.23640360495636345</v>
      </c>
      <c r="G16" s="8" t="str">
        <f xml:space="preserve"> Inputs!G$41</f>
        <v>%</v>
      </c>
      <c r="H16" s="48"/>
      <c r="I16" s="48"/>
      <c r="J16" s="48"/>
      <c r="K16" s="51"/>
      <c r="L16" s="51"/>
      <c r="M16" s="51"/>
      <c r="N16" s="51"/>
      <c r="O16" s="51"/>
      <c r="P16" s="51"/>
      <c r="Q16" s="51"/>
      <c r="R16" s="51"/>
      <c r="S16" s="51"/>
    </row>
    <row r="17" spans="1:19" x14ac:dyDescent="0.4">
      <c r="A17" s="17"/>
      <c r="B17" s="21"/>
      <c r="C17" s="17"/>
      <c r="D17" s="17"/>
      <c r="E17" s="8" t="str">
        <f xml:space="preserve"> Time!E$53</f>
        <v>Forecast Period Flag</v>
      </c>
      <c r="F17" s="8">
        <f xml:space="preserve"> Time!F$53</f>
        <v>0</v>
      </c>
      <c r="G17" s="8" t="str">
        <f xml:space="preserve"> Time!G$53</f>
        <v>flag</v>
      </c>
      <c r="H17" s="48">
        <f xml:space="preserve"> Time!H$53</f>
        <v>5</v>
      </c>
      <c r="I17" s="48">
        <f xml:space="preserve"> Time!I$53</f>
        <v>0</v>
      </c>
      <c r="J17" s="48">
        <f xml:space="preserve"> Time!J$53</f>
        <v>0</v>
      </c>
      <c r="K17" s="51">
        <f xml:space="preserve"> Time!K$53</f>
        <v>1</v>
      </c>
      <c r="L17" s="51">
        <f xml:space="preserve"> Time!L$53</f>
        <v>1</v>
      </c>
      <c r="M17" s="51">
        <f xml:space="preserve"> Time!M$53</f>
        <v>1</v>
      </c>
      <c r="N17" s="51">
        <f xml:space="preserve"> Time!N$53</f>
        <v>1</v>
      </c>
      <c r="O17" s="51">
        <f xml:space="preserve"> Time!O$53</f>
        <v>1</v>
      </c>
      <c r="P17" s="51">
        <f xml:space="preserve"> Time!P$53</f>
        <v>0</v>
      </c>
      <c r="Q17" s="51">
        <f xml:space="preserve"> Time!Q$53</f>
        <v>0</v>
      </c>
      <c r="R17" s="51">
        <f xml:space="preserve"> Time!R$53</f>
        <v>0</v>
      </c>
      <c r="S17" s="51">
        <f xml:space="preserve"> Time!S$53</f>
        <v>0</v>
      </c>
    </row>
    <row r="18" spans="1:19" s="4" customFormat="1" ht="15.75" x14ac:dyDescent="0.5">
      <c r="A18" s="17"/>
      <c r="B18" s="21"/>
      <c r="C18" s="17"/>
      <c r="D18" s="17"/>
      <c r="E18" s="31" t="s">
        <v>377</v>
      </c>
      <c r="F18" s="31"/>
      <c r="G18" s="32" t="s">
        <v>171</v>
      </c>
      <c r="H18" s="44">
        <f xml:space="preserve"> SUM( J18:S18 )</f>
        <v>1.0868419334263852</v>
      </c>
      <c r="I18" s="44"/>
      <c r="J18" s="44">
        <f t="shared" ref="J18:S18" si="1" xml:space="preserve"> IF( J17 = 1, J15 * $F16, 0)</f>
        <v>0</v>
      </c>
      <c r="K18" s="50">
        <f t="shared" si="1"/>
        <v>0</v>
      </c>
      <c r="L18" s="50">
        <f t="shared" si="1"/>
        <v>0.21736838668527708</v>
      </c>
      <c r="M18" s="50">
        <f t="shared" si="1"/>
        <v>0.43473677337055416</v>
      </c>
      <c r="N18" s="50">
        <f t="shared" si="1"/>
        <v>0.43473677337055416</v>
      </c>
      <c r="O18" s="50">
        <f t="shared" si="1"/>
        <v>0</v>
      </c>
      <c r="P18" s="50">
        <f t="shared" si="1"/>
        <v>0</v>
      </c>
      <c r="Q18" s="50">
        <f t="shared" si="1"/>
        <v>0</v>
      </c>
      <c r="R18" s="50">
        <f t="shared" si="1"/>
        <v>0</v>
      </c>
      <c r="S18" s="50">
        <f t="shared" si="1"/>
        <v>0</v>
      </c>
    </row>
    <row r="19" spans="1:19" x14ac:dyDescent="0.4">
      <c r="A19" s="17"/>
      <c r="B19" s="21"/>
      <c r="C19" s="22"/>
      <c r="D19" s="17"/>
      <c r="E19" s="33"/>
      <c r="F19" s="34"/>
      <c r="G19" s="35"/>
      <c r="H19" s="40"/>
      <c r="I19" s="40"/>
      <c r="J19" s="40"/>
      <c r="K19" s="52"/>
      <c r="L19" s="52"/>
      <c r="M19" s="52"/>
      <c r="N19" s="52"/>
      <c r="O19" s="52"/>
      <c r="P19" s="52"/>
      <c r="Q19" s="52"/>
      <c r="R19" s="52"/>
      <c r="S19" s="52"/>
    </row>
    <row r="20" spans="1:19" x14ac:dyDescent="0.4">
      <c r="A20" s="17"/>
      <c r="B20" s="16"/>
      <c r="C20" s="16"/>
      <c r="D20" s="17"/>
      <c r="E20" s="8" t="str">
        <f xml:space="preserve"> Inputs!E$45</f>
        <v>Accelerating environmental improvements - Additional storm overflow interventions cost allowance</v>
      </c>
      <c r="F20" s="8">
        <f xml:space="preserve"> Inputs!F$45</f>
        <v>0</v>
      </c>
      <c r="G20" s="8" t="str">
        <f xml:space="preserve"> Inputs!G$45</f>
        <v>£m</v>
      </c>
      <c r="H20" s="51">
        <f xml:space="preserve"> Inputs!H$45</f>
        <v>8.4000000000000021</v>
      </c>
      <c r="I20" s="48">
        <f xml:space="preserve"> Inputs!I$45</f>
        <v>0</v>
      </c>
      <c r="J20" s="48">
        <f xml:space="preserve"> Inputs!J$45</f>
        <v>0</v>
      </c>
      <c r="K20" s="51">
        <f xml:space="preserve"> Inputs!K$45</f>
        <v>0</v>
      </c>
      <c r="L20" s="51">
        <f xml:space="preserve"> Inputs!L$45</f>
        <v>1.6800000000000002</v>
      </c>
      <c r="M20" s="51">
        <f xml:space="preserve"> Inputs!M$45</f>
        <v>3.3600000000000003</v>
      </c>
      <c r="N20" s="51">
        <f xml:space="preserve"> Inputs!N$45</f>
        <v>3.3600000000000003</v>
      </c>
      <c r="O20" s="51">
        <f xml:space="preserve"> Inputs!O$45</f>
        <v>0</v>
      </c>
      <c r="P20" s="51">
        <f xml:space="preserve"> Inputs!P$45</f>
        <v>0</v>
      </c>
      <c r="Q20" s="51">
        <f xml:space="preserve"> Inputs!Q$45</f>
        <v>0</v>
      </c>
      <c r="R20" s="51">
        <f xml:space="preserve"> Inputs!R$45</f>
        <v>0</v>
      </c>
      <c r="S20" s="51">
        <f xml:space="preserve"> Inputs!S$45</f>
        <v>0</v>
      </c>
    </row>
    <row r="21" spans="1:19" x14ac:dyDescent="0.4">
      <c r="A21" s="17"/>
      <c r="B21" s="16"/>
      <c r="C21" s="17"/>
      <c r="D21" s="17"/>
      <c r="E21" s="8" t="str">
        <f xml:space="preserve"> Inputs!E$46</f>
        <v>Accelerating environmental improvements - Additional storm overflow interventions percentage completion</v>
      </c>
      <c r="F21" s="49">
        <f xml:space="preserve"> Inputs!F$46</f>
        <v>0.72619047619047628</v>
      </c>
      <c r="G21" s="8" t="str">
        <f xml:space="preserve"> Inputs!G$46</f>
        <v>%</v>
      </c>
      <c r="H21" s="48"/>
      <c r="I21" s="48"/>
      <c r="J21" s="48"/>
      <c r="K21" s="51"/>
      <c r="L21" s="51"/>
      <c r="M21" s="51"/>
      <c r="N21" s="51"/>
      <c r="O21" s="51"/>
      <c r="P21" s="51"/>
      <c r="Q21" s="51"/>
      <c r="R21" s="51"/>
      <c r="S21" s="51"/>
    </row>
    <row r="22" spans="1:19" x14ac:dyDescent="0.4">
      <c r="A22" s="17"/>
      <c r="B22" s="16"/>
      <c r="C22" s="17"/>
      <c r="D22" s="17"/>
      <c r="E22" s="8" t="str">
        <f xml:space="preserve"> Time!E$53</f>
        <v>Forecast Period Flag</v>
      </c>
      <c r="F22" s="8">
        <f xml:space="preserve"> Time!F$53</f>
        <v>0</v>
      </c>
      <c r="G22" s="8" t="str">
        <f xml:space="preserve"> Time!G$53</f>
        <v>flag</v>
      </c>
      <c r="H22" s="48">
        <f xml:space="preserve"> Time!H$53</f>
        <v>5</v>
      </c>
      <c r="I22" s="48">
        <f xml:space="preserve"> Time!I$53</f>
        <v>0</v>
      </c>
      <c r="J22" s="48">
        <f xml:space="preserve"> Time!J$53</f>
        <v>0</v>
      </c>
      <c r="K22" s="51">
        <f xml:space="preserve"> Time!K$53</f>
        <v>1</v>
      </c>
      <c r="L22" s="51">
        <f xml:space="preserve"> Time!L$53</f>
        <v>1</v>
      </c>
      <c r="M22" s="51">
        <f xml:space="preserve"> Time!M$53</f>
        <v>1</v>
      </c>
      <c r="N22" s="51">
        <f xml:space="preserve"> Time!N$53</f>
        <v>1</v>
      </c>
      <c r="O22" s="51">
        <f xml:space="preserve"> Time!O$53</f>
        <v>1</v>
      </c>
      <c r="P22" s="51">
        <f xml:space="preserve"> Time!P$53</f>
        <v>0</v>
      </c>
      <c r="Q22" s="51">
        <f xml:space="preserve"> Time!Q$53</f>
        <v>0</v>
      </c>
      <c r="R22" s="51">
        <f xml:space="preserve"> Time!R$53</f>
        <v>0</v>
      </c>
      <c r="S22" s="51">
        <f xml:space="preserve"> Time!S$53</f>
        <v>0</v>
      </c>
    </row>
    <row r="23" spans="1:19" x14ac:dyDescent="0.4">
      <c r="A23" s="17"/>
      <c r="B23" s="16"/>
      <c r="C23" s="17"/>
      <c r="D23" s="17"/>
      <c r="E23" s="41" t="s">
        <v>378</v>
      </c>
      <c r="F23" s="42"/>
      <c r="G23" s="43" t="s">
        <v>171</v>
      </c>
      <c r="H23" s="44">
        <f xml:space="preserve"> SUM( J23:S23 )</f>
        <v>6.1000000000000014</v>
      </c>
      <c r="I23" s="44"/>
      <c r="J23" s="44">
        <f t="shared" ref="J23:S23" si="2" xml:space="preserve"> IF( J22 = 1, J20 * $F21, 0)</f>
        <v>0</v>
      </c>
      <c r="K23" s="50">
        <f t="shared" si="2"/>
        <v>0</v>
      </c>
      <c r="L23" s="50">
        <f t="shared" si="2"/>
        <v>1.2200000000000002</v>
      </c>
      <c r="M23" s="50">
        <f t="shared" si="2"/>
        <v>2.4400000000000004</v>
      </c>
      <c r="N23" s="50">
        <f t="shared" si="2"/>
        <v>2.4400000000000004</v>
      </c>
      <c r="O23" s="50">
        <f t="shared" si="2"/>
        <v>0</v>
      </c>
      <c r="P23" s="50">
        <f t="shared" si="2"/>
        <v>0</v>
      </c>
      <c r="Q23" s="50">
        <f t="shared" si="2"/>
        <v>0</v>
      </c>
      <c r="R23" s="50">
        <f t="shared" si="2"/>
        <v>0</v>
      </c>
      <c r="S23" s="50">
        <f t="shared" si="2"/>
        <v>0</v>
      </c>
    </row>
    <row r="24" spans="1:19" x14ac:dyDescent="0.4">
      <c r="A24" s="17"/>
      <c r="B24" s="16"/>
      <c r="C24" s="17"/>
      <c r="D24" s="17"/>
      <c r="E24" s="36"/>
      <c r="F24" s="36"/>
      <c r="G24" s="37"/>
      <c r="H24" s="40"/>
      <c r="I24" s="40"/>
      <c r="J24" s="40"/>
      <c r="K24" s="52"/>
      <c r="L24" s="52"/>
      <c r="M24" s="52"/>
      <c r="N24" s="52"/>
      <c r="O24" s="52"/>
      <c r="P24" s="52"/>
      <c r="Q24" s="52"/>
      <c r="R24" s="52"/>
      <c r="S24" s="52"/>
    </row>
    <row r="25" spans="1:19" x14ac:dyDescent="0.4">
      <c r="A25" s="17"/>
      <c r="B25" s="30"/>
      <c r="C25" s="30"/>
      <c r="D25" s="23"/>
      <c r="E25" s="8" t="str">
        <f xml:space="preserve"> Inputs!E$50</f>
        <v>[Scheme 1] [component 4] cost allowance</v>
      </c>
      <c r="F25" s="8">
        <f xml:space="preserve"> Inputs!F$50</f>
        <v>0</v>
      </c>
      <c r="G25" s="8" t="str">
        <f xml:space="preserve"> Inputs!G$50</f>
        <v>£m</v>
      </c>
      <c r="H25" s="48">
        <f xml:space="preserve"> Inputs!H$50</f>
        <v>0</v>
      </c>
      <c r="I25" s="48">
        <f xml:space="preserve"> Inputs!I$50</f>
        <v>0</v>
      </c>
      <c r="J25" s="48">
        <f xml:space="preserve"> Inputs!J$50</f>
        <v>0</v>
      </c>
      <c r="K25" s="51">
        <f xml:space="preserve"> Inputs!K$50</f>
        <v>0</v>
      </c>
      <c r="L25" s="51">
        <f xml:space="preserve"> Inputs!L$50</f>
        <v>0</v>
      </c>
      <c r="M25" s="51">
        <f xml:space="preserve"> Inputs!M$50</f>
        <v>0</v>
      </c>
      <c r="N25" s="51">
        <f xml:space="preserve"> Inputs!N$50</f>
        <v>0</v>
      </c>
      <c r="O25" s="51">
        <f xml:space="preserve"> Inputs!O$50</f>
        <v>0</v>
      </c>
      <c r="P25" s="51">
        <f xml:space="preserve"> Inputs!P$50</f>
        <v>0</v>
      </c>
      <c r="Q25" s="51">
        <f xml:space="preserve"> Inputs!Q$50</f>
        <v>0</v>
      </c>
      <c r="R25" s="51">
        <f xml:space="preserve"> Inputs!R$50</f>
        <v>0</v>
      </c>
      <c r="S25" s="51">
        <f xml:space="preserve"> Inputs!S$50</f>
        <v>0</v>
      </c>
    </row>
    <row r="26" spans="1:19" x14ac:dyDescent="0.4">
      <c r="A26" s="17"/>
      <c r="B26" s="30"/>
      <c r="C26" s="23"/>
      <c r="D26" s="23"/>
      <c r="E26" s="8" t="str">
        <f xml:space="preserve"> Inputs!E$51</f>
        <v>[Scheme 1] [component 4] percentage completion</v>
      </c>
      <c r="F26" s="49">
        <f xml:space="preserve"> Inputs!F$51</f>
        <v>0</v>
      </c>
      <c r="G26" s="8" t="str">
        <f xml:space="preserve"> Inputs!G$51</f>
        <v>%</v>
      </c>
      <c r="H26" s="48"/>
      <c r="I26" s="48"/>
      <c r="J26" s="48"/>
      <c r="K26" s="51"/>
      <c r="L26" s="51"/>
      <c r="M26" s="51"/>
      <c r="N26" s="51"/>
      <c r="O26" s="51"/>
      <c r="P26" s="51"/>
      <c r="Q26" s="51"/>
      <c r="R26" s="51"/>
      <c r="S26" s="51"/>
    </row>
    <row r="27" spans="1:19" x14ac:dyDescent="0.4">
      <c r="A27" s="17"/>
      <c r="B27" s="16"/>
      <c r="C27" s="24"/>
      <c r="D27" s="17"/>
      <c r="E27" s="8" t="str">
        <f xml:space="preserve"> Time!E$53</f>
        <v>Forecast Period Flag</v>
      </c>
      <c r="F27" s="8">
        <f xml:space="preserve"> Time!F$53</f>
        <v>0</v>
      </c>
      <c r="G27" s="8" t="str">
        <f xml:space="preserve"> Time!G$53</f>
        <v>flag</v>
      </c>
      <c r="H27" s="48">
        <f xml:space="preserve"> Time!H$53</f>
        <v>5</v>
      </c>
      <c r="I27" s="48">
        <f xml:space="preserve"> Time!I$53</f>
        <v>0</v>
      </c>
      <c r="J27" s="48">
        <f xml:space="preserve"> Time!J$53</f>
        <v>0</v>
      </c>
      <c r="K27" s="51">
        <f xml:space="preserve"> Time!K$53</f>
        <v>1</v>
      </c>
      <c r="L27" s="51">
        <f xml:space="preserve"> Time!L$53</f>
        <v>1</v>
      </c>
      <c r="M27" s="51">
        <f xml:space="preserve"> Time!M$53</f>
        <v>1</v>
      </c>
      <c r="N27" s="51">
        <f xml:space="preserve"> Time!N$53</f>
        <v>1</v>
      </c>
      <c r="O27" s="51">
        <f xml:space="preserve"> Time!O$53</f>
        <v>1</v>
      </c>
      <c r="P27" s="51">
        <f xml:space="preserve"> Time!P$53</f>
        <v>0</v>
      </c>
      <c r="Q27" s="51">
        <f xml:space="preserve"> Time!Q$53</f>
        <v>0</v>
      </c>
      <c r="R27" s="51">
        <f xml:space="preserve"> Time!R$53</f>
        <v>0</v>
      </c>
      <c r="S27" s="51">
        <f xml:space="preserve"> Time!S$53</f>
        <v>0</v>
      </c>
    </row>
    <row r="28" spans="1:19" x14ac:dyDescent="0.4">
      <c r="A28" s="17"/>
      <c r="B28" s="16"/>
      <c r="C28" s="24"/>
      <c r="D28" s="17"/>
      <c r="E28" s="31" t="s">
        <v>379</v>
      </c>
      <c r="F28" s="31"/>
      <c r="G28" s="32" t="s">
        <v>171</v>
      </c>
      <c r="H28" s="40">
        <f xml:space="preserve"> SUM( J28:S28 )</f>
        <v>0</v>
      </c>
      <c r="I28" s="40"/>
      <c r="J28" s="40">
        <f t="shared" ref="J28:S28" si="3" xml:space="preserve"> IF( J27 = 1, J25 * $F26, 0)</f>
        <v>0</v>
      </c>
      <c r="K28" s="52">
        <f t="shared" si="3"/>
        <v>0</v>
      </c>
      <c r="L28" s="52">
        <f t="shared" si="3"/>
        <v>0</v>
      </c>
      <c r="M28" s="52">
        <f t="shared" si="3"/>
        <v>0</v>
      </c>
      <c r="N28" s="52">
        <f t="shared" si="3"/>
        <v>0</v>
      </c>
      <c r="O28" s="52">
        <f t="shared" si="3"/>
        <v>0</v>
      </c>
      <c r="P28" s="52">
        <f t="shared" si="3"/>
        <v>0</v>
      </c>
      <c r="Q28" s="52">
        <f t="shared" si="3"/>
        <v>0</v>
      </c>
      <c r="R28" s="52">
        <f t="shared" si="3"/>
        <v>0</v>
      </c>
      <c r="S28" s="52">
        <f t="shared" si="3"/>
        <v>0</v>
      </c>
    </row>
    <row r="29" spans="1:19" ht="13.35" customHeight="1" x14ac:dyDescent="0.4">
      <c r="A29" s="17"/>
      <c r="B29" s="25"/>
      <c r="C29" s="26"/>
      <c r="D29" s="17"/>
      <c r="E29" s="38"/>
      <c r="F29" s="36"/>
      <c r="G29" s="39"/>
      <c r="H29" s="40"/>
      <c r="I29" s="40"/>
      <c r="J29" s="40"/>
      <c r="K29" s="52"/>
      <c r="L29" s="52"/>
      <c r="M29" s="52"/>
      <c r="N29" s="52"/>
      <c r="O29" s="52"/>
      <c r="P29" s="52"/>
      <c r="Q29" s="52"/>
      <c r="R29" s="52"/>
      <c r="S29" s="52"/>
    </row>
    <row r="30" spans="1:19" x14ac:dyDescent="0.4">
      <c r="A30" s="17"/>
      <c r="B30" s="25"/>
      <c r="C30" s="26"/>
      <c r="D30" s="17"/>
      <c r="E30" s="8" t="str">
        <f xml:space="preserve"> Inputs!E$55</f>
        <v>[Scheme 1] [component 5] cost allowance</v>
      </c>
      <c r="F30" s="8">
        <f xml:space="preserve"> Inputs!F$55</f>
        <v>0</v>
      </c>
      <c r="G30" s="8" t="str">
        <f xml:space="preserve"> Inputs!G$55</f>
        <v>£m</v>
      </c>
      <c r="H30" s="48">
        <f xml:space="preserve"> Inputs!H$55</f>
        <v>0</v>
      </c>
      <c r="I30" s="48">
        <f xml:space="preserve"> Inputs!I$55</f>
        <v>0</v>
      </c>
      <c r="J30" s="48">
        <f xml:space="preserve"> Inputs!J$55</f>
        <v>0</v>
      </c>
      <c r="K30" s="51">
        <f xml:space="preserve"> Inputs!K$55</f>
        <v>0</v>
      </c>
      <c r="L30" s="51">
        <f xml:space="preserve"> Inputs!L$55</f>
        <v>0</v>
      </c>
      <c r="M30" s="51">
        <f xml:space="preserve"> Inputs!M$55</f>
        <v>0</v>
      </c>
      <c r="N30" s="51">
        <f xml:space="preserve"> Inputs!N$55</f>
        <v>0</v>
      </c>
      <c r="O30" s="51">
        <f xml:space="preserve"> Inputs!O$55</f>
        <v>0</v>
      </c>
      <c r="P30" s="51">
        <f xml:space="preserve"> Inputs!P$55</f>
        <v>0</v>
      </c>
      <c r="Q30" s="51">
        <f xml:space="preserve"> Inputs!Q$55</f>
        <v>0</v>
      </c>
      <c r="R30" s="51">
        <f xml:space="preserve"> Inputs!R$55</f>
        <v>0</v>
      </c>
      <c r="S30" s="51">
        <f xml:space="preserve"> Inputs!S$55</f>
        <v>0</v>
      </c>
    </row>
    <row r="31" spans="1:19" x14ac:dyDescent="0.4">
      <c r="E31" s="8" t="str">
        <f xml:space="preserve"> Inputs!E$56</f>
        <v>[Scheme 1] [component 5] percentage completion</v>
      </c>
      <c r="F31" s="49">
        <f xml:space="preserve"> Inputs!F$56</f>
        <v>0</v>
      </c>
      <c r="G31" s="8" t="str">
        <f xml:space="preserve"> Inputs!G$56</f>
        <v>%</v>
      </c>
      <c r="H31" s="48"/>
      <c r="I31" s="48"/>
      <c r="J31" s="48"/>
      <c r="K31" s="51"/>
      <c r="L31" s="51"/>
      <c r="M31" s="51"/>
      <c r="N31" s="51"/>
      <c r="O31" s="51"/>
      <c r="P31" s="51"/>
      <c r="Q31" s="51"/>
      <c r="R31" s="51"/>
      <c r="S31" s="51"/>
    </row>
    <row r="32" spans="1:19" x14ac:dyDescent="0.4">
      <c r="E32" s="8" t="str">
        <f xml:space="preserve"> Time!E$53</f>
        <v>Forecast Period Flag</v>
      </c>
      <c r="F32" s="8">
        <f xml:space="preserve"> Time!F$53</f>
        <v>0</v>
      </c>
      <c r="G32" s="8" t="str">
        <f xml:space="preserve"> Time!G$53</f>
        <v>flag</v>
      </c>
      <c r="H32" s="48">
        <f xml:space="preserve"> Time!H$53</f>
        <v>5</v>
      </c>
      <c r="I32" s="48">
        <f xml:space="preserve"> Time!I$53</f>
        <v>0</v>
      </c>
      <c r="J32" s="48">
        <f xml:space="preserve"> Time!J$53</f>
        <v>0</v>
      </c>
      <c r="K32" s="51">
        <f xml:space="preserve"> Time!K$53</f>
        <v>1</v>
      </c>
      <c r="L32" s="51">
        <f xml:space="preserve"> Time!L$53</f>
        <v>1</v>
      </c>
      <c r="M32" s="51">
        <f xml:space="preserve"> Time!M$53</f>
        <v>1</v>
      </c>
      <c r="N32" s="51">
        <f xml:space="preserve"> Time!N$53</f>
        <v>1</v>
      </c>
      <c r="O32" s="51">
        <f xml:space="preserve"> Time!O$53</f>
        <v>1</v>
      </c>
      <c r="P32" s="51">
        <f xml:space="preserve"> Time!P$53</f>
        <v>0</v>
      </c>
      <c r="Q32" s="51">
        <f xml:space="preserve"> Time!Q$53</f>
        <v>0</v>
      </c>
      <c r="R32" s="51">
        <f xml:space="preserve"> Time!R$53</f>
        <v>0</v>
      </c>
      <c r="S32" s="51">
        <f xml:space="preserve"> Time!S$53</f>
        <v>0</v>
      </c>
    </row>
    <row r="33" spans="1:1012 1025:2047 2060:3067 3080:4087 4100:6142 6155:7162 7175:8182 8195:10237 10250:11257 11270:12277 12290:13312 13325:14332 14345:15352 15365:16372" s="4" customFormat="1" ht="15.75" x14ac:dyDescent="0.5">
      <c r="B33" s="3"/>
      <c r="C33" s="11"/>
      <c r="D33" s="5"/>
      <c r="E33" s="31" t="s">
        <v>380</v>
      </c>
      <c r="F33" s="31"/>
      <c r="G33" s="32" t="s">
        <v>171</v>
      </c>
      <c r="H33" s="40">
        <f xml:space="preserve"> SUM( J33:S33 )</f>
        <v>0</v>
      </c>
      <c r="I33" s="40"/>
      <c r="J33" s="40">
        <f t="shared" ref="J33:S33" si="4" xml:space="preserve"> IF( J32 = 1, J30 * $F31, 0)</f>
        <v>0</v>
      </c>
      <c r="K33" s="52">
        <f t="shared" si="4"/>
        <v>0</v>
      </c>
      <c r="L33" s="52">
        <f t="shared" si="4"/>
        <v>0</v>
      </c>
      <c r="M33" s="52">
        <f t="shared" si="4"/>
        <v>0</v>
      </c>
      <c r="N33" s="52">
        <f t="shared" si="4"/>
        <v>0</v>
      </c>
      <c r="O33" s="52">
        <f t="shared" si="4"/>
        <v>0</v>
      </c>
      <c r="P33" s="52">
        <f t="shared" si="4"/>
        <v>0</v>
      </c>
      <c r="Q33" s="52">
        <f t="shared" si="4"/>
        <v>0</v>
      </c>
      <c r="R33" s="52">
        <f t="shared" si="4"/>
        <v>0</v>
      </c>
      <c r="S33" s="52">
        <f t="shared" si="4"/>
        <v>0</v>
      </c>
    </row>
    <row r="34" spans="1:1012 1025:2047 2060:3067 3080:4087 4100:6142 6155:7162 7175:8182 8195:10237 10250:11257 11270:12277 12290:13312 13325:14332 14345:15352 15365:16372" x14ac:dyDescent="0.4">
      <c r="B34" s="6"/>
      <c r="C34" s="6"/>
      <c r="D34" s="7"/>
      <c r="E34" s="9"/>
      <c r="F34" s="9"/>
      <c r="G34" s="9"/>
      <c r="H34" s="40"/>
      <c r="I34" s="40"/>
      <c r="J34" s="40"/>
      <c r="K34" s="52"/>
      <c r="L34" s="52"/>
      <c r="M34" s="52"/>
      <c r="N34" s="52"/>
      <c r="O34" s="52"/>
      <c r="P34" s="52"/>
      <c r="Q34" s="52"/>
      <c r="R34" s="52"/>
      <c r="S34" s="52"/>
    </row>
    <row r="35" spans="1:1012 1025:2047 2060:3067 3080:4087 4100:6142 6155:7162 7175:8182 8195:10237 10250:11257 11270:12277 12290:13312 13325:14332 14345:15352 15365:16372" x14ac:dyDescent="0.4">
      <c r="B35" s="6"/>
      <c r="C35" s="6"/>
      <c r="D35" s="7"/>
      <c r="E35" s="8" t="str">
        <f xml:space="preserve"> Inputs!E$60</f>
        <v>[Scheme 1] [component 6] cost allowance</v>
      </c>
      <c r="F35" s="8">
        <f xml:space="preserve"> Inputs!F$60</f>
        <v>0</v>
      </c>
      <c r="G35" s="8" t="str">
        <f xml:space="preserve"> Inputs!G$60</f>
        <v>£m</v>
      </c>
      <c r="H35" s="48">
        <f xml:space="preserve"> Inputs!H$60</f>
        <v>0</v>
      </c>
      <c r="I35" s="48">
        <f xml:space="preserve"> Inputs!I$60</f>
        <v>0</v>
      </c>
      <c r="J35" s="48">
        <f xml:space="preserve"> Inputs!J$60</f>
        <v>0</v>
      </c>
      <c r="K35" s="51">
        <f xml:space="preserve"> Inputs!K$60</f>
        <v>0</v>
      </c>
      <c r="L35" s="51">
        <f xml:space="preserve"> Inputs!L$60</f>
        <v>0</v>
      </c>
      <c r="M35" s="51">
        <f xml:space="preserve"> Inputs!M$60</f>
        <v>0</v>
      </c>
      <c r="N35" s="51">
        <f xml:space="preserve"> Inputs!N$60</f>
        <v>0</v>
      </c>
      <c r="O35" s="51">
        <f xml:space="preserve"> Inputs!O$60</f>
        <v>0</v>
      </c>
      <c r="P35" s="51">
        <f xml:space="preserve"> Inputs!P$60</f>
        <v>0</v>
      </c>
      <c r="Q35" s="51">
        <f xml:space="preserve"> Inputs!Q$60</f>
        <v>0</v>
      </c>
      <c r="R35" s="51">
        <f xml:space="preserve"> Inputs!R$60</f>
        <v>0</v>
      </c>
      <c r="S35" s="51">
        <f xml:space="preserve"> Inputs!S$60</f>
        <v>0</v>
      </c>
    </row>
    <row r="36" spans="1:1012 1025:2047 2060:3067 3080:4087 4100:6142 6155:7162 7175:8182 8195:10237 10250:11257 11270:12277 12290:13312 13325:14332 14345:15352 15365:16372" x14ac:dyDescent="0.4">
      <c r="B36" s="6"/>
      <c r="C36" s="6"/>
      <c r="D36" s="7"/>
      <c r="E36" s="8" t="str">
        <f xml:space="preserve"> Inputs!E$61</f>
        <v>[Scheme 1] [component 6] percentage completion</v>
      </c>
      <c r="F36" s="49">
        <f xml:space="preserve"> Inputs!F$61</f>
        <v>0</v>
      </c>
      <c r="G36" s="8" t="str">
        <f xml:space="preserve"> Inputs!G$61</f>
        <v>%</v>
      </c>
      <c r="H36" s="48"/>
      <c r="I36" s="48"/>
      <c r="J36" s="48"/>
      <c r="K36" s="51"/>
      <c r="L36" s="51"/>
      <c r="M36" s="51"/>
      <c r="N36" s="51"/>
      <c r="O36" s="51"/>
      <c r="P36" s="51"/>
      <c r="Q36" s="51"/>
      <c r="R36" s="51"/>
      <c r="S36" s="51"/>
    </row>
    <row r="37" spans="1:1012 1025:2047 2060:3067 3080:4087 4100:6142 6155:7162 7175:8182 8195:10237 10250:11257 11270:12277 12290:13312 13325:14332 14345:15352 15365:16372" x14ac:dyDescent="0.4">
      <c r="B37" s="6"/>
      <c r="C37" s="6"/>
      <c r="D37" s="7"/>
      <c r="E37" s="8" t="str">
        <f xml:space="preserve"> Time!E$53</f>
        <v>Forecast Period Flag</v>
      </c>
      <c r="F37" s="8">
        <f xml:space="preserve"> Time!F$53</f>
        <v>0</v>
      </c>
      <c r="G37" s="8" t="str">
        <f xml:space="preserve"> Time!G$53</f>
        <v>flag</v>
      </c>
      <c r="H37" s="48">
        <f xml:space="preserve"> Time!H$53</f>
        <v>5</v>
      </c>
      <c r="I37" s="48">
        <f xml:space="preserve"> Time!I$53</f>
        <v>0</v>
      </c>
      <c r="J37" s="48">
        <f xml:space="preserve"> Time!J$53</f>
        <v>0</v>
      </c>
      <c r="K37" s="51">
        <f xml:space="preserve"> Time!K$53</f>
        <v>1</v>
      </c>
      <c r="L37" s="51">
        <f xml:space="preserve"> Time!L$53</f>
        <v>1</v>
      </c>
      <c r="M37" s="51">
        <f xml:space="preserve"> Time!M$53</f>
        <v>1</v>
      </c>
      <c r="N37" s="51">
        <f xml:space="preserve"> Time!N$53</f>
        <v>1</v>
      </c>
      <c r="O37" s="51">
        <f xml:space="preserve"> Time!O$53</f>
        <v>1</v>
      </c>
      <c r="P37" s="51">
        <f xml:space="preserve"> Time!P$53</f>
        <v>0</v>
      </c>
      <c r="Q37" s="51">
        <f xml:space="preserve"> Time!Q$53</f>
        <v>0</v>
      </c>
      <c r="R37" s="51">
        <f xml:space="preserve"> Time!R$53</f>
        <v>0</v>
      </c>
      <c r="S37" s="51">
        <f xml:space="preserve"> Time!S$53</f>
        <v>0</v>
      </c>
    </row>
    <row r="38" spans="1:1012 1025:2047 2060:3067 3080:4087 4100:6142 6155:7162 7175:8182 8195:10237 10250:11257 11270:12277 12290:13312 13325:14332 14345:15352 15365:16372" ht="15.75" x14ac:dyDescent="0.5">
      <c r="A38" s="4"/>
      <c r="B38" s="3"/>
      <c r="C38" s="11"/>
      <c r="D38" s="5"/>
      <c r="E38" s="31" t="s">
        <v>381</v>
      </c>
      <c r="F38" s="31"/>
      <c r="G38" s="32" t="s">
        <v>171</v>
      </c>
      <c r="H38" s="40">
        <f xml:space="preserve"> SUM( J38:S38 )</f>
        <v>0</v>
      </c>
      <c r="I38" s="40"/>
      <c r="J38" s="40">
        <f t="shared" ref="J38:S38" si="5" xml:space="preserve"> IF( J37 = 1, J35 * $F36, 0)</f>
        <v>0</v>
      </c>
      <c r="K38" s="52">
        <f t="shared" si="5"/>
        <v>0</v>
      </c>
      <c r="L38" s="52">
        <f t="shared" si="5"/>
        <v>0</v>
      </c>
      <c r="M38" s="52">
        <f t="shared" si="5"/>
        <v>0</v>
      </c>
      <c r="N38" s="52">
        <f t="shared" si="5"/>
        <v>0</v>
      </c>
      <c r="O38" s="52">
        <f t="shared" si="5"/>
        <v>0</v>
      </c>
      <c r="P38" s="52">
        <f t="shared" si="5"/>
        <v>0</v>
      </c>
      <c r="Q38" s="52">
        <f t="shared" si="5"/>
        <v>0</v>
      </c>
      <c r="R38" s="52">
        <f t="shared" si="5"/>
        <v>0</v>
      </c>
      <c r="S38" s="52">
        <f t="shared" si="5"/>
        <v>0</v>
      </c>
      <c r="T38" s="31"/>
      <c r="U38" s="31"/>
      <c r="V38" s="32"/>
      <c r="AI38" s="31"/>
      <c r="AJ38" s="31"/>
      <c r="AK38" s="32"/>
      <c r="AX38" s="31"/>
      <c r="AY38" s="31"/>
      <c r="AZ38" s="32"/>
      <c r="BM38" s="31"/>
      <c r="BN38" s="31"/>
      <c r="BO38" s="32"/>
      <c r="CB38" s="31"/>
      <c r="CC38" s="31"/>
      <c r="CD38" s="32"/>
      <c r="CQ38" s="31"/>
      <c r="CR38" s="31"/>
      <c r="CS38" s="32"/>
      <c r="DF38" s="31"/>
      <c r="DG38" s="31"/>
      <c r="DH38" s="32"/>
      <c r="DU38" s="31"/>
      <c r="DV38" s="31"/>
      <c r="DW38" s="32"/>
      <c r="EJ38" s="31"/>
      <c r="EK38" s="31"/>
      <c r="EL38" s="32"/>
      <c r="EY38" s="31"/>
      <c r="EZ38" s="31"/>
      <c r="FA38" s="32"/>
      <c r="FN38" s="31"/>
      <c r="FO38" s="31"/>
      <c r="FP38" s="32"/>
      <c r="GC38" s="31"/>
      <c r="GD38" s="31"/>
      <c r="GE38" s="32"/>
      <c r="GR38" s="31"/>
      <c r="GS38" s="31"/>
      <c r="GT38" s="32"/>
      <c r="HG38" s="31"/>
      <c r="HH38" s="31"/>
      <c r="HI38" s="32"/>
      <c r="HV38" s="31"/>
      <c r="HW38" s="31"/>
      <c r="HX38" s="32"/>
      <c r="IK38" s="31"/>
      <c r="IL38" s="31"/>
      <c r="IM38" s="32"/>
      <c r="IZ38" s="31"/>
      <c r="JA38" s="31"/>
      <c r="JB38" s="32"/>
      <c r="JO38" s="31"/>
      <c r="JP38" s="31"/>
      <c r="JQ38" s="32"/>
      <c r="KD38" s="31"/>
      <c r="KE38" s="31"/>
      <c r="KF38" s="32"/>
      <c r="KS38" s="31"/>
      <c r="KT38" s="31"/>
      <c r="KU38" s="32"/>
      <c r="LH38" s="31"/>
      <c r="LI38" s="31"/>
      <c r="LJ38" s="32"/>
      <c r="LW38" s="31"/>
      <c r="LX38" s="31"/>
      <c r="LY38" s="32"/>
      <c r="ML38" s="31"/>
      <c r="MM38" s="31"/>
      <c r="MN38" s="32"/>
      <c r="NA38" s="31"/>
      <c r="NB38" s="31"/>
      <c r="NC38" s="32"/>
      <c r="NP38" s="31"/>
      <c r="NQ38" s="31"/>
      <c r="NR38" s="32"/>
      <c r="OE38" s="31"/>
      <c r="OF38" s="31"/>
      <c r="OG38" s="32"/>
      <c r="OT38" s="31"/>
      <c r="OU38" s="31"/>
      <c r="OV38" s="32"/>
      <c r="PI38" s="31"/>
      <c r="PJ38" s="31"/>
      <c r="PK38" s="32"/>
      <c r="PX38" s="31"/>
      <c r="PY38" s="31"/>
      <c r="PZ38" s="32"/>
      <c r="QM38" s="31"/>
      <c r="QN38" s="31"/>
      <c r="QO38" s="32"/>
      <c r="RB38" s="31"/>
      <c r="RC38" s="31"/>
      <c r="RD38" s="32"/>
      <c r="RQ38" s="31"/>
      <c r="RR38" s="31"/>
      <c r="RS38" s="32"/>
      <c r="SF38" s="31"/>
      <c r="SG38" s="31"/>
      <c r="SH38" s="32"/>
      <c r="SU38" s="31"/>
      <c r="SV38" s="31"/>
      <c r="SW38" s="32"/>
      <c r="TJ38" s="31"/>
      <c r="TK38" s="31"/>
      <c r="TL38" s="32"/>
      <c r="TY38" s="31"/>
      <c r="TZ38" s="31"/>
      <c r="UA38" s="32"/>
      <c r="UN38" s="31"/>
      <c r="UO38" s="31"/>
      <c r="UP38" s="32"/>
      <c r="VC38" s="31"/>
      <c r="VD38" s="31"/>
      <c r="VE38" s="32"/>
      <c r="VR38" s="31"/>
      <c r="VS38" s="31"/>
      <c r="VT38" s="32"/>
      <c r="WG38" s="31"/>
      <c r="WH38" s="31"/>
      <c r="WI38" s="32"/>
      <c r="WV38" s="31"/>
      <c r="WW38" s="31"/>
      <c r="WX38" s="32"/>
      <c r="XK38" s="31"/>
      <c r="XL38" s="31"/>
      <c r="XM38" s="32"/>
      <c r="XZ38" s="31"/>
      <c r="YA38" s="31"/>
      <c r="YB38" s="32"/>
      <c r="YO38" s="31"/>
      <c r="YP38" s="31"/>
      <c r="YQ38" s="32"/>
      <c r="ZD38" s="31"/>
      <c r="ZE38" s="31"/>
      <c r="ZF38" s="32"/>
      <c r="ZS38" s="31"/>
      <c r="ZT38" s="31"/>
      <c r="ZU38" s="32"/>
      <c r="AAH38" s="31"/>
      <c r="AAI38" s="31"/>
      <c r="AAJ38" s="32"/>
      <c r="AAW38" s="31"/>
      <c r="AAX38" s="31"/>
      <c r="AAY38" s="32"/>
      <c r="ABL38" s="31"/>
      <c r="ABM38" s="31"/>
      <c r="ABN38" s="32"/>
      <c r="ACA38" s="31"/>
      <c r="ACB38" s="31"/>
      <c r="ACC38" s="32"/>
      <c r="ACP38" s="31"/>
      <c r="ACQ38" s="31"/>
      <c r="ACR38" s="32"/>
      <c r="ADE38" s="31"/>
      <c r="ADF38" s="31"/>
      <c r="ADG38" s="32"/>
      <c r="ADT38" s="31"/>
      <c r="ADU38" s="31"/>
      <c r="ADV38" s="32"/>
      <c r="AEI38" s="31"/>
      <c r="AEJ38" s="31"/>
      <c r="AEK38" s="32"/>
      <c r="AEX38" s="31"/>
      <c r="AEY38" s="31"/>
      <c r="AEZ38" s="32"/>
      <c r="AFM38" s="31"/>
      <c r="AFN38" s="31"/>
      <c r="AFO38" s="32"/>
      <c r="AGB38" s="31"/>
      <c r="AGC38" s="31"/>
      <c r="AGD38" s="32"/>
      <c r="AGQ38" s="31"/>
      <c r="AGR38" s="31"/>
      <c r="AGS38" s="32"/>
      <c r="AHF38" s="31"/>
      <c r="AHG38" s="31"/>
      <c r="AHH38" s="32"/>
      <c r="AHU38" s="31"/>
      <c r="AHV38" s="31"/>
      <c r="AHW38" s="32"/>
      <c r="AIJ38" s="31"/>
      <c r="AIK38" s="31"/>
      <c r="AIL38" s="32"/>
      <c r="AIY38" s="31"/>
      <c r="AIZ38" s="31"/>
      <c r="AJA38" s="32"/>
      <c r="AJN38" s="31"/>
      <c r="AJO38" s="31"/>
      <c r="AJP38" s="32"/>
      <c r="AKC38" s="31"/>
      <c r="AKD38" s="31"/>
      <c r="AKE38" s="32"/>
      <c r="AKR38" s="31"/>
      <c r="AKS38" s="31"/>
      <c r="AKT38" s="32"/>
      <c r="ALG38" s="31"/>
      <c r="ALH38" s="31"/>
      <c r="ALI38" s="32"/>
      <c r="ALV38" s="31"/>
      <c r="ALW38" s="31"/>
      <c r="ALX38" s="32"/>
      <c r="AMK38" s="31"/>
      <c r="AML38" s="31"/>
      <c r="AMM38" s="32"/>
      <c r="AMZ38" s="31"/>
      <c r="ANA38" s="31"/>
      <c r="ANB38" s="32"/>
      <c r="ANO38" s="31"/>
      <c r="ANP38" s="31"/>
      <c r="ANQ38" s="32"/>
      <c r="AOD38" s="31"/>
      <c r="AOE38" s="31"/>
      <c r="AOF38" s="32"/>
      <c r="AOS38" s="31"/>
      <c r="AOT38" s="31"/>
      <c r="AOU38" s="32"/>
      <c r="APH38" s="31"/>
      <c r="API38" s="31"/>
      <c r="APJ38" s="32"/>
      <c r="APW38" s="31"/>
      <c r="APX38" s="31"/>
      <c r="APY38" s="32"/>
      <c r="AQL38" s="31"/>
      <c r="AQM38" s="31"/>
      <c r="AQN38" s="32"/>
      <c r="ARA38" s="31"/>
      <c r="ARB38" s="31"/>
      <c r="ARC38" s="32"/>
      <c r="ARP38" s="31"/>
      <c r="ARQ38" s="31"/>
      <c r="ARR38" s="32"/>
      <c r="ASE38" s="31"/>
      <c r="ASF38" s="31"/>
      <c r="ASG38" s="32"/>
      <c r="AST38" s="31"/>
      <c r="ASU38" s="31"/>
      <c r="ASV38" s="32"/>
      <c r="ATI38" s="31"/>
      <c r="ATJ38" s="31"/>
      <c r="ATK38" s="32"/>
      <c r="ATX38" s="31"/>
      <c r="ATY38" s="31"/>
      <c r="ATZ38" s="32"/>
      <c r="AUM38" s="31"/>
      <c r="AUN38" s="31"/>
      <c r="AUO38" s="32"/>
      <c r="AVB38" s="31"/>
      <c r="AVC38" s="31"/>
      <c r="AVD38" s="32"/>
      <c r="AVQ38" s="31"/>
      <c r="AVR38" s="31"/>
      <c r="AVS38" s="32"/>
      <c r="AWF38" s="31"/>
      <c r="AWG38" s="31"/>
      <c r="AWH38" s="32"/>
      <c r="AWU38" s="31"/>
      <c r="AWV38" s="31"/>
      <c r="AWW38" s="32"/>
      <c r="AXJ38" s="31"/>
      <c r="AXK38" s="31"/>
      <c r="AXL38" s="32"/>
      <c r="AXY38" s="31"/>
      <c r="AXZ38" s="31"/>
      <c r="AYA38" s="32"/>
      <c r="AYN38" s="31"/>
      <c r="AYO38" s="31"/>
      <c r="AYP38" s="32"/>
      <c r="AZC38" s="31"/>
      <c r="AZD38" s="31"/>
      <c r="AZE38" s="32"/>
      <c r="AZR38" s="31"/>
      <c r="AZS38" s="31"/>
      <c r="AZT38" s="32"/>
      <c r="BAG38" s="31"/>
      <c r="BAH38" s="31"/>
      <c r="BAI38" s="32"/>
      <c r="BAV38" s="31"/>
      <c r="BAW38" s="31"/>
      <c r="BAX38" s="32"/>
      <c r="BBK38" s="31"/>
      <c r="BBL38" s="31"/>
      <c r="BBM38" s="32"/>
      <c r="BBZ38" s="31"/>
      <c r="BCA38" s="31"/>
      <c r="BCB38" s="32"/>
      <c r="BCO38" s="31"/>
      <c r="BCP38" s="31"/>
      <c r="BCQ38" s="32"/>
      <c r="BDD38" s="31"/>
      <c r="BDE38" s="31"/>
      <c r="BDF38" s="32"/>
      <c r="BDS38" s="31"/>
      <c r="BDT38" s="31"/>
      <c r="BDU38" s="32"/>
      <c r="BEH38" s="31"/>
      <c r="BEI38" s="31"/>
      <c r="BEJ38" s="32"/>
      <c r="BEW38" s="31"/>
      <c r="BEX38" s="31"/>
      <c r="BEY38" s="32"/>
      <c r="BFL38" s="31"/>
      <c r="BFM38" s="31"/>
      <c r="BFN38" s="32"/>
      <c r="BGA38" s="31"/>
      <c r="BGB38" s="31"/>
      <c r="BGC38" s="32"/>
      <c r="BGP38" s="31"/>
      <c r="BGQ38" s="31"/>
      <c r="BGR38" s="32"/>
      <c r="BHE38" s="31"/>
      <c r="BHF38" s="31"/>
      <c r="BHG38" s="32"/>
      <c r="BHT38" s="31"/>
      <c r="BHU38" s="31"/>
      <c r="BHV38" s="32"/>
      <c r="BII38" s="31"/>
      <c r="BIJ38" s="31"/>
      <c r="BIK38" s="32"/>
      <c r="BIX38" s="31"/>
      <c r="BIY38" s="31"/>
      <c r="BIZ38" s="32"/>
      <c r="BJM38" s="31"/>
      <c r="BJN38" s="31"/>
      <c r="BJO38" s="32"/>
      <c r="BKB38" s="31"/>
      <c r="BKC38" s="31"/>
      <c r="BKD38" s="32"/>
      <c r="BKQ38" s="31"/>
      <c r="BKR38" s="31"/>
      <c r="BKS38" s="32"/>
      <c r="BLF38" s="31"/>
      <c r="BLG38" s="31"/>
      <c r="BLH38" s="32"/>
      <c r="BLU38" s="31"/>
      <c r="BLV38" s="31"/>
      <c r="BLW38" s="32"/>
      <c r="BMJ38" s="31"/>
      <c r="BMK38" s="31"/>
      <c r="BML38" s="32"/>
      <c r="BMY38" s="31"/>
      <c r="BMZ38" s="31"/>
      <c r="BNA38" s="32"/>
      <c r="BNN38" s="31"/>
      <c r="BNO38" s="31"/>
      <c r="BNP38" s="32"/>
      <c r="BOC38" s="31"/>
      <c r="BOD38" s="31"/>
      <c r="BOE38" s="32"/>
      <c r="BOR38" s="31"/>
      <c r="BOS38" s="31"/>
      <c r="BOT38" s="32"/>
      <c r="BPG38" s="31"/>
      <c r="BPH38" s="31"/>
      <c r="BPI38" s="32"/>
      <c r="BPV38" s="31"/>
      <c r="BPW38" s="31"/>
      <c r="BPX38" s="32"/>
      <c r="BQK38" s="31"/>
      <c r="BQL38" s="31"/>
      <c r="BQM38" s="32"/>
      <c r="BQZ38" s="31"/>
      <c r="BRA38" s="31"/>
      <c r="BRB38" s="32"/>
      <c r="BRO38" s="31"/>
      <c r="BRP38" s="31"/>
      <c r="BRQ38" s="32"/>
      <c r="BSD38" s="31"/>
      <c r="BSE38" s="31"/>
      <c r="BSF38" s="32"/>
      <c r="BSS38" s="31"/>
      <c r="BST38" s="31"/>
      <c r="BSU38" s="32"/>
      <c r="BTH38" s="31"/>
      <c r="BTI38" s="31"/>
      <c r="BTJ38" s="32"/>
      <c r="BTW38" s="31"/>
      <c r="BTX38" s="31"/>
      <c r="BTY38" s="32"/>
      <c r="BUL38" s="31"/>
      <c r="BUM38" s="31"/>
      <c r="BUN38" s="32"/>
      <c r="BVA38" s="31"/>
      <c r="BVB38" s="31"/>
      <c r="BVC38" s="32"/>
      <c r="BVP38" s="31"/>
      <c r="BVQ38" s="31"/>
      <c r="BVR38" s="32"/>
      <c r="BWE38" s="31"/>
      <c r="BWF38" s="31"/>
      <c r="BWG38" s="32"/>
      <c r="BWT38" s="31"/>
      <c r="BWU38" s="31"/>
      <c r="BWV38" s="32"/>
      <c r="BXI38" s="31"/>
      <c r="BXJ38" s="31"/>
      <c r="BXK38" s="32"/>
      <c r="BXX38" s="31"/>
      <c r="BXY38" s="31"/>
      <c r="BXZ38" s="32"/>
      <c r="BYM38" s="31"/>
      <c r="BYN38" s="31"/>
      <c r="BYO38" s="32"/>
      <c r="BZB38" s="31"/>
      <c r="BZC38" s="31"/>
      <c r="BZD38" s="32"/>
      <c r="BZQ38" s="31"/>
      <c r="BZR38" s="31"/>
      <c r="BZS38" s="32"/>
      <c r="CAF38" s="31"/>
      <c r="CAG38" s="31"/>
      <c r="CAH38" s="32"/>
      <c r="CAU38" s="31"/>
      <c r="CAV38" s="31"/>
      <c r="CAW38" s="32"/>
      <c r="CBJ38" s="31"/>
      <c r="CBK38" s="31"/>
      <c r="CBL38" s="32"/>
      <c r="CBY38" s="31"/>
      <c r="CBZ38" s="31"/>
      <c r="CCA38" s="32"/>
      <c r="CCN38" s="31"/>
      <c r="CCO38" s="31"/>
      <c r="CCP38" s="32"/>
      <c r="CDC38" s="31"/>
      <c r="CDD38" s="31"/>
      <c r="CDE38" s="32"/>
      <c r="CDR38" s="31"/>
      <c r="CDS38" s="31"/>
      <c r="CDT38" s="32"/>
      <c r="CEG38" s="31"/>
      <c r="CEH38" s="31"/>
      <c r="CEI38" s="32"/>
      <c r="CEV38" s="31"/>
      <c r="CEW38" s="31"/>
      <c r="CEX38" s="32"/>
      <c r="CFK38" s="31"/>
      <c r="CFL38" s="31"/>
      <c r="CFM38" s="32"/>
      <c r="CFZ38" s="31"/>
      <c r="CGA38" s="31"/>
      <c r="CGB38" s="32"/>
      <c r="CGO38" s="31"/>
      <c r="CGP38" s="31"/>
      <c r="CGQ38" s="32"/>
      <c r="CHD38" s="31"/>
      <c r="CHE38" s="31"/>
      <c r="CHF38" s="32"/>
      <c r="CHS38" s="31"/>
      <c r="CHT38" s="31"/>
      <c r="CHU38" s="32"/>
      <c r="CIH38" s="31"/>
      <c r="CII38" s="31"/>
      <c r="CIJ38" s="32"/>
      <c r="CIW38" s="31"/>
      <c r="CIX38" s="31"/>
      <c r="CIY38" s="32"/>
      <c r="CJL38" s="31"/>
      <c r="CJM38" s="31"/>
      <c r="CJN38" s="32"/>
      <c r="CKA38" s="31"/>
      <c r="CKB38" s="31"/>
      <c r="CKC38" s="32"/>
      <c r="CKP38" s="31"/>
      <c r="CKQ38" s="31"/>
      <c r="CKR38" s="32"/>
      <c r="CLE38" s="31"/>
      <c r="CLF38" s="31"/>
      <c r="CLG38" s="32"/>
      <c r="CLT38" s="31"/>
      <c r="CLU38" s="31"/>
      <c r="CLV38" s="32"/>
      <c r="CMI38" s="31"/>
      <c r="CMJ38" s="31"/>
      <c r="CMK38" s="32"/>
      <c r="CMX38" s="31"/>
      <c r="CMY38" s="31"/>
      <c r="CMZ38" s="32"/>
      <c r="CNM38" s="31"/>
      <c r="CNN38" s="31"/>
      <c r="CNO38" s="32"/>
      <c r="COB38" s="31"/>
      <c r="COC38" s="31"/>
      <c r="COD38" s="32"/>
      <c r="COQ38" s="31"/>
      <c r="COR38" s="31"/>
      <c r="COS38" s="32"/>
      <c r="CPF38" s="31"/>
      <c r="CPG38" s="31"/>
      <c r="CPH38" s="32"/>
      <c r="CPU38" s="31"/>
      <c r="CPV38" s="31"/>
      <c r="CPW38" s="32"/>
      <c r="CQJ38" s="31"/>
      <c r="CQK38" s="31"/>
      <c r="CQL38" s="32"/>
      <c r="CQY38" s="31"/>
      <c r="CQZ38" s="31"/>
      <c r="CRA38" s="32"/>
      <c r="CRN38" s="31"/>
      <c r="CRO38" s="31"/>
      <c r="CRP38" s="32"/>
      <c r="CSC38" s="31"/>
      <c r="CSD38" s="31"/>
      <c r="CSE38" s="32"/>
      <c r="CSR38" s="31"/>
      <c r="CSS38" s="31"/>
      <c r="CST38" s="32"/>
      <c r="CTG38" s="31"/>
      <c r="CTH38" s="31"/>
      <c r="CTI38" s="32"/>
      <c r="CTV38" s="31"/>
      <c r="CTW38" s="31"/>
      <c r="CTX38" s="32"/>
      <c r="CUK38" s="31"/>
      <c r="CUL38" s="31"/>
      <c r="CUM38" s="32"/>
      <c r="CUZ38" s="31"/>
      <c r="CVA38" s="31"/>
      <c r="CVB38" s="32"/>
      <c r="CVO38" s="31"/>
      <c r="CVP38" s="31"/>
      <c r="CVQ38" s="32"/>
      <c r="CWD38" s="31"/>
      <c r="CWE38" s="31"/>
      <c r="CWF38" s="32"/>
      <c r="CWS38" s="31"/>
      <c r="CWT38" s="31"/>
      <c r="CWU38" s="32"/>
      <c r="CXH38" s="31"/>
      <c r="CXI38" s="31"/>
      <c r="CXJ38" s="32"/>
      <c r="CXW38" s="31"/>
      <c r="CXX38" s="31"/>
      <c r="CXY38" s="32"/>
      <c r="CYL38" s="31"/>
      <c r="CYM38" s="31"/>
      <c r="CYN38" s="32"/>
      <c r="CZA38" s="31"/>
      <c r="CZB38" s="31"/>
      <c r="CZC38" s="32"/>
      <c r="CZP38" s="31"/>
      <c r="CZQ38" s="31"/>
      <c r="CZR38" s="32"/>
      <c r="DAE38" s="31"/>
      <c r="DAF38" s="31"/>
      <c r="DAG38" s="32"/>
      <c r="DAT38" s="31"/>
      <c r="DAU38" s="31"/>
      <c r="DAV38" s="32"/>
      <c r="DBI38" s="31"/>
      <c r="DBJ38" s="31"/>
      <c r="DBK38" s="32"/>
      <c r="DBX38" s="31"/>
      <c r="DBY38" s="31"/>
      <c r="DBZ38" s="32"/>
      <c r="DCM38" s="31"/>
      <c r="DCN38" s="31"/>
      <c r="DCO38" s="32"/>
      <c r="DDB38" s="31"/>
      <c r="DDC38" s="31"/>
      <c r="DDD38" s="32"/>
      <c r="DDQ38" s="31"/>
      <c r="DDR38" s="31"/>
      <c r="DDS38" s="32"/>
      <c r="DEF38" s="31"/>
      <c r="DEG38" s="31"/>
      <c r="DEH38" s="32"/>
      <c r="DEU38" s="31"/>
      <c r="DEV38" s="31"/>
      <c r="DEW38" s="32"/>
      <c r="DFJ38" s="31"/>
      <c r="DFK38" s="31"/>
      <c r="DFL38" s="32"/>
      <c r="DFY38" s="31"/>
      <c r="DFZ38" s="31"/>
      <c r="DGA38" s="32"/>
      <c r="DGN38" s="31"/>
      <c r="DGO38" s="31"/>
      <c r="DGP38" s="32"/>
      <c r="DHC38" s="31"/>
      <c r="DHD38" s="31"/>
      <c r="DHE38" s="32"/>
      <c r="DHR38" s="31"/>
      <c r="DHS38" s="31"/>
      <c r="DHT38" s="32"/>
      <c r="DIG38" s="31"/>
      <c r="DIH38" s="31"/>
      <c r="DII38" s="32"/>
      <c r="DIV38" s="31"/>
      <c r="DIW38" s="31"/>
      <c r="DIX38" s="32"/>
      <c r="DJK38" s="31"/>
      <c r="DJL38" s="31"/>
      <c r="DJM38" s="32"/>
      <c r="DJZ38" s="31"/>
      <c r="DKA38" s="31"/>
      <c r="DKB38" s="32"/>
      <c r="DKO38" s="31"/>
      <c r="DKP38" s="31"/>
      <c r="DKQ38" s="32"/>
      <c r="DLD38" s="31"/>
      <c r="DLE38" s="31"/>
      <c r="DLF38" s="32"/>
      <c r="DLS38" s="31"/>
      <c r="DLT38" s="31"/>
      <c r="DLU38" s="32"/>
      <c r="DMH38" s="31"/>
      <c r="DMI38" s="31"/>
      <c r="DMJ38" s="32"/>
      <c r="DMW38" s="31"/>
      <c r="DMX38" s="31"/>
      <c r="DMY38" s="32"/>
      <c r="DNL38" s="31"/>
      <c r="DNM38" s="31"/>
      <c r="DNN38" s="32"/>
      <c r="DOA38" s="31"/>
      <c r="DOB38" s="31"/>
      <c r="DOC38" s="32"/>
      <c r="DOP38" s="31"/>
      <c r="DOQ38" s="31"/>
      <c r="DOR38" s="32"/>
      <c r="DPE38" s="31"/>
      <c r="DPF38" s="31"/>
      <c r="DPG38" s="32"/>
      <c r="DPT38" s="31"/>
      <c r="DPU38" s="31"/>
      <c r="DPV38" s="32"/>
      <c r="DQI38" s="31"/>
      <c r="DQJ38" s="31"/>
      <c r="DQK38" s="32"/>
      <c r="DQX38" s="31"/>
      <c r="DQY38" s="31"/>
      <c r="DQZ38" s="32"/>
      <c r="DRM38" s="31"/>
      <c r="DRN38" s="31"/>
      <c r="DRO38" s="32"/>
      <c r="DSB38" s="31"/>
      <c r="DSC38" s="31"/>
      <c r="DSD38" s="32"/>
      <c r="DSQ38" s="31"/>
      <c r="DSR38" s="31"/>
      <c r="DSS38" s="32"/>
      <c r="DTF38" s="31"/>
      <c r="DTG38" s="31"/>
      <c r="DTH38" s="32"/>
      <c r="DTU38" s="31"/>
      <c r="DTV38" s="31"/>
      <c r="DTW38" s="32"/>
      <c r="DUJ38" s="31"/>
      <c r="DUK38" s="31"/>
      <c r="DUL38" s="32"/>
      <c r="DUY38" s="31"/>
      <c r="DUZ38" s="31"/>
      <c r="DVA38" s="32"/>
      <c r="DVN38" s="31"/>
      <c r="DVO38" s="31"/>
      <c r="DVP38" s="32"/>
      <c r="DWC38" s="31"/>
      <c r="DWD38" s="31"/>
      <c r="DWE38" s="32"/>
      <c r="DWR38" s="31"/>
      <c r="DWS38" s="31"/>
      <c r="DWT38" s="32"/>
      <c r="DXG38" s="31"/>
      <c r="DXH38" s="31"/>
      <c r="DXI38" s="32"/>
      <c r="DXV38" s="31"/>
      <c r="DXW38" s="31"/>
      <c r="DXX38" s="32"/>
      <c r="DYK38" s="31"/>
      <c r="DYL38" s="31"/>
      <c r="DYM38" s="32"/>
      <c r="DYZ38" s="31"/>
      <c r="DZA38" s="31"/>
      <c r="DZB38" s="32"/>
      <c r="DZO38" s="31"/>
      <c r="DZP38" s="31"/>
      <c r="DZQ38" s="32"/>
      <c r="EAD38" s="31"/>
      <c r="EAE38" s="31"/>
      <c r="EAF38" s="32"/>
      <c r="EAS38" s="31"/>
      <c r="EAT38" s="31"/>
      <c r="EAU38" s="32"/>
      <c r="EBH38" s="31"/>
      <c r="EBI38" s="31"/>
      <c r="EBJ38" s="32"/>
      <c r="EBW38" s="31"/>
      <c r="EBX38" s="31"/>
      <c r="EBY38" s="32"/>
      <c r="ECL38" s="31"/>
      <c r="ECM38" s="31"/>
      <c r="ECN38" s="32"/>
      <c r="EDA38" s="31"/>
      <c r="EDB38" s="31"/>
      <c r="EDC38" s="32"/>
      <c r="EDP38" s="31"/>
      <c r="EDQ38" s="31"/>
      <c r="EDR38" s="32"/>
      <c r="EEE38" s="31"/>
      <c r="EEF38" s="31"/>
      <c r="EEG38" s="32"/>
      <c r="EET38" s="31"/>
      <c r="EEU38" s="31"/>
      <c r="EEV38" s="32"/>
      <c r="EFI38" s="31"/>
      <c r="EFJ38" s="31"/>
      <c r="EFK38" s="32"/>
      <c r="EFX38" s="31"/>
      <c r="EFY38" s="31"/>
      <c r="EFZ38" s="32"/>
      <c r="EGM38" s="31"/>
      <c r="EGN38" s="31"/>
      <c r="EGO38" s="32"/>
      <c r="EHB38" s="31"/>
      <c r="EHC38" s="31"/>
      <c r="EHD38" s="32"/>
      <c r="EHQ38" s="31"/>
      <c r="EHR38" s="31"/>
      <c r="EHS38" s="32"/>
      <c r="EIF38" s="31"/>
      <c r="EIG38" s="31"/>
      <c r="EIH38" s="32"/>
      <c r="EIU38" s="31"/>
      <c r="EIV38" s="31"/>
      <c r="EIW38" s="32"/>
      <c r="EJJ38" s="31"/>
      <c r="EJK38" s="31"/>
      <c r="EJL38" s="32"/>
      <c r="EJY38" s="31"/>
      <c r="EJZ38" s="31"/>
      <c r="EKA38" s="32"/>
      <c r="EKN38" s="31"/>
      <c r="EKO38" s="31"/>
      <c r="EKP38" s="32"/>
      <c r="ELC38" s="31"/>
      <c r="ELD38" s="31"/>
      <c r="ELE38" s="32"/>
      <c r="ELR38" s="31"/>
      <c r="ELS38" s="31"/>
      <c r="ELT38" s="32"/>
      <c r="EMG38" s="31"/>
      <c r="EMH38" s="31"/>
      <c r="EMI38" s="32"/>
      <c r="EMV38" s="31"/>
      <c r="EMW38" s="31"/>
      <c r="EMX38" s="32"/>
      <c r="ENK38" s="31"/>
      <c r="ENL38" s="31"/>
      <c r="ENM38" s="32"/>
      <c r="ENZ38" s="31"/>
      <c r="EOA38" s="31"/>
      <c r="EOB38" s="32"/>
      <c r="EOO38" s="31"/>
      <c r="EOP38" s="31"/>
      <c r="EOQ38" s="32"/>
      <c r="EPD38" s="31"/>
      <c r="EPE38" s="31"/>
      <c r="EPF38" s="32"/>
      <c r="EPS38" s="31"/>
      <c r="EPT38" s="31"/>
      <c r="EPU38" s="32"/>
      <c r="EQH38" s="31"/>
      <c r="EQI38" s="31"/>
      <c r="EQJ38" s="32"/>
      <c r="EQW38" s="31"/>
      <c r="EQX38" s="31"/>
      <c r="EQY38" s="32"/>
      <c r="ERL38" s="31"/>
      <c r="ERM38" s="31"/>
      <c r="ERN38" s="32"/>
      <c r="ESA38" s="31"/>
      <c r="ESB38" s="31"/>
      <c r="ESC38" s="32"/>
      <c r="ESP38" s="31"/>
      <c r="ESQ38" s="31"/>
      <c r="ESR38" s="32"/>
      <c r="ETE38" s="31"/>
      <c r="ETF38" s="31"/>
      <c r="ETG38" s="32"/>
      <c r="ETT38" s="31"/>
      <c r="ETU38" s="31"/>
      <c r="ETV38" s="32"/>
      <c r="EUI38" s="31"/>
      <c r="EUJ38" s="31"/>
      <c r="EUK38" s="32"/>
      <c r="EUX38" s="31"/>
      <c r="EUY38" s="31"/>
      <c r="EUZ38" s="32"/>
      <c r="EVM38" s="31"/>
      <c r="EVN38" s="31"/>
      <c r="EVO38" s="32"/>
      <c r="EWB38" s="31"/>
      <c r="EWC38" s="31"/>
      <c r="EWD38" s="32"/>
      <c r="EWQ38" s="31"/>
      <c r="EWR38" s="31"/>
      <c r="EWS38" s="32"/>
      <c r="EXF38" s="31"/>
      <c r="EXG38" s="31"/>
      <c r="EXH38" s="32"/>
      <c r="EXU38" s="31"/>
      <c r="EXV38" s="31"/>
      <c r="EXW38" s="32"/>
      <c r="EYJ38" s="31"/>
      <c r="EYK38" s="31"/>
      <c r="EYL38" s="32"/>
      <c r="EYY38" s="31"/>
      <c r="EYZ38" s="31"/>
      <c r="EZA38" s="32"/>
      <c r="EZN38" s="31"/>
      <c r="EZO38" s="31"/>
      <c r="EZP38" s="32"/>
      <c r="FAC38" s="31"/>
      <c r="FAD38" s="31"/>
      <c r="FAE38" s="32"/>
      <c r="FAR38" s="31"/>
      <c r="FAS38" s="31"/>
      <c r="FAT38" s="32"/>
      <c r="FBG38" s="31"/>
      <c r="FBH38" s="31"/>
      <c r="FBI38" s="32"/>
      <c r="FBV38" s="31"/>
      <c r="FBW38" s="31"/>
      <c r="FBX38" s="32"/>
      <c r="FCK38" s="31"/>
      <c r="FCL38" s="31"/>
      <c r="FCM38" s="32"/>
      <c r="FCZ38" s="31"/>
      <c r="FDA38" s="31"/>
      <c r="FDB38" s="32"/>
      <c r="FDO38" s="31"/>
      <c r="FDP38" s="31"/>
      <c r="FDQ38" s="32"/>
      <c r="FED38" s="31"/>
      <c r="FEE38" s="31"/>
      <c r="FEF38" s="32"/>
      <c r="FES38" s="31"/>
      <c r="FET38" s="31"/>
      <c r="FEU38" s="32"/>
      <c r="FFH38" s="31"/>
      <c r="FFI38" s="31"/>
      <c r="FFJ38" s="32"/>
      <c r="FFW38" s="31"/>
      <c r="FFX38" s="31"/>
      <c r="FFY38" s="32"/>
      <c r="FGL38" s="31"/>
      <c r="FGM38" s="31"/>
      <c r="FGN38" s="32"/>
      <c r="FHA38" s="31"/>
      <c r="FHB38" s="31"/>
      <c r="FHC38" s="32"/>
      <c r="FHP38" s="31"/>
      <c r="FHQ38" s="31"/>
      <c r="FHR38" s="32"/>
      <c r="FIE38" s="31"/>
      <c r="FIF38" s="31"/>
      <c r="FIG38" s="32"/>
      <c r="FIT38" s="31"/>
      <c r="FIU38" s="31"/>
      <c r="FIV38" s="32"/>
      <c r="FJI38" s="31"/>
      <c r="FJJ38" s="31"/>
      <c r="FJK38" s="32"/>
      <c r="FJX38" s="31"/>
      <c r="FJY38" s="31"/>
      <c r="FJZ38" s="32"/>
      <c r="FKM38" s="31"/>
      <c r="FKN38" s="31"/>
      <c r="FKO38" s="32"/>
      <c r="FLB38" s="31"/>
      <c r="FLC38" s="31"/>
      <c r="FLD38" s="32"/>
      <c r="FLQ38" s="31"/>
      <c r="FLR38" s="31"/>
      <c r="FLS38" s="32"/>
      <c r="FMF38" s="31"/>
      <c r="FMG38" s="31"/>
      <c r="FMH38" s="32"/>
      <c r="FMU38" s="31"/>
      <c r="FMV38" s="31"/>
      <c r="FMW38" s="32"/>
      <c r="FNJ38" s="31"/>
      <c r="FNK38" s="31"/>
      <c r="FNL38" s="32"/>
      <c r="FNY38" s="31"/>
      <c r="FNZ38" s="31"/>
      <c r="FOA38" s="32"/>
      <c r="FON38" s="31"/>
      <c r="FOO38" s="31"/>
      <c r="FOP38" s="32"/>
      <c r="FPC38" s="31"/>
      <c r="FPD38" s="31"/>
      <c r="FPE38" s="32"/>
      <c r="FPR38" s="31"/>
      <c r="FPS38" s="31"/>
      <c r="FPT38" s="32"/>
      <c r="FQG38" s="31"/>
      <c r="FQH38" s="31"/>
      <c r="FQI38" s="32"/>
      <c r="FQV38" s="31"/>
      <c r="FQW38" s="31"/>
      <c r="FQX38" s="32"/>
      <c r="FRK38" s="31"/>
      <c r="FRL38" s="31"/>
      <c r="FRM38" s="32"/>
      <c r="FRZ38" s="31"/>
      <c r="FSA38" s="31"/>
      <c r="FSB38" s="32"/>
      <c r="FSO38" s="31"/>
      <c r="FSP38" s="31"/>
      <c r="FSQ38" s="32"/>
      <c r="FTD38" s="31"/>
      <c r="FTE38" s="31"/>
      <c r="FTF38" s="32"/>
      <c r="FTS38" s="31"/>
      <c r="FTT38" s="31"/>
      <c r="FTU38" s="32"/>
      <c r="FUH38" s="31"/>
      <c r="FUI38" s="31"/>
      <c r="FUJ38" s="32"/>
      <c r="FUW38" s="31"/>
      <c r="FUX38" s="31"/>
      <c r="FUY38" s="32"/>
      <c r="FVL38" s="31"/>
      <c r="FVM38" s="31"/>
      <c r="FVN38" s="32"/>
      <c r="FWA38" s="31"/>
      <c r="FWB38" s="31"/>
      <c r="FWC38" s="32"/>
      <c r="FWP38" s="31"/>
      <c r="FWQ38" s="31"/>
      <c r="FWR38" s="32"/>
      <c r="FXE38" s="31"/>
      <c r="FXF38" s="31"/>
      <c r="FXG38" s="32"/>
      <c r="FXT38" s="31"/>
      <c r="FXU38" s="31"/>
      <c r="FXV38" s="32"/>
      <c r="FYI38" s="31"/>
      <c r="FYJ38" s="31"/>
      <c r="FYK38" s="32"/>
      <c r="FYX38" s="31"/>
      <c r="FYY38" s="31"/>
      <c r="FYZ38" s="32"/>
      <c r="FZM38" s="31"/>
      <c r="FZN38" s="31"/>
      <c r="FZO38" s="32"/>
      <c r="GAB38" s="31"/>
      <c r="GAC38" s="31"/>
      <c r="GAD38" s="32"/>
      <c r="GAQ38" s="31"/>
      <c r="GAR38" s="31"/>
      <c r="GAS38" s="32"/>
      <c r="GBF38" s="31"/>
      <c r="GBG38" s="31"/>
      <c r="GBH38" s="32"/>
      <c r="GBU38" s="31"/>
      <c r="GBV38" s="31"/>
      <c r="GBW38" s="32"/>
      <c r="GCJ38" s="31"/>
      <c r="GCK38" s="31"/>
      <c r="GCL38" s="32"/>
      <c r="GCY38" s="31"/>
      <c r="GCZ38" s="31"/>
      <c r="GDA38" s="32"/>
      <c r="GDN38" s="31"/>
      <c r="GDO38" s="31"/>
      <c r="GDP38" s="32"/>
      <c r="GEC38" s="31"/>
      <c r="GED38" s="31"/>
      <c r="GEE38" s="32"/>
      <c r="GER38" s="31"/>
      <c r="GES38" s="31"/>
      <c r="GET38" s="32"/>
      <c r="GFG38" s="31"/>
      <c r="GFH38" s="31"/>
      <c r="GFI38" s="32"/>
      <c r="GFV38" s="31"/>
      <c r="GFW38" s="31"/>
      <c r="GFX38" s="32"/>
      <c r="GGK38" s="31"/>
      <c r="GGL38" s="31"/>
      <c r="GGM38" s="32"/>
      <c r="GGZ38" s="31"/>
      <c r="GHA38" s="31"/>
      <c r="GHB38" s="32"/>
      <c r="GHO38" s="31"/>
      <c r="GHP38" s="31"/>
      <c r="GHQ38" s="32"/>
      <c r="GID38" s="31"/>
      <c r="GIE38" s="31"/>
      <c r="GIF38" s="32"/>
      <c r="GIS38" s="31"/>
      <c r="GIT38" s="31"/>
      <c r="GIU38" s="32"/>
      <c r="GJH38" s="31"/>
      <c r="GJI38" s="31"/>
      <c r="GJJ38" s="32"/>
      <c r="GJW38" s="31"/>
      <c r="GJX38" s="31"/>
      <c r="GJY38" s="32"/>
      <c r="GKL38" s="31"/>
      <c r="GKM38" s="31"/>
      <c r="GKN38" s="32"/>
      <c r="GLA38" s="31"/>
      <c r="GLB38" s="31"/>
      <c r="GLC38" s="32"/>
      <c r="GLP38" s="31"/>
      <c r="GLQ38" s="31"/>
      <c r="GLR38" s="32"/>
      <c r="GME38" s="31"/>
      <c r="GMF38" s="31"/>
      <c r="GMG38" s="32"/>
      <c r="GMT38" s="31"/>
      <c r="GMU38" s="31"/>
      <c r="GMV38" s="32"/>
      <c r="GNI38" s="31"/>
      <c r="GNJ38" s="31"/>
      <c r="GNK38" s="32"/>
      <c r="GNX38" s="31"/>
      <c r="GNY38" s="31"/>
      <c r="GNZ38" s="32"/>
      <c r="GOM38" s="31"/>
      <c r="GON38" s="31"/>
      <c r="GOO38" s="32"/>
      <c r="GPB38" s="31"/>
      <c r="GPC38" s="31"/>
      <c r="GPD38" s="32"/>
      <c r="GPQ38" s="31"/>
      <c r="GPR38" s="31"/>
      <c r="GPS38" s="32"/>
      <c r="GQF38" s="31"/>
      <c r="GQG38" s="31"/>
      <c r="GQH38" s="32"/>
      <c r="GQU38" s="31"/>
      <c r="GQV38" s="31"/>
      <c r="GQW38" s="32"/>
      <c r="GRJ38" s="31"/>
      <c r="GRK38" s="31"/>
      <c r="GRL38" s="32"/>
      <c r="GRY38" s="31"/>
      <c r="GRZ38" s="31"/>
      <c r="GSA38" s="32"/>
      <c r="GSN38" s="31"/>
      <c r="GSO38" s="31"/>
      <c r="GSP38" s="32"/>
      <c r="GTC38" s="31"/>
      <c r="GTD38" s="31"/>
      <c r="GTE38" s="32"/>
      <c r="GTR38" s="31"/>
      <c r="GTS38" s="31"/>
      <c r="GTT38" s="32"/>
      <c r="GUG38" s="31"/>
      <c r="GUH38" s="31"/>
      <c r="GUI38" s="32"/>
      <c r="GUV38" s="31"/>
      <c r="GUW38" s="31"/>
      <c r="GUX38" s="32"/>
      <c r="GVK38" s="31"/>
      <c r="GVL38" s="31"/>
      <c r="GVM38" s="32"/>
      <c r="GVZ38" s="31"/>
      <c r="GWA38" s="31"/>
      <c r="GWB38" s="32"/>
      <c r="GWO38" s="31"/>
      <c r="GWP38" s="31"/>
      <c r="GWQ38" s="32"/>
      <c r="GXD38" s="31"/>
      <c r="GXE38" s="31"/>
      <c r="GXF38" s="32"/>
      <c r="GXS38" s="31"/>
      <c r="GXT38" s="31"/>
      <c r="GXU38" s="32"/>
      <c r="GYH38" s="31"/>
      <c r="GYI38" s="31"/>
      <c r="GYJ38" s="32"/>
      <c r="GYW38" s="31"/>
      <c r="GYX38" s="31"/>
      <c r="GYY38" s="32"/>
      <c r="GZL38" s="31"/>
      <c r="GZM38" s="31"/>
      <c r="GZN38" s="32"/>
      <c r="HAA38" s="31"/>
      <c r="HAB38" s="31"/>
      <c r="HAC38" s="32"/>
      <c r="HAP38" s="31"/>
      <c r="HAQ38" s="31"/>
      <c r="HAR38" s="32"/>
      <c r="HBE38" s="31"/>
      <c r="HBF38" s="31"/>
      <c r="HBG38" s="32"/>
      <c r="HBT38" s="31"/>
      <c r="HBU38" s="31"/>
      <c r="HBV38" s="32"/>
      <c r="HCI38" s="31"/>
      <c r="HCJ38" s="31"/>
      <c r="HCK38" s="32"/>
      <c r="HCX38" s="31"/>
      <c r="HCY38" s="31"/>
      <c r="HCZ38" s="32"/>
      <c r="HDM38" s="31"/>
      <c r="HDN38" s="31"/>
      <c r="HDO38" s="32"/>
      <c r="HEB38" s="31"/>
      <c r="HEC38" s="31"/>
      <c r="HED38" s="32"/>
      <c r="HEQ38" s="31"/>
      <c r="HER38" s="31"/>
      <c r="HES38" s="32"/>
      <c r="HFF38" s="31"/>
      <c r="HFG38" s="31"/>
      <c r="HFH38" s="32"/>
      <c r="HFU38" s="31"/>
      <c r="HFV38" s="31"/>
      <c r="HFW38" s="32"/>
      <c r="HGJ38" s="31"/>
      <c r="HGK38" s="31"/>
      <c r="HGL38" s="32"/>
      <c r="HGY38" s="31"/>
      <c r="HGZ38" s="31"/>
      <c r="HHA38" s="32"/>
      <c r="HHN38" s="31"/>
      <c r="HHO38" s="31"/>
      <c r="HHP38" s="32"/>
      <c r="HIC38" s="31"/>
      <c r="HID38" s="31"/>
      <c r="HIE38" s="32"/>
      <c r="HIR38" s="31"/>
      <c r="HIS38" s="31"/>
      <c r="HIT38" s="32"/>
      <c r="HJG38" s="31"/>
      <c r="HJH38" s="31"/>
      <c r="HJI38" s="32"/>
      <c r="HJV38" s="31"/>
      <c r="HJW38" s="31"/>
      <c r="HJX38" s="32"/>
      <c r="HKK38" s="31"/>
      <c r="HKL38" s="31"/>
      <c r="HKM38" s="32"/>
      <c r="HKZ38" s="31"/>
      <c r="HLA38" s="31"/>
      <c r="HLB38" s="32"/>
      <c r="HLO38" s="31"/>
      <c r="HLP38" s="31"/>
      <c r="HLQ38" s="32"/>
      <c r="HMD38" s="31"/>
      <c r="HME38" s="31"/>
      <c r="HMF38" s="32"/>
      <c r="HMS38" s="31"/>
      <c r="HMT38" s="31"/>
      <c r="HMU38" s="32"/>
      <c r="HNH38" s="31"/>
      <c r="HNI38" s="31"/>
      <c r="HNJ38" s="32"/>
      <c r="HNW38" s="31"/>
      <c r="HNX38" s="31"/>
      <c r="HNY38" s="32"/>
      <c r="HOL38" s="31"/>
      <c r="HOM38" s="31"/>
      <c r="HON38" s="32"/>
      <c r="HPA38" s="31"/>
      <c r="HPB38" s="31"/>
      <c r="HPC38" s="32"/>
      <c r="HPP38" s="31"/>
      <c r="HPQ38" s="31"/>
      <c r="HPR38" s="32"/>
      <c r="HQE38" s="31"/>
      <c r="HQF38" s="31"/>
      <c r="HQG38" s="32"/>
      <c r="HQT38" s="31"/>
      <c r="HQU38" s="31"/>
      <c r="HQV38" s="32"/>
      <c r="HRI38" s="31"/>
      <c r="HRJ38" s="31"/>
      <c r="HRK38" s="32"/>
      <c r="HRX38" s="31"/>
      <c r="HRY38" s="31"/>
      <c r="HRZ38" s="32"/>
      <c r="HSM38" s="31"/>
      <c r="HSN38" s="31"/>
      <c r="HSO38" s="32"/>
      <c r="HTB38" s="31"/>
      <c r="HTC38" s="31"/>
      <c r="HTD38" s="32"/>
      <c r="HTQ38" s="31"/>
      <c r="HTR38" s="31"/>
      <c r="HTS38" s="32"/>
      <c r="HUF38" s="31"/>
      <c r="HUG38" s="31"/>
      <c r="HUH38" s="32"/>
      <c r="HUU38" s="31"/>
      <c r="HUV38" s="31"/>
      <c r="HUW38" s="32"/>
      <c r="HVJ38" s="31"/>
      <c r="HVK38" s="31"/>
      <c r="HVL38" s="32"/>
      <c r="HVY38" s="31"/>
      <c r="HVZ38" s="31"/>
      <c r="HWA38" s="32"/>
      <c r="HWN38" s="31"/>
      <c r="HWO38" s="31"/>
      <c r="HWP38" s="32"/>
      <c r="HXC38" s="31"/>
      <c r="HXD38" s="31"/>
      <c r="HXE38" s="32"/>
      <c r="HXR38" s="31"/>
      <c r="HXS38" s="31"/>
      <c r="HXT38" s="32"/>
      <c r="HYG38" s="31"/>
      <c r="HYH38" s="31"/>
      <c r="HYI38" s="32"/>
      <c r="HYV38" s="31"/>
      <c r="HYW38" s="31"/>
      <c r="HYX38" s="32"/>
      <c r="HZK38" s="31"/>
      <c r="HZL38" s="31"/>
      <c r="HZM38" s="32"/>
      <c r="HZZ38" s="31"/>
      <c r="IAA38" s="31"/>
      <c r="IAB38" s="32"/>
      <c r="IAO38" s="31"/>
      <c r="IAP38" s="31"/>
      <c r="IAQ38" s="32"/>
      <c r="IBD38" s="31"/>
      <c r="IBE38" s="31"/>
      <c r="IBF38" s="32"/>
      <c r="IBS38" s="31"/>
      <c r="IBT38" s="31"/>
      <c r="IBU38" s="32"/>
      <c r="ICH38" s="31"/>
      <c r="ICI38" s="31"/>
      <c r="ICJ38" s="32"/>
      <c r="ICW38" s="31"/>
      <c r="ICX38" s="31"/>
      <c r="ICY38" s="32"/>
      <c r="IDL38" s="31"/>
      <c r="IDM38" s="31"/>
      <c r="IDN38" s="32"/>
      <c r="IEA38" s="31"/>
      <c r="IEB38" s="31"/>
      <c r="IEC38" s="32"/>
      <c r="IEP38" s="31"/>
      <c r="IEQ38" s="31"/>
      <c r="IER38" s="32"/>
      <c r="IFE38" s="31"/>
      <c r="IFF38" s="31"/>
      <c r="IFG38" s="32"/>
      <c r="IFT38" s="31"/>
      <c r="IFU38" s="31"/>
      <c r="IFV38" s="32"/>
      <c r="IGI38" s="31"/>
      <c r="IGJ38" s="31"/>
      <c r="IGK38" s="32"/>
      <c r="IGX38" s="31"/>
      <c r="IGY38" s="31"/>
      <c r="IGZ38" s="32"/>
      <c r="IHM38" s="31"/>
      <c r="IHN38" s="31"/>
      <c r="IHO38" s="32"/>
      <c r="IIB38" s="31"/>
      <c r="IIC38" s="31"/>
      <c r="IID38" s="32"/>
      <c r="IIQ38" s="31"/>
      <c r="IIR38" s="31"/>
      <c r="IIS38" s="32"/>
      <c r="IJF38" s="31"/>
      <c r="IJG38" s="31"/>
      <c r="IJH38" s="32"/>
      <c r="IJU38" s="31"/>
      <c r="IJV38" s="31"/>
      <c r="IJW38" s="32"/>
      <c r="IKJ38" s="31"/>
      <c r="IKK38" s="31"/>
      <c r="IKL38" s="32"/>
      <c r="IKY38" s="31"/>
      <c r="IKZ38" s="31"/>
      <c r="ILA38" s="32"/>
      <c r="ILN38" s="31"/>
      <c r="ILO38" s="31"/>
      <c r="ILP38" s="32"/>
      <c r="IMC38" s="31"/>
      <c r="IMD38" s="31"/>
      <c r="IME38" s="32"/>
      <c r="IMR38" s="31"/>
      <c r="IMS38" s="31"/>
      <c r="IMT38" s="32"/>
      <c r="ING38" s="31"/>
      <c r="INH38" s="31"/>
      <c r="INI38" s="32"/>
      <c r="INV38" s="31"/>
      <c r="INW38" s="31"/>
      <c r="INX38" s="32"/>
      <c r="IOK38" s="31"/>
      <c r="IOL38" s="31"/>
      <c r="IOM38" s="32"/>
      <c r="IOZ38" s="31"/>
      <c r="IPA38" s="31"/>
      <c r="IPB38" s="32"/>
      <c r="IPO38" s="31"/>
      <c r="IPP38" s="31"/>
      <c r="IPQ38" s="32"/>
      <c r="IQD38" s="31"/>
      <c r="IQE38" s="31"/>
      <c r="IQF38" s="32"/>
      <c r="IQS38" s="31"/>
      <c r="IQT38" s="31"/>
      <c r="IQU38" s="32"/>
      <c r="IRH38" s="31"/>
      <c r="IRI38" s="31"/>
      <c r="IRJ38" s="32"/>
      <c r="IRW38" s="31"/>
      <c r="IRX38" s="31"/>
      <c r="IRY38" s="32"/>
      <c r="ISL38" s="31"/>
      <c r="ISM38" s="31"/>
      <c r="ISN38" s="32"/>
      <c r="ITA38" s="31"/>
      <c r="ITB38" s="31"/>
      <c r="ITC38" s="32"/>
      <c r="ITP38" s="31"/>
      <c r="ITQ38" s="31"/>
      <c r="ITR38" s="32"/>
      <c r="IUE38" s="31"/>
      <c r="IUF38" s="31"/>
      <c r="IUG38" s="32"/>
      <c r="IUT38" s="31"/>
      <c r="IUU38" s="31"/>
      <c r="IUV38" s="32"/>
      <c r="IVI38" s="31"/>
      <c r="IVJ38" s="31"/>
      <c r="IVK38" s="32"/>
      <c r="IVX38" s="31"/>
      <c r="IVY38" s="31"/>
      <c r="IVZ38" s="32"/>
      <c r="IWM38" s="31"/>
      <c r="IWN38" s="31"/>
      <c r="IWO38" s="32"/>
      <c r="IXB38" s="31"/>
      <c r="IXC38" s="31"/>
      <c r="IXD38" s="32"/>
      <c r="IXQ38" s="31"/>
      <c r="IXR38" s="31"/>
      <c r="IXS38" s="32"/>
      <c r="IYF38" s="31"/>
      <c r="IYG38" s="31"/>
      <c r="IYH38" s="32"/>
      <c r="IYU38" s="31"/>
      <c r="IYV38" s="31"/>
      <c r="IYW38" s="32"/>
      <c r="IZJ38" s="31"/>
      <c r="IZK38" s="31"/>
      <c r="IZL38" s="32"/>
      <c r="IZY38" s="31"/>
      <c r="IZZ38" s="31"/>
      <c r="JAA38" s="32"/>
      <c r="JAN38" s="31"/>
      <c r="JAO38" s="31"/>
      <c r="JAP38" s="32"/>
      <c r="JBC38" s="31"/>
      <c r="JBD38" s="31"/>
      <c r="JBE38" s="32"/>
      <c r="JBR38" s="31"/>
      <c r="JBS38" s="31"/>
      <c r="JBT38" s="32"/>
      <c r="JCG38" s="31"/>
      <c r="JCH38" s="31"/>
      <c r="JCI38" s="32"/>
      <c r="JCV38" s="31"/>
      <c r="JCW38" s="31"/>
      <c r="JCX38" s="32"/>
      <c r="JDK38" s="31"/>
      <c r="JDL38" s="31"/>
      <c r="JDM38" s="32"/>
      <c r="JDZ38" s="31"/>
      <c r="JEA38" s="31"/>
      <c r="JEB38" s="32"/>
      <c r="JEO38" s="31"/>
      <c r="JEP38" s="31"/>
      <c r="JEQ38" s="32"/>
      <c r="JFD38" s="31"/>
      <c r="JFE38" s="31"/>
      <c r="JFF38" s="32"/>
      <c r="JFS38" s="31"/>
      <c r="JFT38" s="31"/>
      <c r="JFU38" s="32"/>
      <c r="JGH38" s="31"/>
      <c r="JGI38" s="31"/>
      <c r="JGJ38" s="32"/>
      <c r="JGW38" s="31"/>
      <c r="JGX38" s="31"/>
      <c r="JGY38" s="32"/>
      <c r="JHL38" s="31"/>
      <c r="JHM38" s="31"/>
      <c r="JHN38" s="32"/>
      <c r="JIA38" s="31"/>
      <c r="JIB38" s="31"/>
      <c r="JIC38" s="32"/>
      <c r="JIP38" s="31"/>
      <c r="JIQ38" s="31"/>
      <c r="JIR38" s="32"/>
      <c r="JJE38" s="31"/>
      <c r="JJF38" s="31"/>
      <c r="JJG38" s="32"/>
      <c r="JJT38" s="31"/>
      <c r="JJU38" s="31"/>
      <c r="JJV38" s="32"/>
      <c r="JKI38" s="31"/>
      <c r="JKJ38" s="31"/>
      <c r="JKK38" s="32"/>
      <c r="JKX38" s="31"/>
      <c r="JKY38" s="31"/>
      <c r="JKZ38" s="32"/>
      <c r="JLM38" s="31"/>
      <c r="JLN38" s="31"/>
      <c r="JLO38" s="32"/>
      <c r="JMB38" s="31"/>
      <c r="JMC38" s="31"/>
      <c r="JMD38" s="32"/>
      <c r="JMQ38" s="31"/>
      <c r="JMR38" s="31"/>
      <c r="JMS38" s="32"/>
      <c r="JNF38" s="31"/>
      <c r="JNG38" s="31"/>
      <c r="JNH38" s="32"/>
      <c r="JNU38" s="31"/>
      <c r="JNV38" s="31"/>
      <c r="JNW38" s="32"/>
      <c r="JOJ38" s="31"/>
      <c r="JOK38" s="31"/>
      <c r="JOL38" s="32"/>
      <c r="JOY38" s="31"/>
      <c r="JOZ38" s="31"/>
      <c r="JPA38" s="32"/>
      <c r="JPN38" s="31"/>
      <c r="JPO38" s="31"/>
      <c r="JPP38" s="32"/>
      <c r="JQC38" s="31"/>
      <c r="JQD38" s="31"/>
      <c r="JQE38" s="32"/>
      <c r="JQR38" s="31"/>
      <c r="JQS38" s="31"/>
      <c r="JQT38" s="32"/>
      <c r="JRG38" s="31"/>
      <c r="JRH38" s="31"/>
      <c r="JRI38" s="32"/>
      <c r="JRV38" s="31"/>
      <c r="JRW38" s="31"/>
      <c r="JRX38" s="32"/>
      <c r="JSK38" s="31"/>
      <c r="JSL38" s="31"/>
      <c r="JSM38" s="32"/>
      <c r="JSZ38" s="31"/>
      <c r="JTA38" s="31"/>
      <c r="JTB38" s="32"/>
      <c r="JTO38" s="31"/>
      <c r="JTP38" s="31"/>
      <c r="JTQ38" s="32"/>
      <c r="JUD38" s="31"/>
      <c r="JUE38" s="31"/>
      <c r="JUF38" s="32"/>
      <c r="JUS38" s="31"/>
      <c r="JUT38" s="31"/>
      <c r="JUU38" s="32"/>
      <c r="JVH38" s="31"/>
      <c r="JVI38" s="31"/>
      <c r="JVJ38" s="32"/>
      <c r="JVW38" s="31"/>
      <c r="JVX38" s="31"/>
      <c r="JVY38" s="32"/>
      <c r="JWL38" s="31"/>
      <c r="JWM38" s="31"/>
      <c r="JWN38" s="32"/>
      <c r="JXA38" s="31"/>
      <c r="JXB38" s="31"/>
      <c r="JXC38" s="32"/>
      <c r="JXP38" s="31"/>
      <c r="JXQ38" s="31"/>
      <c r="JXR38" s="32"/>
      <c r="JYE38" s="31"/>
      <c r="JYF38" s="31"/>
      <c r="JYG38" s="32"/>
      <c r="JYT38" s="31"/>
      <c r="JYU38" s="31"/>
      <c r="JYV38" s="32"/>
      <c r="JZI38" s="31"/>
      <c r="JZJ38" s="31"/>
      <c r="JZK38" s="32"/>
      <c r="JZX38" s="31"/>
      <c r="JZY38" s="31"/>
      <c r="JZZ38" s="32"/>
      <c r="KAM38" s="31"/>
      <c r="KAN38" s="31"/>
      <c r="KAO38" s="32"/>
      <c r="KBB38" s="31"/>
      <c r="KBC38" s="31"/>
      <c r="KBD38" s="32"/>
      <c r="KBQ38" s="31"/>
      <c r="KBR38" s="31"/>
      <c r="KBS38" s="32"/>
      <c r="KCF38" s="31"/>
      <c r="KCG38" s="31"/>
      <c r="KCH38" s="32"/>
      <c r="KCU38" s="31"/>
      <c r="KCV38" s="31"/>
      <c r="KCW38" s="32"/>
      <c r="KDJ38" s="31"/>
      <c r="KDK38" s="31"/>
      <c r="KDL38" s="32"/>
      <c r="KDY38" s="31"/>
      <c r="KDZ38" s="31"/>
      <c r="KEA38" s="32"/>
      <c r="KEN38" s="31"/>
      <c r="KEO38" s="31"/>
      <c r="KEP38" s="32"/>
      <c r="KFC38" s="31"/>
      <c r="KFD38" s="31"/>
      <c r="KFE38" s="32"/>
      <c r="KFR38" s="31"/>
      <c r="KFS38" s="31"/>
      <c r="KFT38" s="32"/>
      <c r="KGG38" s="31"/>
      <c r="KGH38" s="31"/>
      <c r="KGI38" s="32"/>
      <c r="KGV38" s="31"/>
      <c r="KGW38" s="31"/>
      <c r="KGX38" s="32"/>
      <c r="KHK38" s="31"/>
      <c r="KHL38" s="31"/>
      <c r="KHM38" s="32"/>
      <c r="KHZ38" s="31"/>
      <c r="KIA38" s="31"/>
      <c r="KIB38" s="32"/>
      <c r="KIO38" s="31"/>
      <c r="KIP38" s="31"/>
      <c r="KIQ38" s="32"/>
      <c r="KJD38" s="31"/>
      <c r="KJE38" s="31"/>
      <c r="KJF38" s="32"/>
      <c r="KJS38" s="31"/>
      <c r="KJT38" s="31"/>
      <c r="KJU38" s="32"/>
      <c r="KKH38" s="31"/>
      <c r="KKI38" s="31"/>
      <c r="KKJ38" s="32"/>
      <c r="KKW38" s="31"/>
      <c r="KKX38" s="31"/>
      <c r="KKY38" s="32"/>
      <c r="KLL38" s="31"/>
      <c r="KLM38" s="31"/>
      <c r="KLN38" s="32"/>
      <c r="KMA38" s="31"/>
      <c r="KMB38" s="31"/>
      <c r="KMC38" s="32"/>
      <c r="KMP38" s="31"/>
      <c r="KMQ38" s="31"/>
      <c r="KMR38" s="32"/>
      <c r="KNE38" s="31"/>
      <c r="KNF38" s="31"/>
      <c r="KNG38" s="32"/>
      <c r="KNT38" s="31"/>
      <c r="KNU38" s="31"/>
      <c r="KNV38" s="32"/>
      <c r="KOI38" s="31"/>
      <c r="KOJ38" s="31"/>
      <c r="KOK38" s="32"/>
      <c r="KOX38" s="31"/>
      <c r="KOY38" s="31"/>
      <c r="KOZ38" s="32"/>
      <c r="KPM38" s="31"/>
      <c r="KPN38" s="31"/>
      <c r="KPO38" s="32"/>
      <c r="KQB38" s="31"/>
      <c r="KQC38" s="31"/>
      <c r="KQD38" s="32"/>
      <c r="KQQ38" s="31"/>
      <c r="KQR38" s="31"/>
      <c r="KQS38" s="32"/>
      <c r="KRF38" s="31"/>
      <c r="KRG38" s="31"/>
      <c r="KRH38" s="32"/>
      <c r="KRU38" s="31"/>
      <c r="KRV38" s="31"/>
      <c r="KRW38" s="32"/>
      <c r="KSJ38" s="31"/>
      <c r="KSK38" s="31"/>
      <c r="KSL38" s="32"/>
      <c r="KSY38" s="31"/>
      <c r="KSZ38" s="31"/>
      <c r="KTA38" s="32"/>
      <c r="KTN38" s="31"/>
      <c r="KTO38" s="31"/>
      <c r="KTP38" s="32"/>
      <c r="KUC38" s="31"/>
      <c r="KUD38" s="31"/>
      <c r="KUE38" s="32"/>
      <c r="KUR38" s="31"/>
      <c r="KUS38" s="31"/>
      <c r="KUT38" s="32"/>
      <c r="KVG38" s="31"/>
      <c r="KVH38" s="31"/>
      <c r="KVI38" s="32"/>
      <c r="KVV38" s="31"/>
      <c r="KVW38" s="31"/>
      <c r="KVX38" s="32"/>
      <c r="KWK38" s="31"/>
      <c r="KWL38" s="31"/>
      <c r="KWM38" s="32"/>
      <c r="KWZ38" s="31"/>
      <c r="KXA38" s="31"/>
      <c r="KXB38" s="32"/>
      <c r="KXO38" s="31"/>
      <c r="KXP38" s="31"/>
      <c r="KXQ38" s="32"/>
      <c r="KYD38" s="31"/>
      <c r="KYE38" s="31"/>
      <c r="KYF38" s="32"/>
      <c r="KYS38" s="31"/>
      <c r="KYT38" s="31"/>
      <c r="KYU38" s="32"/>
      <c r="KZH38" s="31"/>
      <c r="KZI38" s="31"/>
      <c r="KZJ38" s="32"/>
      <c r="KZW38" s="31"/>
      <c r="KZX38" s="31"/>
      <c r="KZY38" s="32"/>
      <c r="LAL38" s="31"/>
      <c r="LAM38" s="31"/>
      <c r="LAN38" s="32"/>
      <c r="LBA38" s="31"/>
      <c r="LBB38" s="31"/>
      <c r="LBC38" s="32"/>
      <c r="LBP38" s="31"/>
      <c r="LBQ38" s="31"/>
      <c r="LBR38" s="32"/>
      <c r="LCE38" s="31"/>
      <c r="LCF38" s="31"/>
      <c r="LCG38" s="32"/>
      <c r="LCT38" s="31"/>
      <c r="LCU38" s="31"/>
      <c r="LCV38" s="32"/>
      <c r="LDI38" s="31"/>
      <c r="LDJ38" s="31"/>
      <c r="LDK38" s="32"/>
      <c r="LDX38" s="31"/>
      <c r="LDY38" s="31"/>
      <c r="LDZ38" s="32"/>
      <c r="LEM38" s="31"/>
      <c r="LEN38" s="31"/>
      <c r="LEO38" s="32"/>
      <c r="LFB38" s="31"/>
      <c r="LFC38" s="31"/>
      <c r="LFD38" s="32"/>
      <c r="LFQ38" s="31"/>
      <c r="LFR38" s="31"/>
      <c r="LFS38" s="32"/>
      <c r="LGF38" s="31"/>
      <c r="LGG38" s="31"/>
      <c r="LGH38" s="32"/>
      <c r="LGU38" s="31"/>
      <c r="LGV38" s="31"/>
      <c r="LGW38" s="32"/>
      <c r="LHJ38" s="31"/>
      <c r="LHK38" s="31"/>
      <c r="LHL38" s="32"/>
      <c r="LHY38" s="31"/>
      <c r="LHZ38" s="31"/>
      <c r="LIA38" s="32"/>
      <c r="LIN38" s="31"/>
      <c r="LIO38" s="31"/>
      <c r="LIP38" s="32"/>
      <c r="LJC38" s="31"/>
      <c r="LJD38" s="31"/>
      <c r="LJE38" s="32"/>
      <c r="LJR38" s="31"/>
      <c r="LJS38" s="31"/>
      <c r="LJT38" s="32"/>
      <c r="LKG38" s="31"/>
      <c r="LKH38" s="31"/>
      <c r="LKI38" s="32"/>
      <c r="LKV38" s="31"/>
      <c r="LKW38" s="31"/>
      <c r="LKX38" s="32"/>
      <c r="LLK38" s="31"/>
      <c r="LLL38" s="31"/>
      <c r="LLM38" s="32"/>
      <c r="LLZ38" s="31"/>
      <c r="LMA38" s="31"/>
      <c r="LMB38" s="32"/>
      <c r="LMO38" s="31"/>
      <c r="LMP38" s="31"/>
      <c r="LMQ38" s="32"/>
      <c r="LND38" s="31"/>
      <c r="LNE38" s="31"/>
      <c r="LNF38" s="32"/>
      <c r="LNS38" s="31"/>
      <c r="LNT38" s="31"/>
      <c r="LNU38" s="32"/>
      <c r="LOH38" s="31"/>
      <c r="LOI38" s="31"/>
      <c r="LOJ38" s="32"/>
      <c r="LOW38" s="31"/>
      <c r="LOX38" s="31"/>
      <c r="LOY38" s="32"/>
      <c r="LPL38" s="31"/>
      <c r="LPM38" s="31"/>
      <c r="LPN38" s="32"/>
      <c r="LQA38" s="31"/>
      <c r="LQB38" s="31"/>
      <c r="LQC38" s="32"/>
      <c r="LQP38" s="31"/>
      <c r="LQQ38" s="31"/>
      <c r="LQR38" s="32"/>
      <c r="LRE38" s="31"/>
      <c r="LRF38" s="31"/>
      <c r="LRG38" s="32"/>
      <c r="LRT38" s="31"/>
      <c r="LRU38" s="31"/>
      <c r="LRV38" s="32"/>
      <c r="LSI38" s="31"/>
      <c r="LSJ38" s="31"/>
      <c r="LSK38" s="32"/>
      <c r="LSX38" s="31"/>
      <c r="LSY38" s="31"/>
      <c r="LSZ38" s="32"/>
      <c r="LTM38" s="31"/>
      <c r="LTN38" s="31"/>
      <c r="LTO38" s="32"/>
      <c r="LUB38" s="31"/>
      <c r="LUC38" s="31"/>
      <c r="LUD38" s="32"/>
      <c r="LUQ38" s="31"/>
      <c r="LUR38" s="31"/>
      <c r="LUS38" s="32"/>
      <c r="LVF38" s="31"/>
      <c r="LVG38" s="31"/>
      <c r="LVH38" s="32"/>
      <c r="LVU38" s="31"/>
      <c r="LVV38" s="31"/>
      <c r="LVW38" s="32"/>
      <c r="LWJ38" s="31"/>
      <c r="LWK38" s="31"/>
      <c r="LWL38" s="32"/>
      <c r="LWY38" s="31"/>
      <c r="LWZ38" s="31"/>
      <c r="LXA38" s="32"/>
      <c r="LXN38" s="31"/>
      <c r="LXO38" s="31"/>
      <c r="LXP38" s="32"/>
      <c r="LYC38" s="31"/>
      <c r="LYD38" s="31"/>
      <c r="LYE38" s="32"/>
      <c r="LYR38" s="31"/>
      <c r="LYS38" s="31"/>
      <c r="LYT38" s="32"/>
      <c r="LZG38" s="31"/>
      <c r="LZH38" s="31"/>
      <c r="LZI38" s="32"/>
      <c r="LZV38" s="31"/>
      <c r="LZW38" s="31"/>
      <c r="LZX38" s="32"/>
      <c r="MAK38" s="31"/>
      <c r="MAL38" s="31"/>
      <c r="MAM38" s="32"/>
      <c r="MAZ38" s="31"/>
      <c r="MBA38" s="31"/>
      <c r="MBB38" s="32"/>
      <c r="MBO38" s="31"/>
      <c r="MBP38" s="31"/>
      <c r="MBQ38" s="32"/>
      <c r="MCD38" s="31"/>
      <c r="MCE38" s="31"/>
      <c r="MCF38" s="32"/>
      <c r="MCS38" s="31"/>
      <c r="MCT38" s="31"/>
      <c r="MCU38" s="32"/>
      <c r="MDH38" s="31"/>
      <c r="MDI38" s="31"/>
      <c r="MDJ38" s="32"/>
      <c r="MDW38" s="31"/>
      <c r="MDX38" s="31"/>
      <c r="MDY38" s="32"/>
      <c r="MEL38" s="31"/>
      <c r="MEM38" s="31"/>
      <c r="MEN38" s="32"/>
      <c r="MFA38" s="31"/>
      <c r="MFB38" s="31"/>
      <c r="MFC38" s="32"/>
      <c r="MFP38" s="31"/>
      <c r="MFQ38" s="31"/>
      <c r="MFR38" s="32"/>
      <c r="MGE38" s="31"/>
      <c r="MGF38" s="31"/>
      <c r="MGG38" s="32"/>
      <c r="MGT38" s="31"/>
      <c r="MGU38" s="31"/>
      <c r="MGV38" s="32"/>
      <c r="MHI38" s="31"/>
      <c r="MHJ38" s="31"/>
      <c r="MHK38" s="32"/>
      <c r="MHX38" s="31"/>
      <c r="MHY38" s="31"/>
      <c r="MHZ38" s="32"/>
      <c r="MIM38" s="31"/>
      <c r="MIN38" s="31"/>
      <c r="MIO38" s="32"/>
      <c r="MJB38" s="31"/>
      <c r="MJC38" s="31"/>
      <c r="MJD38" s="32"/>
      <c r="MJQ38" s="31"/>
      <c r="MJR38" s="31"/>
      <c r="MJS38" s="32"/>
      <c r="MKF38" s="31"/>
      <c r="MKG38" s="31"/>
      <c r="MKH38" s="32"/>
      <c r="MKU38" s="31"/>
      <c r="MKV38" s="31"/>
      <c r="MKW38" s="32"/>
      <c r="MLJ38" s="31"/>
      <c r="MLK38" s="31"/>
      <c r="MLL38" s="32"/>
      <c r="MLY38" s="31"/>
      <c r="MLZ38" s="31"/>
      <c r="MMA38" s="32"/>
      <c r="MMN38" s="31"/>
      <c r="MMO38" s="31"/>
      <c r="MMP38" s="32"/>
      <c r="MNC38" s="31"/>
      <c r="MND38" s="31"/>
      <c r="MNE38" s="32"/>
      <c r="MNR38" s="31"/>
      <c r="MNS38" s="31"/>
      <c r="MNT38" s="32"/>
      <c r="MOG38" s="31"/>
      <c r="MOH38" s="31"/>
      <c r="MOI38" s="32"/>
      <c r="MOV38" s="31"/>
      <c r="MOW38" s="31"/>
      <c r="MOX38" s="32"/>
      <c r="MPK38" s="31"/>
      <c r="MPL38" s="31"/>
      <c r="MPM38" s="32"/>
      <c r="MPZ38" s="31"/>
      <c r="MQA38" s="31"/>
      <c r="MQB38" s="32"/>
      <c r="MQO38" s="31"/>
      <c r="MQP38" s="31"/>
      <c r="MQQ38" s="32"/>
      <c r="MRD38" s="31"/>
      <c r="MRE38" s="31"/>
      <c r="MRF38" s="32"/>
      <c r="MRS38" s="31"/>
      <c r="MRT38" s="31"/>
      <c r="MRU38" s="32"/>
      <c r="MSH38" s="31"/>
      <c r="MSI38" s="31"/>
      <c r="MSJ38" s="32"/>
      <c r="MSW38" s="31"/>
      <c r="MSX38" s="31"/>
      <c r="MSY38" s="32"/>
      <c r="MTL38" s="31"/>
      <c r="MTM38" s="31"/>
      <c r="MTN38" s="32"/>
      <c r="MUA38" s="31"/>
      <c r="MUB38" s="31"/>
      <c r="MUC38" s="32"/>
      <c r="MUP38" s="31"/>
      <c r="MUQ38" s="31"/>
      <c r="MUR38" s="32"/>
      <c r="MVE38" s="31"/>
      <c r="MVF38" s="31"/>
      <c r="MVG38" s="32"/>
      <c r="MVT38" s="31"/>
      <c r="MVU38" s="31"/>
      <c r="MVV38" s="32"/>
      <c r="MWI38" s="31"/>
      <c r="MWJ38" s="31"/>
      <c r="MWK38" s="32"/>
      <c r="MWX38" s="31"/>
      <c r="MWY38" s="31"/>
      <c r="MWZ38" s="32"/>
      <c r="MXM38" s="31"/>
      <c r="MXN38" s="31"/>
      <c r="MXO38" s="32"/>
      <c r="MYB38" s="31"/>
      <c r="MYC38" s="31"/>
      <c r="MYD38" s="32"/>
      <c r="MYQ38" s="31"/>
      <c r="MYR38" s="31"/>
      <c r="MYS38" s="32"/>
      <c r="MZF38" s="31"/>
      <c r="MZG38" s="31"/>
      <c r="MZH38" s="32"/>
      <c r="MZU38" s="31"/>
      <c r="MZV38" s="31"/>
      <c r="MZW38" s="32"/>
      <c r="NAJ38" s="31"/>
      <c r="NAK38" s="31"/>
      <c r="NAL38" s="32"/>
      <c r="NAY38" s="31"/>
      <c r="NAZ38" s="31"/>
      <c r="NBA38" s="32"/>
      <c r="NBN38" s="31"/>
      <c r="NBO38" s="31"/>
      <c r="NBP38" s="32"/>
      <c r="NCC38" s="31"/>
      <c r="NCD38" s="31"/>
      <c r="NCE38" s="32"/>
      <c r="NCR38" s="31"/>
      <c r="NCS38" s="31"/>
      <c r="NCT38" s="32"/>
      <c r="NDG38" s="31"/>
      <c r="NDH38" s="31"/>
      <c r="NDI38" s="32"/>
      <c r="NDV38" s="31"/>
      <c r="NDW38" s="31"/>
      <c r="NDX38" s="32"/>
      <c r="NEK38" s="31"/>
      <c r="NEL38" s="31"/>
      <c r="NEM38" s="32"/>
      <c r="NEZ38" s="31"/>
      <c r="NFA38" s="31"/>
      <c r="NFB38" s="32"/>
      <c r="NFO38" s="31"/>
      <c r="NFP38" s="31"/>
      <c r="NFQ38" s="32"/>
      <c r="NGD38" s="31"/>
      <c r="NGE38" s="31"/>
      <c r="NGF38" s="32"/>
      <c r="NGS38" s="31"/>
      <c r="NGT38" s="31"/>
      <c r="NGU38" s="32"/>
      <c r="NHH38" s="31"/>
      <c r="NHI38" s="31"/>
      <c r="NHJ38" s="32"/>
      <c r="NHW38" s="31"/>
      <c r="NHX38" s="31"/>
      <c r="NHY38" s="32"/>
      <c r="NIL38" s="31"/>
      <c r="NIM38" s="31"/>
      <c r="NIN38" s="32"/>
      <c r="NJA38" s="31"/>
      <c r="NJB38" s="31"/>
      <c r="NJC38" s="32"/>
      <c r="NJP38" s="31"/>
      <c r="NJQ38" s="31"/>
      <c r="NJR38" s="32"/>
      <c r="NKE38" s="31"/>
      <c r="NKF38" s="31"/>
      <c r="NKG38" s="32"/>
      <c r="NKT38" s="31"/>
      <c r="NKU38" s="31"/>
      <c r="NKV38" s="32"/>
      <c r="NLI38" s="31"/>
      <c r="NLJ38" s="31"/>
      <c r="NLK38" s="32"/>
      <c r="NLX38" s="31"/>
      <c r="NLY38" s="31"/>
      <c r="NLZ38" s="32"/>
      <c r="NMM38" s="31"/>
      <c r="NMN38" s="31"/>
      <c r="NMO38" s="32"/>
      <c r="NNB38" s="31"/>
      <c r="NNC38" s="31"/>
      <c r="NND38" s="32"/>
      <c r="NNQ38" s="31"/>
      <c r="NNR38" s="31"/>
      <c r="NNS38" s="32"/>
      <c r="NOF38" s="31"/>
      <c r="NOG38" s="31"/>
      <c r="NOH38" s="32"/>
      <c r="NOU38" s="31"/>
      <c r="NOV38" s="31"/>
      <c r="NOW38" s="32"/>
      <c r="NPJ38" s="31"/>
      <c r="NPK38" s="31"/>
      <c r="NPL38" s="32"/>
      <c r="NPY38" s="31"/>
      <c r="NPZ38" s="31"/>
      <c r="NQA38" s="32"/>
      <c r="NQN38" s="31"/>
      <c r="NQO38" s="31"/>
      <c r="NQP38" s="32"/>
      <c r="NRC38" s="31"/>
      <c r="NRD38" s="31"/>
      <c r="NRE38" s="32"/>
      <c r="NRR38" s="31"/>
      <c r="NRS38" s="31"/>
      <c r="NRT38" s="32"/>
      <c r="NSG38" s="31"/>
      <c r="NSH38" s="31"/>
      <c r="NSI38" s="32"/>
      <c r="NSV38" s="31"/>
      <c r="NSW38" s="31"/>
      <c r="NSX38" s="32"/>
      <c r="NTK38" s="31"/>
      <c r="NTL38" s="31"/>
      <c r="NTM38" s="32"/>
      <c r="NTZ38" s="31"/>
      <c r="NUA38" s="31"/>
      <c r="NUB38" s="32"/>
      <c r="NUO38" s="31"/>
      <c r="NUP38" s="31"/>
      <c r="NUQ38" s="32"/>
      <c r="NVD38" s="31"/>
      <c r="NVE38" s="31"/>
      <c r="NVF38" s="32"/>
      <c r="NVS38" s="31"/>
      <c r="NVT38" s="31"/>
      <c r="NVU38" s="32"/>
      <c r="NWH38" s="31"/>
      <c r="NWI38" s="31"/>
      <c r="NWJ38" s="32"/>
      <c r="NWW38" s="31"/>
      <c r="NWX38" s="31"/>
      <c r="NWY38" s="32"/>
      <c r="NXL38" s="31"/>
      <c r="NXM38" s="31"/>
      <c r="NXN38" s="32"/>
      <c r="NYA38" s="31"/>
      <c r="NYB38" s="31"/>
      <c r="NYC38" s="32"/>
      <c r="NYP38" s="31"/>
      <c r="NYQ38" s="31"/>
      <c r="NYR38" s="32"/>
      <c r="NZE38" s="31"/>
      <c r="NZF38" s="31"/>
      <c r="NZG38" s="32"/>
      <c r="NZT38" s="31"/>
      <c r="NZU38" s="31"/>
      <c r="NZV38" s="32"/>
      <c r="OAI38" s="31"/>
      <c r="OAJ38" s="31"/>
      <c r="OAK38" s="32"/>
      <c r="OAX38" s="31"/>
      <c r="OAY38" s="31"/>
      <c r="OAZ38" s="32"/>
      <c r="OBM38" s="31"/>
      <c r="OBN38" s="31"/>
      <c r="OBO38" s="32"/>
      <c r="OCB38" s="31"/>
      <c r="OCC38" s="31"/>
      <c r="OCD38" s="32"/>
      <c r="OCQ38" s="31"/>
      <c r="OCR38" s="31"/>
      <c r="OCS38" s="32"/>
      <c r="ODF38" s="31"/>
      <c r="ODG38" s="31"/>
      <c r="ODH38" s="32"/>
      <c r="ODU38" s="31"/>
      <c r="ODV38" s="31"/>
      <c r="ODW38" s="32"/>
      <c r="OEJ38" s="31"/>
      <c r="OEK38" s="31"/>
      <c r="OEL38" s="32"/>
      <c r="OEY38" s="31"/>
      <c r="OEZ38" s="31"/>
      <c r="OFA38" s="32"/>
      <c r="OFN38" s="31"/>
      <c r="OFO38" s="31"/>
      <c r="OFP38" s="32"/>
      <c r="OGC38" s="31"/>
      <c r="OGD38" s="31"/>
      <c r="OGE38" s="32"/>
      <c r="OGR38" s="31"/>
      <c r="OGS38" s="31"/>
      <c r="OGT38" s="32"/>
      <c r="OHG38" s="31"/>
      <c r="OHH38" s="31"/>
      <c r="OHI38" s="32"/>
      <c r="OHV38" s="31"/>
      <c r="OHW38" s="31"/>
      <c r="OHX38" s="32"/>
      <c r="OIK38" s="31"/>
      <c r="OIL38" s="31"/>
      <c r="OIM38" s="32"/>
      <c r="OIZ38" s="31"/>
      <c r="OJA38" s="31"/>
      <c r="OJB38" s="32"/>
      <c r="OJO38" s="31"/>
      <c r="OJP38" s="31"/>
      <c r="OJQ38" s="32"/>
      <c r="OKD38" s="31"/>
      <c r="OKE38" s="31"/>
      <c r="OKF38" s="32"/>
      <c r="OKS38" s="31"/>
      <c r="OKT38" s="31"/>
      <c r="OKU38" s="32"/>
      <c r="OLH38" s="31"/>
      <c r="OLI38" s="31"/>
      <c r="OLJ38" s="32"/>
      <c r="OLW38" s="31"/>
      <c r="OLX38" s="31"/>
      <c r="OLY38" s="32"/>
      <c r="OML38" s="31"/>
      <c r="OMM38" s="31"/>
      <c r="OMN38" s="32"/>
      <c r="ONA38" s="31"/>
      <c r="ONB38" s="31"/>
      <c r="ONC38" s="32"/>
      <c r="ONP38" s="31"/>
      <c r="ONQ38" s="31"/>
      <c r="ONR38" s="32"/>
      <c r="OOE38" s="31"/>
      <c r="OOF38" s="31"/>
      <c r="OOG38" s="32"/>
      <c r="OOT38" s="31"/>
      <c r="OOU38" s="31"/>
      <c r="OOV38" s="32"/>
      <c r="OPI38" s="31"/>
      <c r="OPJ38" s="31"/>
      <c r="OPK38" s="32"/>
      <c r="OPX38" s="31"/>
      <c r="OPY38" s="31"/>
      <c r="OPZ38" s="32"/>
      <c r="OQM38" s="31"/>
      <c r="OQN38" s="31"/>
      <c r="OQO38" s="32"/>
      <c r="ORB38" s="31"/>
      <c r="ORC38" s="31"/>
      <c r="ORD38" s="32"/>
      <c r="ORQ38" s="31"/>
      <c r="ORR38" s="31"/>
      <c r="ORS38" s="32"/>
      <c r="OSF38" s="31"/>
      <c r="OSG38" s="31"/>
      <c r="OSH38" s="32"/>
      <c r="OSU38" s="31"/>
      <c r="OSV38" s="31"/>
      <c r="OSW38" s="32"/>
      <c r="OTJ38" s="31"/>
      <c r="OTK38" s="31"/>
      <c r="OTL38" s="32"/>
      <c r="OTY38" s="31"/>
      <c r="OTZ38" s="31"/>
      <c r="OUA38" s="32"/>
      <c r="OUN38" s="31"/>
      <c r="OUO38" s="31"/>
      <c r="OUP38" s="32"/>
      <c r="OVC38" s="31"/>
      <c r="OVD38" s="31"/>
      <c r="OVE38" s="32"/>
      <c r="OVR38" s="31"/>
      <c r="OVS38" s="31"/>
      <c r="OVT38" s="32"/>
      <c r="OWG38" s="31"/>
      <c r="OWH38" s="31"/>
      <c r="OWI38" s="32"/>
      <c r="OWV38" s="31"/>
      <c r="OWW38" s="31"/>
      <c r="OWX38" s="32"/>
      <c r="OXK38" s="31"/>
      <c r="OXL38" s="31"/>
      <c r="OXM38" s="32"/>
      <c r="OXZ38" s="31"/>
      <c r="OYA38" s="31"/>
      <c r="OYB38" s="32"/>
      <c r="OYO38" s="31"/>
      <c r="OYP38" s="31"/>
      <c r="OYQ38" s="32"/>
      <c r="OZD38" s="31"/>
      <c r="OZE38" s="31"/>
      <c r="OZF38" s="32"/>
      <c r="OZS38" s="31"/>
      <c r="OZT38" s="31"/>
      <c r="OZU38" s="32"/>
      <c r="PAH38" s="31"/>
      <c r="PAI38" s="31"/>
      <c r="PAJ38" s="32"/>
      <c r="PAW38" s="31"/>
      <c r="PAX38" s="31"/>
      <c r="PAY38" s="32"/>
      <c r="PBL38" s="31"/>
      <c r="PBM38" s="31"/>
      <c r="PBN38" s="32"/>
      <c r="PCA38" s="31"/>
      <c r="PCB38" s="31"/>
      <c r="PCC38" s="32"/>
      <c r="PCP38" s="31"/>
      <c r="PCQ38" s="31"/>
      <c r="PCR38" s="32"/>
      <c r="PDE38" s="31"/>
      <c r="PDF38" s="31"/>
      <c r="PDG38" s="32"/>
      <c r="PDT38" s="31"/>
      <c r="PDU38" s="31"/>
      <c r="PDV38" s="32"/>
      <c r="PEI38" s="31"/>
      <c r="PEJ38" s="31"/>
      <c r="PEK38" s="32"/>
      <c r="PEX38" s="31"/>
      <c r="PEY38" s="31"/>
      <c r="PEZ38" s="32"/>
      <c r="PFM38" s="31"/>
      <c r="PFN38" s="31"/>
      <c r="PFO38" s="32"/>
      <c r="PGB38" s="31"/>
      <c r="PGC38" s="31"/>
      <c r="PGD38" s="32"/>
      <c r="PGQ38" s="31"/>
      <c r="PGR38" s="31"/>
      <c r="PGS38" s="32"/>
      <c r="PHF38" s="31"/>
      <c r="PHG38" s="31"/>
      <c r="PHH38" s="32"/>
      <c r="PHU38" s="31"/>
      <c r="PHV38" s="31"/>
      <c r="PHW38" s="32"/>
      <c r="PIJ38" s="31"/>
      <c r="PIK38" s="31"/>
      <c r="PIL38" s="32"/>
      <c r="PIY38" s="31"/>
      <c r="PIZ38" s="31"/>
      <c r="PJA38" s="32"/>
      <c r="PJN38" s="31"/>
      <c r="PJO38" s="31"/>
      <c r="PJP38" s="32"/>
      <c r="PKC38" s="31"/>
      <c r="PKD38" s="31"/>
      <c r="PKE38" s="32"/>
      <c r="PKR38" s="31"/>
      <c r="PKS38" s="31"/>
      <c r="PKT38" s="32"/>
      <c r="PLG38" s="31"/>
      <c r="PLH38" s="31"/>
      <c r="PLI38" s="32"/>
      <c r="PLV38" s="31"/>
      <c r="PLW38" s="31"/>
      <c r="PLX38" s="32"/>
      <c r="PMK38" s="31"/>
      <c r="PML38" s="31"/>
      <c r="PMM38" s="32"/>
      <c r="PMZ38" s="31"/>
      <c r="PNA38" s="31"/>
      <c r="PNB38" s="32"/>
      <c r="PNO38" s="31"/>
      <c r="PNP38" s="31"/>
      <c r="PNQ38" s="32"/>
      <c r="POD38" s="31"/>
      <c r="POE38" s="31"/>
      <c r="POF38" s="32"/>
      <c r="POS38" s="31"/>
      <c r="POT38" s="31"/>
      <c r="POU38" s="32"/>
      <c r="PPH38" s="31"/>
      <c r="PPI38" s="31"/>
      <c r="PPJ38" s="32"/>
      <c r="PPW38" s="31"/>
      <c r="PPX38" s="31"/>
      <c r="PPY38" s="32"/>
      <c r="PQL38" s="31"/>
      <c r="PQM38" s="31"/>
      <c r="PQN38" s="32"/>
      <c r="PRA38" s="31"/>
      <c r="PRB38" s="31"/>
      <c r="PRC38" s="32"/>
      <c r="PRP38" s="31"/>
      <c r="PRQ38" s="31"/>
      <c r="PRR38" s="32"/>
      <c r="PSE38" s="31"/>
      <c r="PSF38" s="31"/>
      <c r="PSG38" s="32"/>
      <c r="PST38" s="31"/>
      <c r="PSU38" s="31"/>
      <c r="PSV38" s="32"/>
      <c r="PTI38" s="31"/>
      <c r="PTJ38" s="31"/>
      <c r="PTK38" s="32"/>
      <c r="PTX38" s="31"/>
      <c r="PTY38" s="31"/>
      <c r="PTZ38" s="32"/>
      <c r="PUM38" s="31"/>
      <c r="PUN38" s="31"/>
      <c r="PUO38" s="32"/>
      <c r="PVB38" s="31"/>
      <c r="PVC38" s="31"/>
      <c r="PVD38" s="32"/>
      <c r="PVQ38" s="31"/>
      <c r="PVR38" s="31"/>
      <c r="PVS38" s="32"/>
      <c r="PWF38" s="31"/>
      <c r="PWG38" s="31"/>
      <c r="PWH38" s="32"/>
      <c r="PWU38" s="31"/>
      <c r="PWV38" s="31"/>
      <c r="PWW38" s="32"/>
      <c r="PXJ38" s="31"/>
      <c r="PXK38" s="31"/>
      <c r="PXL38" s="32"/>
      <c r="PXY38" s="31"/>
      <c r="PXZ38" s="31"/>
      <c r="PYA38" s="32"/>
      <c r="PYN38" s="31"/>
      <c r="PYO38" s="31"/>
      <c r="PYP38" s="32"/>
      <c r="PZC38" s="31"/>
      <c r="PZD38" s="31"/>
      <c r="PZE38" s="32"/>
      <c r="PZR38" s="31"/>
      <c r="PZS38" s="31"/>
      <c r="PZT38" s="32"/>
      <c r="QAG38" s="31"/>
      <c r="QAH38" s="31"/>
      <c r="QAI38" s="32"/>
      <c r="QAV38" s="31"/>
      <c r="QAW38" s="31"/>
      <c r="QAX38" s="32"/>
      <c r="QBK38" s="31"/>
      <c r="QBL38" s="31"/>
      <c r="QBM38" s="32"/>
      <c r="QBZ38" s="31"/>
      <c r="QCA38" s="31"/>
      <c r="QCB38" s="32"/>
      <c r="QCO38" s="31"/>
      <c r="QCP38" s="31"/>
      <c r="QCQ38" s="32"/>
      <c r="QDD38" s="31"/>
      <c r="QDE38" s="31"/>
      <c r="QDF38" s="32"/>
      <c r="QDS38" s="31"/>
      <c r="QDT38" s="31"/>
      <c r="QDU38" s="32"/>
      <c r="QEH38" s="31"/>
      <c r="QEI38" s="31"/>
      <c r="QEJ38" s="32"/>
      <c r="QEW38" s="31"/>
      <c r="QEX38" s="31"/>
      <c r="QEY38" s="32"/>
      <c r="QFL38" s="31"/>
      <c r="QFM38" s="31"/>
      <c r="QFN38" s="32"/>
      <c r="QGA38" s="31"/>
      <c r="QGB38" s="31"/>
      <c r="QGC38" s="32"/>
      <c r="QGP38" s="31"/>
      <c r="QGQ38" s="31"/>
      <c r="QGR38" s="32"/>
      <c r="QHE38" s="31"/>
      <c r="QHF38" s="31"/>
      <c r="QHG38" s="32"/>
      <c r="QHT38" s="31"/>
      <c r="QHU38" s="31"/>
      <c r="QHV38" s="32"/>
      <c r="QII38" s="31"/>
      <c r="QIJ38" s="31"/>
      <c r="QIK38" s="32"/>
      <c r="QIX38" s="31"/>
      <c r="QIY38" s="31"/>
      <c r="QIZ38" s="32"/>
      <c r="QJM38" s="31"/>
      <c r="QJN38" s="31"/>
      <c r="QJO38" s="32"/>
      <c r="QKB38" s="31"/>
      <c r="QKC38" s="31"/>
      <c r="QKD38" s="32"/>
      <c r="QKQ38" s="31"/>
      <c r="QKR38" s="31"/>
      <c r="QKS38" s="32"/>
      <c r="QLF38" s="31"/>
      <c r="QLG38" s="31"/>
      <c r="QLH38" s="32"/>
      <c r="QLU38" s="31"/>
      <c r="QLV38" s="31"/>
      <c r="QLW38" s="32"/>
      <c r="QMJ38" s="31"/>
      <c r="QMK38" s="31"/>
      <c r="QML38" s="32"/>
      <c r="QMY38" s="31"/>
      <c r="QMZ38" s="31"/>
      <c r="QNA38" s="32"/>
      <c r="QNN38" s="31"/>
      <c r="QNO38" s="31"/>
      <c r="QNP38" s="32"/>
      <c r="QOC38" s="31"/>
      <c r="QOD38" s="31"/>
      <c r="QOE38" s="32"/>
      <c r="QOR38" s="31"/>
      <c r="QOS38" s="31"/>
      <c r="QOT38" s="32"/>
      <c r="QPG38" s="31"/>
      <c r="QPH38" s="31"/>
      <c r="QPI38" s="32"/>
      <c r="QPV38" s="31"/>
      <c r="QPW38" s="31"/>
      <c r="QPX38" s="32"/>
      <c r="QQK38" s="31"/>
      <c r="QQL38" s="31"/>
      <c r="QQM38" s="32"/>
      <c r="QQZ38" s="31"/>
      <c r="QRA38" s="31"/>
      <c r="QRB38" s="32"/>
      <c r="QRO38" s="31"/>
      <c r="QRP38" s="31"/>
      <c r="QRQ38" s="32"/>
      <c r="QSD38" s="31"/>
      <c r="QSE38" s="31"/>
      <c r="QSF38" s="32"/>
      <c r="QSS38" s="31"/>
      <c r="QST38" s="31"/>
      <c r="QSU38" s="32"/>
      <c r="QTH38" s="31"/>
      <c r="QTI38" s="31"/>
      <c r="QTJ38" s="32"/>
      <c r="QTW38" s="31"/>
      <c r="QTX38" s="31"/>
      <c r="QTY38" s="32"/>
      <c r="QUL38" s="31"/>
      <c r="QUM38" s="31"/>
      <c r="QUN38" s="32"/>
      <c r="QVA38" s="31"/>
      <c r="QVB38" s="31"/>
      <c r="QVC38" s="32"/>
      <c r="QVP38" s="31"/>
      <c r="QVQ38" s="31"/>
      <c r="QVR38" s="32"/>
      <c r="QWE38" s="31"/>
      <c r="QWF38" s="31"/>
      <c r="QWG38" s="32"/>
      <c r="QWT38" s="31"/>
      <c r="QWU38" s="31"/>
      <c r="QWV38" s="32"/>
      <c r="QXI38" s="31"/>
      <c r="QXJ38" s="31"/>
      <c r="QXK38" s="32"/>
      <c r="QXX38" s="31"/>
      <c r="QXY38" s="31"/>
      <c r="QXZ38" s="32"/>
      <c r="QYM38" s="31"/>
      <c r="QYN38" s="31"/>
      <c r="QYO38" s="32"/>
      <c r="QZB38" s="31"/>
      <c r="QZC38" s="31"/>
      <c r="QZD38" s="32"/>
      <c r="QZQ38" s="31"/>
      <c r="QZR38" s="31"/>
      <c r="QZS38" s="32"/>
      <c r="RAF38" s="31"/>
      <c r="RAG38" s="31"/>
      <c r="RAH38" s="32"/>
      <c r="RAU38" s="31"/>
      <c r="RAV38" s="31"/>
      <c r="RAW38" s="32"/>
      <c r="RBJ38" s="31"/>
      <c r="RBK38" s="31"/>
      <c r="RBL38" s="32"/>
      <c r="RBY38" s="31"/>
      <c r="RBZ38" s="31"/>
      <c r="RCA38" s="32"/>
      <c r="RCN38" s="31"/>
      <c r="RCO38" s="31"/>
      <c r="RCP38" s="32"/>
      <c r="RDC38" s="31"/>
      <c r="RDD38" s="31"/>
      <c r="RDE38" s="32"/>
      <c r="RDR38" s="31"/>
      <c r="RDS38" s="31"/>
      <c r="RDT38" s="32"/>
      <c r="REG38" s="31"/>
      <c r="REH38" s="31"/>
      <c r="REI38" s="32"/>
      <c r="REV38" s="31"/>
      <c r="REW38" s="31"/>
      <c r="REX38" s="32"/>
      <c r="RFK38" s="31"/>
      <c r="RFL38" s="31"/>
      <c r="RFM38" s="32"/>
      <c r="RFZ38" s="31"/>
      <c r="RGA38" s="31"/>
      <c r="RGB38" s="32"/>
      <c r="RGO38" s="31"/>
      <c r="RGP38" s="31"/>
      <c r="RGQ38" s="32"/>
      <c r="RHD38" s="31"/>
      <c r="RHE38" s="31"/>
      <c r="RHF38" s="32"/>
      <c r="RHS38" s="31"/>
      <c r="RHT38" s="31"/>
      <c r="RHU38" s="32"/>
      <c r="RIH38" s="31"/>
      <c r="RII38" s="31"/>
      <c r="RIJ38" s="32"/>
      <c r="RIW38" s="31"/>
      <c r="RIX38" s="31"/>
      <c r="RIY38" s="32"/>
      <c r="RJL38" s="31"/>
      <c r="RJM38" s="31"/>
      <c r="RJN38" s="32"/>
      <c r="RKA38" s="31"/>
      <c r="RKB38" s="31"/>
      <c r="RKC38" s="32"/>
      <c r="RKP38" s="31"/>
      <c r="RKQ38" s="31"/>
      <c r="RKR38" s="32"/>
      <c r="RLE38" s="31"/>
      <c r="RLF38" s="31"/>
      <c r="RLG38" s="32"/>
      <c r="RLT38" s="31"/>
      <c r="RLU38" s="31"/>
      <c r="RLV38" s="32"/>
      <c r="RMI38" s="31"/>
      <c r="RMJ38" s="31"/>
      <c r="RMK38" s="32"/>
      <c r="RMX38" s="31"/>
      <c r="RMY38" s="31"/>
      <c r="RMZ38" s="32"/>
      <c r="RNM38" s="31"/>
      <c r="RNN38" s="31"/>
      <c r="RNO38" s="32"/>
      <c r="ROB38" s="31"/>
      <c r="ROC38" s="31"/>
      <c r="ROD38" s="32"/>
      <c r="ROQ38" s="31"/>
      <c r="ROR38" s="31"/>
      <c r="ROS38" s="32"/>
      <c r="RPF38" s="31"/>
      <c r="RPG38" s="31"/>
      <c r="RPH38" s="32"/>
      <c r="RPU38" s="31"/>
      <c r="RPV38" s="31"/>
      <c r="RPW38" s="32"/>
      <c r="RQJ38" s="31"/>
      <c r="RQK38" s="31"/>
      <c r="RQL38" s="32"/>
      <c r="RQY38" s="31"/>
      <c r="RQZ38" s="31"/>
      <c r="RRA38" s="32"/>
      <c r="RRN38" s="31"/>
      <c r="RRO38" s="31"/>
      <c r="RRP38" s="32"/>
      <c r="RSC38" s="31"/>
      <c r="RSD38" s="31"/>
      <c r="RSE38" s="32"/>
      <c r="RSR38" s="31"/>
      <c r="RSS38" s="31"/>
      <c r="RST38" s="32"/>
      <c r="RTG38" s="31"/>
      <c r="RTH38" s="31"/>
      <c r="RTI38" s="32"/>
      <c r="RTV38" s="31"/>
      <c r="RTW38" s="31"/>
      <c r="RTX38" s="32"/>
      <c r="RUK38" s="31"/>
      <c r="RUL38" s="31"/>
      <c r="RUM38" s="32"/>
      <c r="RUZ38" s="31"/>
      <c r="RVA38" s="31"/>
      <c r="RVB38" s="32"/>
      <c r="RVO38" s="31"/>
      <c r="RVP38" s="31"/>
      <c r="RVQ38" s="32"/>
      <c r="RWD38" s="31"/>
      <c r="RWE38" s="31"/>
      <c r="RWF38" s="32"/>
      <c r="RWS38" s="31"/>
      <c r="RWT38" s="31"/>
      <c r="RWU38" s="32"/>
      <c r="RXH38" s="31"/>
      <c r="RXI38" s="31"/>
      <c r="RXJ38" s="32"/>
      <c r="RXW38" s="31"/>
      <c r="RXX38" s="31"/>
      <c r="RXY38" s="32"/>
      <c r="RYL38" s="31"/>
      <c r="RYM38" s="31"/>
      <c r="RYN38" s="32"/>
      <c r="RZA38" s="31"/>
      <c r="RZB38" s="31"/>
      <c r="RZC38" s="32"/>
      <c r="RZP38" s="31"/>
      <c r="RZQ38" s="31"/>
      <c r="RZR38" s="32"/>
      <c r="SAE38" s="31"/>
      <c r="SAF38" s="31"/>
      <c r="SAG38" s="32"/>
      <c r="SAT38" s="31"/>
      <c r="SAU38" s="31"/>
      <c r="SAV38" s="32"/>
      <c r="SBI38" s="31"/>
      <c r="SBJ38" s="31"/>
      <c r="SBK38" s="32"/>
      <c r="SBX38" s="31"/>
      <c r="SBY38" s="31"/>
      <c r="SBZ38" s="32"/>
      <c r="SCM38" s="31"/>
      <c r="SCN38" s="31"/>
      <c r="SCO38" s="32"/>
      <c r="SDB38" s="31"/>
      <c r="SDC38" s="31"/>
      <c r="SDD38" s="32"/>
      <c r="SDQ38" s="31"/>
      <c r="SDR38" s="31"/>
      <c r="SDS38" s="32"/>
      <c r="SEF38" s="31"/>
      <c r="SEG38" s="31"/>
      <c r="SEH38" s="32"/>
      <c r="SEU38" s="31"/>
      <c r="SEV38" s="31"/>
      <c r="SEW38" s="32"/>
      <c r="SFJ38" s="31"/>
      <c r="SFK38" s="31"/>
      <c r="SFL38" s="32"/>
      <c r="SFY38" s="31"/>
      <c r="SFZ38" s="31"/>
      <c r="SGA38" s="32"/>
      <c r="SGN38" s="31"/>
      <c r="SGO38" s="31"/>
      <c r="SGP38" s="32"/>
      <c r="SHC38" s="31"/>
      <c r="SHD38" s="31"/>
      <c r="SHE38" s="32"/>
      <c r="SHR38" s="31"/>
      <c r="SHS38" s="31"/>
      <c r="SHT38" s="32"/>
      <c r="SIG38" s="31"/>
      <c r="SIH38" s="31"/>
      <c r="SII38" s="32"/>
      <c r="SIV38" s="31"/>
      <c r="SIW38" s="31"/>
      <c r="SIX38" s="32"/>
      <c r="SJK38" s="31"/>
      <c r="SJL38" s="31"/>
      <c r="SJM38" s="32"/>
      <c r="SJZ38" s="31"/>
      <c r="SKA38" s="31"/>
      <c r="SKB38" s="32"/>
      <c r="SKO38" s="31"/>
      <c r="SKP38" s="31"/>
      <c r="SKQ38" s="32"/>
      <c r="SLD38" s="31"/>
      <c r="SLE38" s="31"/>
      <c r="SLF38" s="32"/>
      <c r="SLS38" s="31"/>
      <c r="SLT38" s="31"/>
      <c r="SLU38" s="32"/>
      <c r="SMH38" s="31"/>
      <c r="SMI38" s="31"/>
      <c r="SMJ38" s="32"/>
      <c r="SMW38" s="31"/>
      <c r="SMX38" s="31"/>
      <c r="SMY38" s="32"/>
      <c r="SNL38" s="31"/>
      <c r="SNM38" s="31"/>
      <c r="SNN38" s="32"/>
      <c r="SOA38" s="31"/>
      <c r="SOB38" s="31"/>
      <c r="SOC38" s="32"/>
      <c r="SOP38" s="31"/>
      <c r="SOQ38" s="31"/>
      <c r="SOR38" s="32"/>
      <c r="SPE38" s="31"/>
      <c r="SPF38" s="31"/>
      <c r="SPG38" s="32"/>
      <c r="SPT38" s="31"/>
      <c r="SPU38" s="31"/>
      <c r="SPV38" s="32"/>
      <c r="SQI38" s="31"/>
      <c r="SQJ38" s="31"/>
      <c r="SQK38" s="32"/>
      <c r="SQX38" s="31"/>
      <c r="SQY38" s="31"/>
      <c r="SQZ38" s="32"/>
      <c r="SRM38" s="31"/>
      <c r="SRN38" s="31"/>
      <c r="SRO38" s="32"/>
      <c r="SSB38" s="31"/>
      <c r="SSC38" s="31"/>
      <c r="SSD38" s="32"/>
      <c r="SSQ38" s="31"/>
      <c r="SSR38" s="31"/>
      <c r="SSS38" s="32"/>
      <c r="STF38" s="31"/>
      <c r="STG38" s="31"/>
      <c r="STH38" s="32"/>
      <c r="STU38" s="31"/>
      <c r="STV38" s="31"/>
      <c r="STW38" s="32"/>
      <c r="SUJ38" s="31"/>
      <c r="SUK38" s="31"/>
      <c r="SUL38" s="32"/>
      <c r="SUY38" s="31"/>
      <c r="SUZ38" s="31"/>
      <c r="SVA38" s="32"/>
      <c r="SVN38" s="31"/>
      <c r="SVO38" s="31"/>
      <c r="SVP38" s="32"/>
      <c r="SWC38" s="31"/>
      <c r="SWD38" s="31"/>
      <c r="SWE38" s="32"/>
      <c r="SWR38" s="31"/>
      <c r="SWS38" s="31"/>
      <c r="SWT38" s="32"/>
      <c r="SXG38" s="31"/>
      <c r="SXH38" s="31"/>
      <c r="SXI38" s="32"/>
      <c r="SXV38" s="31"/>
      <c r="SXW38" s="31"/>
      <c r="SXX38" s="32"/>
      <c r="SYK38" s="31"/>
      <c r="SYL38" s="31"/>
      <c r="SYM38" s="32"/>
      <c r="SYZ38" s="31"/>
      <c r="SZA38" s="31"/>
      <c r="SZB38" s="32"/>
      <c r="SZO38" s="31"/>
      <c r="SZP38" s="31"/>
      <c r="SZQ38" s="32"/>
      <c r="TAD38" s="31"/>
      <c r="TAE38" s="31"/>
      <c r="TAF38" s="32"/>
      <c r="TAS38" s="31"/>
      <c r="TAT38" s="31"/>
      <c r="TAU38" s="32"/>
      <c r="TBH38" s="31"/>
      <c r="TBI38" s="31"/>
      <c r="TBJ38" s="32"/>
      <c r="TBW38" s="31"/>
      <c r="TBX38" s="31"/>
      <c r="TBY38" s="32"/>
      <c r="TCL38" s="31"/>
      <c r="TCM38" s="31"/>
      <c r="TCN38" s="32"/>
      <c r="TDA38" s="31"/>
      <c r="TDB38" s="31"/>
      <c r="TDC38" s="32"/>
      <c r="TDP38" s="31"/>
      <c r="TDQ38" s="31"/>
      <c r="TDR38" s="32"/>
      <c r="TEE38" s="31"/>
      <c r="TEF38" s="31"/>
      <c r="TEG38" s="32"/>
      <c r="TET38" s="31"/>
      <c r="TEU38" s="31"/>
      <c r="TEV38" s="32"/>
      <c r="TFI38" s="31"/>
      <c r="TFJ38" s="31"/>
      <c r="TFK38" s="32"/>
      <c r="TFX38" s="31"/>
      <c r="TFY38" s="31"/>
      <c r="TFZ38" s="32"/>
      <c r="TGM38" s="31"/>
      <c r="TGN38" s="31"/>
      <c r="TGO38" s="32"/>
      <c r="THB38" s="31"/>
      <c r="THC38" s="31"/>
      <c r="THD38" s="32"/>
      <c r="THQ38" s="31"/>
      <c r="THR38" s="31"/>
      <c r="THS38" s="32"/>
      <c r="TIF38" s="31"/>
      <c r="TIG38" s="31"/>
      <c r="TIH38" s="32"/>
      <c r="TIU38" s="31"/>
      <c r="TIV38" s="31"/>
      <c r="TIW38" s="32"/>
      <c r="TJJ38" s="31"/>
      <c r="TJK38" s="31"/>
      <c r="TJL38" s="32"/>
      <c r="TJY38" s="31"/>
      <c r="TJZ38" s="31"/>
      <c r="TKA38" s="32"/>
      <c r="TKN38" s="31"/>
      <c r="TKO38" s="31"/>
      <c r="TKP38" s="32"/>
      <c r="TLC38" s="31"/>
      <c r="TLD38" s="31"/>
      <c r="TLE38" s="32"/>
      <c r="TLR38" s="31"/>
      <c r="TLS38" s="31"/>
      <c r="TLT38" s="32"/>
      <c r="TMG38" s="31"/>
      <c r="TMH38" s="31"/>
      <c r="TMI38" s="32"/>
      <c r="TMV38" s="31"/>
      <c r="TMW38" s="31"/>
      <c r="TMX38" s="32"/>
      <c r="TNK38" s="31"/>
      <c r="TNL38" s="31"/>
      <c r="TNM38" s="32"/>
      <c r="TNZ38" s="31"/>
      <c r="TOA38" s="31"/>
      <c r="TOB38" s="32"/>
      <c r="TOO38" s="31"/>
      <c r="TOP38" s="31"/>
      <c r="TOQ38" s="32"/>
      <c r="TPD38" s="31"/>
      <c r="TPE38" s="31"/>
      <c r="TPF38" s="32"/>
      <c r="TPS38" s="31"/>
      <c r="TPT38" s="31"/>
      <c r="TPU38" s="32"/>
      <c r="TQH38" s="31"/>
      <c r="TQI38" s="31"/>
      <c r="TQJ38" s="32"/>
      <c r="TQW38" s="31"/>
      <c r="TQX38" s="31"/>
      <c r="TQY38" s="32"/>
      <c r="TRL38" s="31"/>
      <c r="TRM38" s="31"/>
      <c r="TRN38" s="32"/>
      <c r="TSA38" s="31"/>
      <c r="TSB38" s="31"/>
      <c r="TSC38" s="32"/>
      <c r="TSP38" s="31"/>
      <c r="TSQ38" s="31"/>
      <c r="TSR38" s="32"/>
      <c r="TTE38" s="31"/>
      <c r="TTF38" s="31"/>
      <c r="TTG38" s="32"/>
      <c r="TTT38" s="31"/>
      <c r="TTU38" s="31"/>
      <c r="TTV38" s="32"/>
      <c r="TUI38" s="31"/>
      <c r="TUJ38" s="31"/>
      <c r="TUK38" s="32"/>
      <c r="TUX38" s="31"/>
      <c r="TUY38" s="31"/>
      <c r="TUZ38" s="32"/>
      <c r="TVM38" s="31"/>
      <c r="TVN38" s="31"/>
      <c r="TVO38" s="32"/>
      <c r="TWB38" s="31"/>
      <c r="TWC38" s="31"/>
      <c r="TWD38" s="32"/>
      <c r="TWQ38" s="31"/>
      <c r="TWR38" s="31"/>
      <c r="TWS38" s="32"/>
      <c r="TXF38" s="31"/>
      <c r="TXG38" s="31"/>
      <c r="TXH38" s="32"/>
      <c r="TXU38" s="31"/>
      <c r="TXV38" s="31"/>
      <c r="TXW38" s="32"/>
      <c r="TYJ38" s="31"/>
      <c r="TYK38" s="31"/>
      <c r="TYL38" s="32"/>
      <c r="TYY38" s="31"/>
      <c r="TYZ38" s="31"/>
      <c r="TZA38" s="32"/>
      <c r="TZN38" s="31"/>
      <c r="TZO38" s="31"/>
      <c r="TZP38" s="32"/>
      <c r="UAC38" s="31"/>
      <c r="UAD38" s="31"/>
      <c r="UAE38" s="32"/>
      <c r="UAR38" s="31"/>
      <c r="UAS38" s="31"/>
      <c r="UAT38" s="32"/>
      <c r="UBG38" s="31"/>
      <c r="UBH38" s="31"/>
      <c r="UBI38" s="32"/>
      <c r="UBV38" s="31"/>
      <c r="UBW38" s="31"/>
      <c r="UBX38" s="32"/>
      <c r="UCK38" s="31"/>
      <c r="UCL38" s="31"/>
      <c r="UCM38" s="32"/>
      <c r="UCZ38" s="31"/>
      <c r="UDA38" s="31"/>
      <c r="UDB38" s="32"/>
      <c r="UDO38" s="31"/>
      <c r="UDP38" s="31"/>
      <c r="UDQ38" s="32"/>
      <c r="UED38" s="31"/>
      <c r="UEE38" s="31"/>
      <c r="UEF38" s="32"/>
      <c r="UES38" s="31"/>
      <c r="UET38" s="31"/>
      <c r="UEU38" s="32"/>
      <c r="UFH38" s="31"/>
      <c r="UFI38" s="31"/>
      <c r="UFJ38" s="32"/>
      <c r="UFW38" s="31"/>
      <c r="UFX38" s="31"/>
      <c r="UFY38" s="32"/>
      <c r="UGL38" s="31"/>
      <c r="UGM38" s="31"/>
      <c r="UGN38" s="32"/>
      <c r="UHA38" s="31"/>
      <c r="UHB38" s="31"/>
      <c r="UHC38" s="32"/>
      <c r="UHP38" s="31"/>
      <c r="UHQ38" s="31"/>
      <c r="UHR38" s="32"/>
      <c r="UIE38" s="31"/>
      <c r="UIF38" s="31"/>
      <c r="UIG38" s="32"/>
      <c r="UIT38" s="31"/>
      <c r="UIU38" s="31"/>
      <c r="UIV38" s="32"/>
      <c r="UJI38" s="31"/>
      <c r="UJJ38" s="31"/>
      <c r="UJK38" s="32"/>
      <c r="UJX38" s="31"/>
      <c r="UJY38" s="31"/>
      <c r="UJZ38" s="32"/>
      <c r="UKM38" s="31"/>
      <c r="UKN38" s="31"/>
      <c r="UKO38" s="32"/>
      <c r="ULB38" s="31"/>
      <c r="ULC38" s="31"/>
      <c r="ULD38" s="32"/>
      <c r="ULQ38" s="31"/>
      <c r="ULR38" s="31"/>
      <c r="ULS38" s="32"/>
      <c r="UMF38" s="31"/>
      <c r="UMG38" s="31"/>
      <c r="UMH38" s="32"/>
      <c r="UMU38" s="31"/>
      <c r="UMV38" s="31"/>
      <c r="UMW38" s="32"/>
      <c r="UNJ38" s="31"/>
      <c r="UNK38" s="31"/>
      <c r="UNL38" s="32"/>
      <c r="UNY38" s="31"/>
      <c r="UNZ38" s="31"/>
      <c r="UOA38" s="32"/>
      <c r="UON38" s="31"/>
      <c r="UOO38" s="31"/>
      <c r="UOP38" s="32"/>
      <c r="UPC38" s="31"/>
      <c r="UPD38" s="31"/>
      <c r="UPE38" s="32"/>
      <c r="UPR38" s="31"/>
      <c r="UPS38" s="31"/>
      <c r="UPT38" s="32"/>
      <c r="UQG38" s="31"/>
      <c r="UQH38" s="31"/>
      <c r="UQI38" s="32"/>
      <c r="UQV38" s="31"/>
      <c r="UQW38" s="31"/>
      <c r="UQX38" s="32"/>
      <c r="URK38" s="31"/>
      <c r="URL38" s="31"/>
      <c r="URM38" s="32"/>
      <c r="URZ38" s="31"/>
      <c r="USA38" s="31"/>
      <c r="USB38" s="32"/>
      <c r="USO38" s="31"/>
      <c r="USP38" s="31"/>
      <c r="USQ38" s="32"/>
      <c r="UTD38" s="31"/>
      <c r="UTE38" s="31"/>
      <c r="UTF38" s="32"/>
      <c r="UTS38" s="31"/>
      <c r="UTT38" s="31"/>
      <c r="UTU38" s="32"/>
      <c r="UUH38" s="31"/>
      <c r="UUI38" s="31"/>
      <c r="UUJ38" s="32"/>
      <c r="UUW38" s="31"/>
      <c r="UUX38" s="31"/>
      <c r="UUY38" s="32"/>
      <c r="UVL38" s="31"/>
      <c r="UVM38" s="31"/>
      <c r="UVN38" s="32"/>
      <c r="UWA38" s="31"/>
      <c r="UWB38" s="31"/>
      <c r="UWC38" s="32"/>
      <c r="UWP38" s="31"/>
      <c r="UWQ38" s="31"/>
      <c r="UWR38" s="32"/>
      <c r="UXE38" s="31"/>
      <c r="UXF38" s="31"/>
      <c r="UXG38" s="32"/>
      <c r="UXT38" s="31"/>
      <c r="UXU38" s="31"/>
      <c r="UXV38" s="32"/>
      <c r="UYI38" s="31"/>
      <c r="UYJ38" s="31"/>
      <c r="UYK38" s="32"/>
      <c r="UYX38" s="31"/>
      <c r="UYY38" s="31"/>
      <c r="UYZ38" s="32"/>
      <c r="UZM38" s="31"/>
      <c r="UZN38" s="31"/>
      <c r="UZO38" s="32"/>
      <c r="VAB38" s="31"/>
      <c r="VAC38" s="31"/>
      <c r="VAD38" s="32"/>
      <c r="VAQ38" s="31"/>
      <c r="VAR38" s="31"/>
      <c r="VAS38" s="32"/>
      <c r="VBF38" s="31"/>
      <c r="VBG38" s="31"/>
      <c r="VBH38" s="32"/>
      <c r="VBU38" s="31"/>
      <c r="VBV38" s="31"/>
      <c r="VBW38" s="32"/>
      <c r="VCJ38" s="31"/>
      <c r="VCK38" s="31"/>
      <c r="VCL38" s="32"/>
      <c r="VCY38" s="31"/>
      <c r="VCZ38" s="31"/>
      <c r="VDA38" s="32"/>
      <c r="VDN38" s="31"/>
      <c r="VDO38" s="31"/>
      <c r="VDP38" s="32"/>
      <c r="VEC38" s="31"/>
      <c r="VED38" s="31"/>
      <c r="VEE38" s="32"/>
      <c r="VER38" s="31"/>
      <c r="VES38" s="31"/>
      <c r="VET38" s="32"/>
      <c r="VFG38" s="31"/>
      <c r="VFH38" s="31"/>
      <c r="VFI38" s="32"/>
      <c r="VFV38" s="31"/>
      <c r="VFW38" s="31"/>
      <c r="VFX38" s="32"/>
      <c r="VGK38" s="31"/>
      <c r="VGL38" s="31"/>
      <c r="VGM38" s="32"/>
      <c r="VGZ38" s="31"/>
      <c r="VHA38" s="31"/>
      <c r="VHB38" s="32"/>
      <c r="VHO38" s="31"/>
      <c r="VHP38" s="31"/>
      <c r="VHQ38" s="32"/>
      <c r="VID38" s="31"/>
      <c r="VIE38" s="31"/>
      <c r="VIF38" s="32"/>
      <c r="VIS38" s="31"/>
      <c r="VIT38" s="31"/>
      <c r="VIU38" s="32"/>
      <c r="VJH38" s="31"/>
      <c r="VJI38" s="31"/>
      <c r="VJJ38" s="32"/>
      <c r="VJW38" s="31"/>
      <c r="VJX38" s="31"/>
      <c r="VJY38" s="32"/>
      <c r="VKL38" s="31"/>
      <c r="VKM38" s="31"/>
      <c r="VKN38" s="32"/>
      <c r="VLA38" s="31"/>
      <c r="VLB38" s="31"/>
      <c r="VLC38" s="32"/>
      <c r="VLP38" s="31"/>
      <c r="VLQ38" s="31"/>
      <c r="VLR38" s="32"/>
      <c r="VME38" s="31"/>
      <c r="VMF38" s="31"/>
      <c r="VMG38" s="32"/>
      <c r="VMT38" s="31"/>
      <c r="VMU38" s="31"/>
      <c r="VMV38" s="32"/>
      <c r="VNI38" s="31"/>
      <c r="VNJ38" s="31"/>
      <c r="VNK38" s="32"/>
      <c r="VNX38" s="31"/>
      <c r="VNY38" s="31"/>
      <c r="VNZ38" s="32"/>
      <c r="VOM38" s="31"/>
      <c r="VON38" s="31"/>
      <c r="VOO38" s="32"/>
      <c r="VPB38" s="31"/>
      <c r="VPC38" s="31"/>
      <c r="VPD38" s="32"/>
      <c r="VPQ38" s="31"/>
      <c r="VPR38" s="31"/>
      <c r="VPS38" s="32"/>
      <c r="VQF38" s="31"/>
      <c r="VQG38" s="31"/>
      <c r="VQH38" s="32"/>
      <c r="VQU38" s="31"/>
      <c r="VQV38" s="31"/>
      <c r="VQW38" s="32"/>
      <c r="VRJ38" s="31"/>
      <c r="VRK38" s="31"/>
      <c r="VRL38" s="32"/>
      <c r="VRY38" s="31"/>
      <c r="VRZ38" s="31"/>
      <c r="VSA38" s="32"/>
      <c r="VSN38" s="31"/>
      <c r="VSO38" s="31"/>
      <c r="VSP38" s="32"/>
      <c r="VTC38" s="31"/>
      <c r="VTD38" s="31"/>
      <c r="VTE38" s="32"/>
      <c r="VTR38" s="31"/>
      <c r="VTS38" s="31"/>
      <c r="VTT38" s="32"/>
      <c r="VUG38" s="31"/>
      <c r="VUH38" s="31"/>
      <c r="VUI38" s="32"/>
      <c r="VUV38" s="31"/>
      <c r="VUW38" s="31"/>
      <c r="VUX38" s="32"/>
      <c r="VVK38" s="31"/>
      <c r="VVL38" s="31"/>
      <c r="VVM38" s="32"/>
      <c r="VVZ38" s="31"/>
      <c r="VWA38" s="31"/>
      <c r="VWB38" s="32"/>
      <c r="VWO38" s="31"/>
      <c r="VWP38" s="31"/>
      <c r="VWQ38" s="32"/>
      <c r="VXD38" s="31"/>
      <c r="VXE38" s="31"/>
      <c r="VXF38" s="32"/>
      <c r="VXS38" s="31"/>
      <c r="VXT38" s="31"/>
      <c r="VXU38" s="32"/>
      <c r="VYH38" s="31"/>
      <c r="VYI38" s="31"/>
      <c r="VYJ38" s="32"/>
      <c r="VYW38" s="31"/>
      <c r="VYX38" s="31"/>
      <c r="VYY38" s="32"/>
      <c r="VZL38" s="31"/>
      <c r="VZM38" s="31"/>
      <c r="VZN38" s="32"/>
      <c r="WAA38" s="31"/>
      <c r="WAB38" s="31"/>
      <c r="WAC38" s="32"/>
      <c r="WAP38" s="31"/>
      <c r="WAQ38" s="31"/>
      <c r="WAR38" s="32"/>
      <c r="WBE38" s="31"/>
      <c r="WBF38" s="31"/>
      <c r="WBG38" s="32"/>
      <c r="WBT38" s="31"/>
      <c r="WBU38" s="31"/>
      <c r="WBV38" s="32"/>
      <c r="WCI38" s="31"/>
      <c r="WCJ38" s="31"/>
      <c r="WCK38" s="32"/>
      <c r="WCX38" s="31"/>
      <c r="WCY38" s="31"/>
      <c r="WCZ38" s="32"/>
      <c r="WDM38" s="31"/>
      <c r="WDN38" s="31"/>
      <c r="WDO38" s="32"/>
      <c r="WEB38" s="31"/>
      <c r="WEC38" s="31"/>
      <c r="WED38" s="32"/>
      <c r="WEQ38" s="31"/>
      <c r="WER38" s="31"/>
      <c r="WES38" s="32"/>
      <c r="WFF38" s="31"/>
      <c r="WFG38" s="31"/>
      <c r="WFH38" s="32"/>
      <c r="WFU38" s="31"/>
      <c r="WFV38" s="31"/>
      <c r="WFW38" s="32"/>
      <c r="WGJ38" s="31"/>
      <c r="WGK38" s="31"/>
      <c r="WGL38" s="32"/>
      <c r="WGY38" s="31"/>
      <c r="WGZ38" s="31"/>
      <c r="WHA38" s="32"/>
      <c r="WHN38" s="31"/>
      <c r="WHO38" s="31"/>
      <c r="WHP38" s="32"/>
      <c r="WIC38" s="31"/>
      <c r="WID38" s="31"/>
      <c r="WIE38" s="32"/>
      <c r="WIR38" s="31"/>
      <c r="WIS38" s="31"/>
      <c r="WIT38" s="32"/>
      <c r="WJG38" s="31"/>
      <c r="WJH38" s="31"/>
      <c r="WJI38" s="32"/>
      <c r="WJV38" s="31"/>
      <c r="WJW38" s="31"/>
      <c r="WJX38" s="32"/>
      <c r="WKK38" s="31"/>
      <c r="WKL38" s="31"/>
      <c r="WKM38" s="32"/>
      <c r="WKZ38" s="31"/>
      <c r="WLA38" s="31"/>
      <c r="WLB38" s="32"/>
      <c r="WLO38" s="31"/>
      <c r="WLP38" s="31"/>
      <c r="WLQ38" s="32"/>
      <c r="WMD38" s="31"/>
      <c r="WME38" s="31"/>
      <c r="WMF38" s="32"/>
      <c r="WMS38" s="31"/>
      <c r="WMT38" s="31"/>
      <c r="WMU38" s="32"/>
      <c r="WNH38" s="31"/>
      <c r="WNI38" s="31"/>
      <c r="WNJ38" s="32"/>
      <c r="WNW38" s="31"/>
      <c r="WNX38" s="31"/>
      <c r="WNY38" s="32"/>
      <c r="WOL38" s="31"/>
      <c r="WOM38" s="31"/>
      <c r="WON38" s="32"/>
      <c r="WPA38" s="31"/>
      <c r="WPB38" s="31"/>
      <c r="WPC38" s="32"/>
      <c r="WPP38" s="31"/>
      <c r="WPQ38" s="31"/>
      <c r="WPR38" s="32"/>
      <c r="WQE38" s="31"/>
      <c r="WQF38" s="31"/>
      <c r="WQG38" s="32"/>
      <c r="WQT38" s="31"/>
      <c r="WQU38" s="31"/>
      <c r="WQV38" s="32"/>
      <c r="WRI38" s="31"/>
      <c r="WRJ38" s="31"/>
      <c r="WRK38" s="32"/>
      <c r="WRX38" s="31"/>
      <c r="WRY38" s="31"/>
      <c r="WRZ38" s="32"/>
      <c r="WSM38" s="31"/>
      <c r="WSN38" s="31"/>
      <c r="WSO38" s="32"/>
      <c r="WTB38" s="31"/>
      <c r="WTC38" s="31"/>
      <c r="WTD38" s="32"/>
      <c r="WTQ38" s="31"/>
      <c r="WTR38" s="31"/>
      <c r="WTS38" s="32"/>
      <c r="WUF38" s="31"/>
      <c r="WUG38" s="31"/>
      <c r="WUH38" s="32"/>
      <c r="WUU38" s="31"/>
      <c r="WUV38" s="31"/>
      <c r="WUW38" s="32"/>
      <c r="WVJ38" s="31"/>
      <c r="WVK38" s="31"/>
      <c r="WVL38" s="32"/>
      <c r="WVY38" s="31"/>
      <c r="WVZ38" s="31"/>
      <c r="WWA38" s="32"/>
      <c r="WWN38" s="31"/>
      <c r="WWO38" s="31"/>
      <c r="WWP38" s="32"/>
      <c r="WXC38" s="31"/>
      <c r="WXD38" s="31"/>
      <c r="WXE38" s="32"/>
      <c r="WXR38" s="31"/>
      <c r="WXS38" s="31"/>
      <c r="WXT38" s="32"/>
      <c r="WYG38" s="31"/>
      <c r="WYH38" s="31"/>
      <c r="WYI38" s="32"/>
      <c r="WYV38" s="31"/>
      <c r="WYW38" s="31"/>
      <c r="WYX38" s="32"/>
      <c r="WZK38" s="31"/>
      <c r="WZL38" s="31"/>
      <c r="WZM38" s="32"/>
      <c r="WZZ38" s="31"/>
      <c r="XAA38" s="31"/>
      <c r="XAB38" s="32"/>
      <c r="XAO38" s="31"/>
      <c r="XAP38" s="31"/>
      <c r="XAQ38" s="32"/>
      <c r="XBD38" s="31"/>
      <c r="XBE38" s="31"/>
      <c r="XBF38" s="32"/>
      <c r="XBS38" s="31"/>
      <c r="XBT38" s="31"/>
      <c r="XBU38" s="32"/>
      <c r="XCH38" s="31"/>
      <c r="XCI38" s="31"/>
      <c r="XCJ38" s="32"/>
      <c r="XCW38" s="31"/>
      <c r="XCX38" s="31"/>
      <c r="XCY38" s="32"/>
      <c r="XDL38" s="31"/>
      <c r="XDM38" s="31"/>
      <c r="XDN38" s="32"/>
      <c r="XEA38" s="31"/>
      <c r="XEB38" s="31"/>
      <c r="XEC38" s="32"/>
      <c r="XEP38" s="31"/>
      <c r="XEQ38" s="31"/>
      <c r="XER38" s="32"/>
    </row>
    <row r="39" spans="1:1012 1025:2047 2060:3067 3080:4087 4100:6142 6155:7162 7175:8182 8195:10237 10250:11257 11270:12277 12290:13312 13325:14332 14345:15352 15365:16372" ht="13.35" customHeight="1" x14ac:dyDescent="0.4">
      <c r="B39" s="6"/>
      <c r="C39" s="6"/>
      <c r="D39" s="7"/>
      <c r="E39" s="45"/>
      <c r="F39" s="45"/>
      <c r="G39" s="45"/>
      <c r="H39" s="27"/>
      <c r="I39" s="27"/>
      <c r="J39" s="27"/>
      <c r="K39" s="53"/>
      <c r="L39" s="53"/>
      <c r="M39" s="53"/>
      <c r="N39" s="53"/>
      <c r="O39" s="53"/>
      <c r="P39" s="53"/>
      <c r="Q39" s="53"/>
      <c r="R39" s="53"/>
      <c r="S39" s="53"/>
    </row>
    <row r="40" spans="1:1012 1025:2047 2060:3067 3080:4087 4100:6142 6155:7162 7175:8182 8195:10237 10250:11257 11270:12277 12290:13312 13325:14332 14345:15352 15365:16372" ht="13.35" customHeight="1" x14ac:dyDescent="0.4">
      <c r="B40" s="6"/>
      <c r="C40" s="6"/>
      <c r="D40" s="7"/>
      <c r="E40" s="8" t="str">
        <f xml:space="preserve"> Inputs!E$65</f>
        <v>[Scheme 1] [component 7] cost allowance</v>
      </c>
      <c r="F40" s="8">
        <f xml:space="preserve"> Inputs!F$65</f>
        <v>0</v>
      </c>
      <c r="G40" s="8" t="str">
        <f xml:space="preserve"> Inputs!G$65</f>
        <v>£m</v>
      </c>
      <c r="H40" s="48">
        <f xml:space="preserve"> Inputs!H$65</f>
        <v>0</v>
      </c>
      <c r="I40" s="48">
        <f xml:space="preserve"> Inputs!I$65</f>
        <v>0</v>
      </c>
      <c r="J40" s="48">
        <f xml:space="preserve"> Inputs!J$65</f>
        <v>0</v>
      </c>
      <c r="K40" s="51">
        <f xml:space="preserve"> Inputs!K$65</f>
        <v>0</v>
      </c>
      <c r="L40" s="51">
        <f xml:space="preserve"> Inputs!L$65</f>
        <v>0</v>
      </c>
      <c r="M40" s="51">
        <f xml:space="preserve"> Inputs!M$65</f>
        <v>0</v>
      </c>
      <c r="N40" s="51">
        <f xml:space="preserve"> Inputs!N$65</f>
        <v>0</v>
      </c>
      <c r="O40" s="51">
        <f xml:space="preserve"> Inputs!O$65</f>
        <v>0</v>
      </c>
      <c r="P40" s="51">
        <f xml:space="preserve"> Inputs!P$65</f>
        <v>0</v>
      </c>
      <c r="Q40" s="51">
        <f xml:space="preserve"> Inputs!Q$65</f>
        <v>0</v>
      </c>
      <c r="R40" s="51">
        <f xml:space="preserve"> Inputs!R$65</f>
        <v>0</v>
      </c>
      <c r="S40" s="51">
        <f xml:space="preserve"> Inputs!S$65</f>
        <v>0</v>
      </c>
    </row>
    <row r="41" spans="1:1012 1025:2047 2060:3067 3080:4087 4100:6142 6155:7162 7175:8182 8195:10237 10250:11257 11270:12277 12290:13312 13325:14332 14345:15352 15365:16372" ht="13.35" customHeight="1" x14ac:dyDescent="0.4">
      <c r="B41" s="6"/>
      <c r="C41" s="6"/>
      <c r="D41" s="7"/>
      <c r="E41" s="8" t="str">
        <f xml:space="preserve"> Inputs!E$66</f>
        <v>[Scheme 1] [component 7] percentage completion</v>
      </c>
      <c r="F41" s="49">
        <f xml:space="preserve"> Inputs!F$66</f>
        <v>0</v>
      </c>
      <c r="G41" s="8" t="str">
        <f xml:space="preserve"> Inputs!G$66</f>
        <v>%</v>
      </c>
      <c r="H41" s="48"/>
      <c r="I41" s="48"/>
      <c r="J41" s="48"/>
      <c r="K41" s="51"/>
      <c r="L41" s="51"/>
      <c r="M41" s="51"/>
      <c r="N41" s="51"/>
      <c r="O41" s="51"/>
      <c r="P41" s="51"/>
      <c r="Q41" s="51"/>
      <c r="R41" s="51"/>
      <c r="S41" s="51"/>
    </row>
    <row r="42" spans="1:1012 1025:2047 2060:3067 3080:4087 4100:6142 6155:7162 7175:8182 8195:10237 10250:11257 11270:12277 12290:13312 13325:14332 14345:15352 15365:16372" s="4" customFormat="1" ht="13.35" customHeight="1" x14ac:dyDescent="0.5">
      <c r="A42" s="2"/>
      <c r="B42" s="6"/>
      <c r="C42" s="6"/>
      <c r="D42" s="7"/>
      <c r="E42" s="8" t="str">
        <f xml:space="preserve"> Time!E$53</f>
        <v>Forecast Period Flag</v>
      </c>
      <c r="F42" s="8">
        <f xml:space="preserve"> Time!F$53</f>
        <v>0</v>
      </c>
      <c r="G42" s="8" t="str">
        <f xml:space="preserve"> Time!G$53</f>
        <v>flag</v>
      </c>
      <c r="H42" s="48">
        <f xml:space="preserve"> Time!H$53</f>
        <v>5</v>
      </c>
      <c r="I42" s="48">
        <f xml:space="preserve"> Time!I$53</f>
        <v>0</v>
      </c>
      <c r="J42" s="48">
        <f xml:space="preserve"> Time!J$53</f>
        <v>0</v>
      </c>
      <c r="K42" s="51">
        <f xml:space="preserve"> Time!K$53</f>
        <v>1</v>
      </c>
      <c r="L42" s="51">
        <f xml:space="preserve"> Time!L$53</f>
        <v>1</v>
      </c>
      <c r="M42" s="51">
        <f xml:space="preserve"> Time!M$53</f>
        <v>1</v>
      </c>
      <c r="N42" s="51">
        <f xml:space="preserve"> Time!N$53</f>
        <v>1</v>
      </c>
      <c r="O42" s="51">
        <f xml:space="preserve"> Time!O$53</f>
        <v>1</v>
      </c>
      <c r="P42" s="51">
        <f xml:space="preserve"> Time!P$53</f>
        <v>0</v>
      </c>
      <c r="Q42" s="51">
        <f xml:space="preserve"> Time!Q$53</f>
        <v>0</v>
      </c>
      <c r="R42" s="51">
        <f xml:space="preserve"> Time!R$53</f>
        <v>0</v>
      </c>
      <c r="S42" s="51">
        <f xml:space="preserve"> Time!S$53</f>
        <v>0</v>
      </c>
    </row>
    <row r="43" spans="1:1012 1025:2047 2060:3067 3080:4087 4100:6142 6155:7162 7175:8182 8195:10237 10250:11257 11270:12277 12290:13312 13325:14332 14345:15352 15365:16372" ht="13.35" customHeight="1" x14ac:dyDescent="0.4">
      <c r="B43" s="6"/>
      <c r="C43" s="6"/>
      <c r="D43" s="7"/>
      <c r="E43" s="9" t="s">
        <v>382</v>
      </c>
      <c r="F43" s="9"/>
      <c r="G43" s="9" t="s">
        <v>171</v>
      </c>
      <c r="H43" s="40">
        <f xml:space="preserve"> SUM( J43:S43 )</f>
        <v>0</v>
      </c>
      <c r="I43" s="40"/>
      <c r="J43" s="40">
        <f t="shared" ref="J43:S43" si="6" xml:space="preserve"> IF( J42 = 1, J40 * $F41, 0)</f>
        <v>0</v>
      </c>
      <c r="K43" s="52">
        <f t="shared" si="6"/>
        <v>0</v>
      </c>
      <c r="L43" s="52">
        <f t="shared" si="6"/>
        <v>0</v>
      </c>
      <c r="M43" s="52">
        <f t="shared" si="6"/>
        <v>0</v>
      </c>
      <c r="N43" s="52">
        <f t="shared" si="6"/>
        <v>0</v>
      </c>
      <c r="O43" s="52">
        <f t="shared" si="6"/>
        <v>0</v>
      </c>
      <c r="P43" s="52">
        <f t="shared" si="6"/>
        <v>0</v>
      </c>
      <c r="Q43" s="52">
        <f t="shared" si="6"/>
        <v>0</v>
      </c>
      <c r="R43" s="52">
        <f t="shared" si="6"/>
        <v>0</v>
      </c>
      <c r="S43" s="52">
        <f t="shared" si="6"/>
        <v>0</v>
      </c>
    </row>
    <row r="44" spans="1:1012 1025:2047 2060:3067 3080:4087 4100:6142 6155:7162 7175:8182 8195:10237 10250:11257 11270:12277 12290:13312 13325:14332 14345:15352 15365:16372" ht="13.35" customHeight="1" x14ac:dyDescent="0.4">
      <c r="B44" s="6"/>
      <c r="C44" s="6"/>
      <c r="D44" s="7"/>
      <c r="E44" s="9"/>
      <c r="F44" s="9"/>
      <c r="G44" s="9"/>
      <c r="H44" s="40"/>
      <c r="I44" s="40"/>
      <c r="J44" s="40"/>
      <c r="K44" s="52"/>
      <c r="L44" s="52"/>
      <c r="M44" s="52"/>
      <c r="N44" s="52"/>
      <c r="O44" s="52"/>
      <c r="P44" s="52"/>
      <c r="Q44" s="52"/>
      <c r="R44" s="52"/>
      <c r="S44" s="52"/>
    </row>
    <row r="45" spans="1:1012 1025:2047 2060:3067 3080:4087 4100:6142 6155:7162 7175:8182 8195:10237 10250:11257 11270:12277 12290:13312 13325:14332 14345:15352 15365:16372" ht="13.35" customHeight="1" x14ac:dyDescent="0.4">
      <c r="B45" s="6"/>
      <c r="C45" s="6"/>
      <c r="D45" s="7"/>
      <c r="E45" s="8" t="str">
        <f xml:space="preserve"> Inputs!E$70</f>
        <v>[Scheme 1] [component 8] cost allowance</v>
      </c>
      <c r="F45" s="8">
        <f xml:space="preserve"> Inputs!F$70</f>
        <v>0</v>
      </c>
      <c r="G45" s="8" t="str">
        <f xml:space="preserve"> Inputs!G$70</f>
        <v>£m</v>
      </c>
      <c r="H45" s="48">
        <f xml:space="preserve"> Inputs!H$70</f>
        <v>0</v>
      </c>
      <c r="I45" s="48">
        <f xml:space="preserve"> Inputs!I$70</f>
        <v>0</v>
      </c>
      <c r="J45" s="48">
        <f xml:space="preserve"> Inputs!J$70</f>
        <v>0</v>
      </c>
      <c r="K45" s="51">
        <f xml:space="preserve"> Inputs!K$70</f>
        <v>0</v>
      </c>
      <c r="L45" s="51">
        <f xml:space="preserve"> Inputs!L$70</f>
        <v>0</v>
      </c>
      <c r="M45" s="51">
        <f xml:space="preserve"> Inputs!M$70</f>
        <v>0</v>
      </c>
      <c r="N45" s="51">
        <f xml:space="preserve"> Inputs!N$70</f>
        <v>0</v>
      </c>
      <c r="O45" s="51">
        <f xml:space="preserve"> Inputs!O$70</f>
        <v>0</v>
      </c>
      <c r="P45" s="51">
        <f xml:space="preserve"> Inputs!P$70</f>
        <v>0</v>
      </c>
      <c r="Q45" s="51">
        <f xml:space="preserve"> Inputs!Q$70</f>
        <v>0</v>
      </c>
      <c r="R45" s="51">
        <f xml:space="preserve"> Inputs!R$70</f>
        <v>0</v>
      </c>
      <c r="S45" s="51">
        <f xml:space="preserve"> Inputs!S$70</f>
        <v>0</v>
      </c>
    </row>
    <row r="46" spans="1:1012 1025:2047 2060:3067 3080:4087 4100:6142 6155:7162 7175:8182 8195:10237 10250:11257 11270:12277 12290:13312 13325:14332 14345:15352 15365:16372" ht="13.35" customHeight="1" x14ac:dyDescent="0.4">
      <c r="B46" s="6"/>
      <c r="C46" s="6"/>
      <c r="D46" s="7"/>
      <c r="E46" s="8" t="str">
        <f xml:space="preserve"> Inputs!E$71</f>
        <v>[Scheme 1] [component 8] percentage completion</v>
      </c>
      <c r="F46" s="49">
        <f xml:space="preserve"> Inputs!F$71</f>
        <v>0</v>
      </c>
      <c r="G46" s="8" t="str">
        <f xml:space="preserve"> Inputs!G$71</f>
        <v>%</v>
      </c>
      <c r="H46" s="48"/>
      <c r="I46" s="48"/>
      <c r="J46" s="48"/>
      <c r="K46" s="51"/>
      <c r="L46" s="51"/>
      <c r="M46" s="51"/>
      <c r="N46" s="51"/>
      <c r="O46" s="51"/>
      <c r="P46" s="51"/>
      <c r="Q46" s="51"/>
      <c r="R46" s="51"/>
      <c r="S46" s="51"/>
    </row>
    <row r="47" spans="1:1012 1025:2047 2060:3067 3080:4087 4100:6142 6155:7162 7175:8182 8195:10237 10250:11257 11270:12277 12290:13312 13325:14332 14345:15352 15365:16372" ht="13.35" customHeight="1" x14ac:dyDescent="0.4">
      <c r="B47" s="6"/>
      <c r="C47" s="6"/>
      <c r="D47" s="7"/>
      <c r="E47" s="8" t="str">
        <f xml:space="preserve"> Time!E$53</f>
        <v>Forecast Period Flag</v>
      </c>
      <c r="F47" s="8">
        <f xml:space="preserve"> Time!F$53</f>
        <v>0</v>
      </c>
      <c r="G47" s="8" t="str">
        <f xml:space="preserve"> Time!G$53</f>
        <v>flag</v>
      </c>
      <c r="H47" s="48">
        <f xml:space="preserve"> Time!H$53</f>
        <v>5</v>
      </c>
      <c r="I47" s="48">
        <f xml:space="preserve"> Time!I$53</f>
        <v>0</v>
      </c>
      <c r="J47" s="48">
        <f xml:space="preserve"> Time!J$53</f>
        <v>0</v>
      </c>
      <c r="K47" s="51">
        <f xml:space="preserve"> Time!K$53</f>
        <v>1</v>
      </c>
      <c r="L47" s="51">
        <f xml:space="preserve"> Time!L$53</f>
        <v>1</v>
      </c>
      <c r="M47" s="51">
        <f xml:space="preserve"> Time!M$53</f>
        <v>1</v>
      </c>
      <c r="N47" s="51">
        <f xml:space="preserve"> Time!N$53</f>
        <v>1</v>
      </c>
      <c r="O47" s="51">
        <f xml:space="preserve"> Time!O$53</f>
        <v>1</v>
      </c>
      <c r="P47" s="51">
        <f xml:space="preserve"> Time!P$53</f>
        <v>0</v>
      </c>
      <c r="Q47" s="51">
        <f xml:space="preserve"> Time!Q$53</f>
        <v>0</v>
      </c>
      <c r="R47" s="51">
        <f xml:space="preserve"> Time!R$53</f>
        <v>0</v>
      </c>
      <c r="S47" s="51">
        <f xml:space="preserve"> Time!S$53</f>
        <v>0</v>
      </c>
    </row>
    <row r="48" spans="1:1012 1025:2047 2060:3067 3080:4087 4100:6142 6155:7162 7175:8182 8195:10237 10250:11257 11270:12277 12290:13312 13325:14332 14345:15352 15365:16372" ht="13.35" customHeight="1" x14ac:dyDescent="0.4">
      <c r="B48" s="6"/>
      <c r="C48" s="6"/>
      <c r="D48" s="7"/>
      <c r="E48" s="9" t="s">
        <v>383</v>
      </c>
      <c r="F48" s="9"/>
      <c r="G48" s="9" t="s">
        <v>171</v>
      </c>
      <c r="H48" s="40">
        <f xml:space="preserve"> SUM( J48:S48 )</f>
        <v>0</v>
      </c>
      <c r="I48" s="40"/>
      <c r="J48" s="40">
        <f t="shared" ref="J48:S48" si="7" xml:space="preserve"> IF( J47 = 1, J45 * $F46, 0)</f>
        <v>0</v>
      </c>
      <c r="K48" s="52">
        <f t="shared" si="7"/>
        <v>0</v>
      </c>
      <c r="L48" s="52">
        <f t="shared" si="7"/>
        <v>0</v>
      </c>
      <c r="M48" s="52">
        <f t="shared" si="7"/>
        <v>0</v>
      </c>
      <c r="N48" s="52">
        <f t="shared" si="7"/>
        <v>0</v>
      </c>
      <c r="O48" s="52">
        <f t="shared" si="7"/>
        <v>0</v>
      </c>
      <c r="P48" s="52">
        <f t="shared" si="7"/>
        <v>0</v>
      </c>
      <c r="Q48" s="52">
        <f t="shared" si="7"/>
        <v>0</v>
      </c>
      <c r="R48" s="52">
        <f t="shared" si="7"/>
        <v>0</v>
      </c>
      <c r="S48" s="52">
        <f t="shared" si="7"/>
        <v>0</v>
      </c>
    </row>
    <row r="49" spans="2:19" ht="13.35" customHeight="1" x14ac:dyDescent="0.4">
      <c r="B49" s="6"/>
      <c r="C49" s="6"/>
      <c r="D49" s="7"/>
      <c r="E49" s="9"/>
      <c r="F49" s="9"/>
      <c r="G49" s="9"/>
      <c r="H49" s="40"/>
      <c r="I49" s="40"/>
      <c r="J49" s="40"/>
      <c r="K49" s="52"/>
      <c r="L49" s="52"/>
      <c r="M49" s="52"/>
      <c r="N49" s="52"/>
      <c r="O49" s="52"/>
      <c r="P49" s="52"/>
      <c r="Q49" s="52"/>
      <c r="R49" s="52"/>
      <c r="S49" s="52"/>
    </row>
    <row r="50" spans="2:19" ht="13.35" customHeight="1" x14ac:dyDescent="0.4">
      <c r="B50" s="6"/>
      <c r="C50" s="6"/>
      <c r="D50" s="7"/>
      <c r="E50" s="8" t="str">
        <f xml:space="preserve"> Inputs!E$75</f>
        <v>[Scheme 1] [component 9] cost allowance</v>
      </c>
      <c r="F50" s="8">
        <f xml:space="preserve"> Inputs!F$75</f>
        <v>0</v>
      </c>
      <c r="G50" s="8" t="str">
        <f xml:space="preserve"> Inputs!G$75</f>
        <v>£m</v>
      </c>
      <c r="H50" s="48">
        <f xml:space="preserve"> Inputs!H$75</f>
        <v>0</v>
      </c>
      <c r="I50" s="48">
        <f xml:space="preserve"> Inputs!I$75</f>
        <v>0</v>
      </c>
      <c r="J50" s="48">
        <f xml:space="preserve"> Inputs!J$75</f>
        <v>0</v>
      </c>
      <c r="K50" s="51">
        <f xml:space="preserve"> Inputs!K$75</f>
        <v>0</v>
      </c>
      <c r="L50" s="51">
        <f xml:space="preserve"> Inputs!L$75</f>
        <v>0</v>
      </c>
      <c r="M50" s="51">
        <f xml:space="preserve"> Inputs!M$75</f>
        <v>0</v>
      </c>
      <c r="N50" s="51">
        <f xml:space="preserve"> Inputs!N$75</f>
        <v>0</v>
      </c>
      <c r="O50" s="51">
        <f xml:space="preserve"> Inputs!O$75</f>
        <v>0</v>
      </c>
      <c r="P50" s="51">
        <f xml:space="preserve"> Inputs!P$75</f>
        <v>0</v>
      </c>
      <c r="Q50" s="51">
        <f xml:space="preserve"> Inputs!Q$75</f>
        <v>0</v>
      </c>
      <c r="R50" s="51">
        <f xml:space="preserve"> Inputs!R$75</f>
        <v>0</v>
      </c>
      <c r="S50" s="51">
        <f xml:space="preserve"> Inputs!S$75</f>
        <v>0</v>
      </c>
    </row>
    <row r="51" spans="2:19" ht="13.35" customHeight="1" x14ac:dyDescent="0.4">
      <c r="B51" s="6"/>
      <c r="C51" s="6"/>
      <c r="D51" s="7"/>
      <c r="E51" s="8" t="str">
        <f xml:space="preserve"> Inputs!E$76</f>
        <v>[Scheme 1] [component 9] percentage completion</v>
      </c>
      <c r="F51" s="49">
        <f xml:space="preserve"> Inputs!F$76</f>
        <v>0</v>
      </c>
      <c r="G51" s="8" t="str">
        <f xml:space="preserve"> Inputs!G$76</f>
        <v>%</v>
      </c>
      <c r="H51" s="48"/>
      <c r="I51" s="48"/>
      <c r="J51" s="48"/>
      <c r="K51" s="51"/>
      <c r="L51" s="51"/>
      <c r="M51" s="51"/>
      <c r="N51" s="51"/>
      <c r="O51" s="51"/>
      <c r="P51" s="51"/>
      <c r="Q51" s="51"/>
      <c r="R51" s="51"/>
      <c r="S51" s="51"/>
    </row>
    <row r="52" spans="2:19" ht="13.35" customHeight="1" x14ac:dyDescent="0.4">
      <c r="B52" s="6"/>
      <c r="C52" s="6"/>
      <c r="D52" s="7"/>
      <c r="E52" s="8" t="str">
        <f xml:space="preserve"> Time!E$53</f>
        <v>Forecast Period Flag</v>
      </c>
      <c r="F52" s="8">
        <f xml:space="preserve"> Time!F$53</f>
        <v>0</v>
      </c>
      <c r="G52" s="8" t="str">
        <f xml:space="preserve"> Time!G$53</f>
        <v>flag</v>
      </c>
      <c r="H52" s="48">
        <f xml:space="preserve"> Time!H$53</f>
        <v>5</v>
      </c>
      <c r="I52" s="48">
        <f xml:space="preserve"> Time!I$53</f>
        <v>0</v>
      </c>
      <c r="J52" s="48">
        <f xml:space="preserve"> Time!J$53</f>
        <v>0</v>
      </c>
      <c r="K52" s="51">
        <f xml:space="preserve"> Time!K$53</f>
        <v>1</v>
      </c>
      <c r="L52" s="51">
        <f xml:space="preserve"> Time!L$53</f>
        <v>1</v>
      </c>
      <c r="M52" s="51">
        <f xml:space="preserve"> Time!M$53</f>
        <v>1</v>
      </c>
      <c r="N52" s="51">
        <f xml:space="preserve"> Time!N$53</f>
        <v>1</v>
      </c>
      <c r="O52" s="51">
        <f xml:space="preserve"> Time!O$53</f>
        <v>1</v>
      </c>
      <c r="P52" s="51">
        <f xml:space="preserve"> Time!P$53</f>
        <v>0</v>
      </c>
      <c r="Q52" s="51">
        <f xml:space="preserve"> Time!Q$53</f>
        <v>0</v>
      </c>
      <c r="R52" s="51">
        <f xml:space="preserve"> Time!R$53</f>
        <v>0</v>
      </c>
      <c r="S52" s="51">
        <f xml:space="preserve"> Time!S$53</f>
        <v>0</v>
      </c>
    </row>
    <row r="53" spans="2:19" ht="13.35" customHeight="1" x14ac:dyDescent="0.4">
      <c r="B53" s="6"/>
      <c r="C53" s="6"/>
      <c r="D53" s="7"/>
      <c r="E53" s="9" t="s">
        <v>384</v>
      </c>
      <c r="F53" s="9"/>
      <c r="G53" s="9" t="s">
        <v>171</v>
      </c>
      <c r="H53" s="40">
        <f xml:space="preserve"> SUM( J53:S53 )</f>
        <v>0</v>
      </c>
      <c r="I53" s="40"/>
      <c r="J53" s="40">
        <f t="shared" ref="J53:S53" si="8" xml:space="preserve"> IF( J52 = 1, J50 * $F51, 0)</f>
        <v>0</v>
      </c>
      <c r="K53" s="52">
        <f t="shared" si="8"/>
        <v>0</v>
      </c>
      <c r="L53" s="52">
        <f t="shared" si="8"/>
        <v>0</v>
      </c>
      <c r="M53" s="52">
        <f t="shared" si="8"/>
        <v>0</v>
      </c>
      <c r="N53" s="52">
        <f t="shared" si="8"/>
        <v>0</v>
      </c>
      <c r="O53" s="52">
        <f t="shared" si="8"/>
        <v>0</v>
      </c>
      <c r="P53" s="52">
        <f t="shared" si="8"/>
        <v>0</v>
      </c>
      <c r="Q53" s="52">
        <f t="shared" si="8"/>
        <v>0</v>
      </c>
      <c r="R53" s="52">
        <f t="shared" si="8"/>
        <v>0</v>
      </c>
      <c r="S53" s="52">
        <f t="shared" si="8"/>
        <v>0</v>
      </c>
    </row>
    <row r="54" spans="2:19" ht="13.35" customHeight="1" x14ac:dyDescent="0.4">
      <c r="B54" s="6"/>
      <c r="C54" s="6"/>
      <c r="D54" s="7"/>
      <c r="E54" s="9"/>
      <c r="F54" s="9"/>
      <c r="G54" s="9"/>
      <c r="H54" s="40"/>
      <c r="I54" s="40"/>
      <c r="J54" s="40"/>
      <c r="K54" s="52"/>
      <c r="L54" s="52"/>
      <c r="M54" s="52"/>
      <c r="N54" s="52"/>
      <c r="O54" s="52"/>
      <c r="P54" s="52"/>
      <c r="Q54" s="52"/>
      <c r="R54" s="52"/>
      <c r="S54" s="52"/>
    </row>
    <row r="55" spans="2:19" ht="13.35" customHeight="1" x14ac:dyDescent="0.4">
      <c r="B55" s="6"/>
      <c r="C55" s="6"/>
      <c r="D55" s="7"/>
      <c r="E55" s="8" t="str">
        <f xml:space="preserve"> Inputs!E$80</f>
        <v>[Scheme 1] [component 10] cost allowance</v>
      </c>
      <c r="F55" s="8">
        <f xml:space="preserve"> Inputs!F$80</f>
        <v>0</v>
      </c>
      <c r="G55" s="8" t="str">
        <f xml:space="preserve"> Inputs!G$80</f>
        <v>£m</v>
      </c>
      <c r="H55" s="48">
        <f xml:space="preserve"> Inputs!H$80</f>
        <v>0</v>
      </c>
      <c r="I55" s="48">
        <f xml:space="preserve"> Inputs!I$80</f>
        <v>0</v>
      </c>
      <c r="J55" s="48">
        <f xml:space="preserve"> Inputs!J$80</f>
        <v>0</v>
      </c>
      <c r="K55" s="51">
        <f xml:space="preserve"> Inputs!K$80</f>
        <v>0</v>
      </c>
      <c r="L55" s="51">
        <f xml:space="preserve"> Inputs!L$80</f>
        <v>0</v>
      </c>
      <c r="M55" s="51">
        <f xml:space="preserve"> Inputs!M$80</f>
        <v>0</v>
      </c>
      <c r="N55" s="51">
        <f xml:space="preserve"> Inputs!N$80</f>
        <v>0</v>
      </c>
      <c r="O55" s="51">
        <f xml:space="preserve"> Inputs!O$80</f>
        <v>0</v>
      </c>
      <c r="P55" s="51">
        <f xml:space="preserve"> Inputs!P$80</f>
        <v>0</v>
      </c>
      <c r="Q55" s="51">
        <f xml:space="preserve"> Inputs!Q$80</f>
        <v>0</v>
      </c>
      <c r="R55" s="51">
        <f xml:space="preserve"> Inputs!R$80</f>
        <v>0</v>
      </c>
      <c r="S55" s="51">
        <f xml:space="preserve"> Inputs!S$80</f>
        <v>0</v>
      </c>
    </row>
    <row r="56" spans="2:19" ht="13.35" customHeight="1" x14ac:dyDescent="0.4">
      <c r="B56" s="6"/>
      <c r="C56" s="6"/>
      <c r="D56" s="7"/>
      <c r="E56" s="8" t="str">
        <f xml:space="preserve"> Inputs!E$81</f>
        <v>[Scheme 1] [component 10] percentage completion</v>
      </c>
      <c r="F56" s="49">
        <f xml:space="preserve"> Inputs!F$81</f>
        <v>0</v>
      </c>
      <c r="G56" s="8" t="str">
        <f xml:space="preserve"> Inputs!G$81</f>
        <v>%</v>
      </c>
      <c r="H56" s="48"/>
      <c r="I56" s="48"/>
      <c r="J56" s="48"/>
      <c r="K56" s="51"/>
      <c r="L56" s="51"/>
      <c r="M56" s="51"/>
      <c r="N56" s="51"/>
      <c r="O56" s="51"/>
      <c r="P56" s="51"/>
      <c r="Q56" s="51"/>
      <c r="R56" s="51"/>
      <c r="S56" s="51"/>
    </row>
    <row r="57" spans="2:19" ht="13.35" customHeight="1" x14ac:dyDescent="0.4">
      <c r="B57" s="6"/>
      <c r="C57" s="6"/>
      <c r="D57" s="7"/>
      <c r="E57" s="8" t="str">
        <f xml:space="preserve"> Time!E$53</f>
        <v>Forecast Period Flag</v>
      </c>
      <c r="F57" s="8">
        <f xml:space="preserve"> Time!F$53</f>
        <v>0</v>
      </c>
      <c r="G57" s="8" t="str">
        <f xml:space="preserve"> Time!G$53</f>
        <v>flag</v>
      </c>
      <c r="H57" s="48">
        <f xml:space="preserve"> Time!H$53</f>
        <v>5</v>
      </c>
      <c r="I57" s="48">
        <f xml:space="preserve"> Time!I$53</f>
        <v>0</v>
      </c>
      <c r="J57" s="48">
        <f xml:space="preserve"> Time!J$53</f>
        <v>0</v>
      </c>
      <c r="K57" s="51">
        <f xml:space="preserve"> Time!K$53</f>
        <v>1</v>
      </c>
      <c r="L57" s="51">
        <f xml:space="preserve"> Time!L$53</f>
        <v>1</v>
      </c>
      <c r="M57" s="51">
        <f xml:space="preserve"> Time!M$53</f>
        <v>1</v>
      </c>
      <c r="N57" s="51">
        <f xml:space="preserve"> Time!N$53</f>
        <v>1</v>
      </c>
      <c r="O57" s="51">
        <f xml:space="preserve"> Time!O$53</f>
        <v>1</v>
      </c>
      <c r="P57" s="51">
        <f xml:space="preserve"> Time!P$53</f>
        <v>0</v>
      </c>
      <c r="Q57" s="51">
        <f xml:space="preserve"> Time!Q$53</f>
        <v>0</v>
      </c>
      <c r="R57" s="51">
        <f xml:space="preserve"> Time!R$53</f>
        <v>0</v>
      </c>
      <c r="S57" s="51">
        <f xml:space="preserve"> Time!S$53</f>
        <v>0</v>
      </c>
    </row>
    <row r="58" spans="2:19" ht="13.35" customHeight="1" x14ac:dyDescent="0.4">
      <c r="B58" s="6"/>
      <c r="C58" s="6"/>
      <c r="D58" s="7"/>
      <c r="E58" s="9" t="s">
        <v>385</v>
      </c>
      <c r="F58" s="9"/>
      <c r="G58" s="9" t="s">
        <v>171</v>
      </c>
      <c r="H58" s="40">
        <f xml:space="preserve"> SUM( J58:S58 )</f>
        <v>0</v>
      </c>
      <c r="I58" s="40"/>
      <c r="J58" s="40">
        <f t="shared" ref="J58:S58" si="9" xml:space="preserve"> IF( J57 = 1, J55 * $F56, 0)</f>
        <v>0</v>
      </c>
      <c r="K58" s="52">
        <f t="shared" si="9"/>
        <v>0</v>
      </c>
      <c r="L58" s="52">
        <f t="shared" si="9"/>
        <v>0</v>
      </c>
      <c r="M58" s="52">
        <f t="shared" si="9"/>
        <v>0</v>
      </c>
      <c r="N58" s="52">
        <f t="shared" si="9"/>
        <v>0</v>
      </c>
      <c r="O58" s="52">
        <f t="shared" si="9"/>
        <v>0</v>
      </c>
      <c r="P58" s="52">
        <f t="shared" si="9"/>
        <v>0</v>
      </c>
      <c r="Q58" s="52">
        <f t="shared" si="9"/>
        <v>0</v>
      </c>
      <c r="R58" s="52">
        <f t="shared" si="9"/>
        <v>0</v>
      </c>
      <c r="S58" s="52">
        <f t="shared" si="9"/>
        <v>0</v>
      </c>
    </row>
    <row r="59" spans="2:19" ht="13.35" customHeight="1" x14ac:dyDescent="0.4">
      <c r="B59" s="6"/>
      <c r="C59" s="6"/>
      <c r="D59" s="7"/>
      <c r="E59" s="9"/>
      <c r="F59" s="9"/>
      <c r="G59" s="9"/>
      <c r="H59" s="40"/>
      <c r="I59" s="40"/>
      <c r="J59" s="40"/>
      <c r="K59" s="52"/>
      <c r="L59" s="52"/>
      <c r="M59" s="52"/>
      <c r="N59" s="52"/>
      <c r="O59" s="52"/>
      <c r="P59" s="52"/>
      <c r="Q59" s="52"/>
      <c r="R59" s="52"/>
      <c r="S59" s="52"/>
    </row>
    <row r="60" spans="2:19" ht="13.35" customHeight="1" x14ac:dyDescent="0.4">
      <c r="B60" s="6"/>
      <c r="C60" s="6"/>
      <c r="D60" s="7"/>
      <c r="E60" s="8" t="str">
        <f xml:space="preserve"> Inputs!E$85</f>
        <v>[Scheme 1] [component 11] cost allowance</v>
      </c>
      <c r="F60" s="8">
        <f xml:space="preserve"> Inputs!F$85</f>
        <v>0</v>
      </c>
      <c r="G60" s="8" t="str">
        <f xml:space="preserve"> Inputs!G$85</f>
        <v>£m</v>
      </c>
      <c r="H60" s="48">
        <f xml:space="preserve"> Inputs!H$85</f>
        <v>0</v>
      </c>
      <c r="I60" s="48">
        <f xml:space="preserve"> Inputs!I$85</f>
        <v>0</v>
      </c>
      <c r="J60" s="48">
        <f xml:space="preserve"> Inputs!J$85</f>
        <v>0</v>
      </c>
      <c r="K60" s="51">
        <f xml:space="preserve"> Inputs!K$85</f>
        <v>0</v>
      </c>
      <c r="L60" s="51">
        <f xml:space="preserve"> Inputs!L$85</f>
        <v>0</v>
      </c>
      <c r="M60" s="51">
        <f xml:space="preserve"> Inputs!M$85</f>
        <v>0</v>
      </c>
      <c r="N60" s="51">
        <f xml:space="preserve"> Inputs!N$85</f>
        <v>0</v>
      </c>
      <c r="O60" s="51">
        <f xml:space="preserve"> Inputs!O$85</f>
        <v>0</v>
      </c>
      <c r="P60" s="51">
        <f xml:space="preserve"> Inputs!P$85</f>
        <v>0</v>
      </c>
      <c r="Q60" s="51">
        <f xml:space="preserve"> Inputs!Q$85</f>
        <v>0</v>
      </c>
      <c r="R60" s="51">
        <f xml:space="preserve"> Inputs!R$85</f>
        <v>0</v>
      </c>
      <c r="S60" s="51">
        <f xml:space="preserve"> Inputs!S$85</f>
        <v>0</v>
      </c>
    </row>
    <row r="61" spans="2:19" ht="13.35" customHeight="1" x14ac:dyDescent="0.4">
      <c r="B61" s="6"/>
      <c r="C61" s="6"/>
      <c r="D61" s="7"/>
      <c r="E61" s="8" t="str">
        <f xml:space="preserve"> Inputs!E$86</f>
        <v>[Scheme 1] [component 11] percentage completion</v>
      </c>
      <c r="F61" s="49">
        <f xml:space="preserve"> Inputs!F$86</f>
        <v>0</v>
      </c>
      <c r="G61" s="8" t="str">
        <f xml:space="preserve"> Inputs!G$86</f>
        <v>%</v>
      </c>
      <c r="H61" s="48"/>
      <c r="I61" s="48"/>
      <c r="J61" s="48"/>
      <c r="K61" s="51"/>
      <c r="L61" s="51"/>
      <c r="M61" s="51"/>
      <c r="N61" s="51"/>
      <c r="O61" s="51"/>
      <c r="P61" s="51"/>
      <c r="Q61" s="51"/>
      <c r="R61" s="51"/>
      <c r="S61" s="51"/>
    </row>
    <row r="62" spans="2:19" ht="13.35" customHeight="1" x14ac:dyDescent="0.4">
      <c r="B62" s="6"/>
      <c r="C62" s="6"/>
      <c r="D62" s="7"/>
      <c r="E62" s="8" t="str">
        <f xml:space="preserve"> Time!E$53</f>
        <v>Forecast Period Flag</v>
      </c>
      <c r="F62" s="8">
        <f xml:space="preserve"> Time!F$53</f>
        <v>0</v>
      </c>
      <c r="G62" s="8" t="str">
        <f xml:space="preserve"> Time!G$53</f>
        <v>flag</v>
      </c>
      <c r="H62" s="48">
        <f xml:space="preserve"> Time!H$53</f>
        <v>5</v>
      </c>
      <c r="I62" s="48">
        <f xml:space="preserve"> Time!I$53</f>
        <v>0</v>
      </c>
      <c r="J62" s="48">
        <f xml:space="preserve"> Time!J$53</f>
        <v>0</v>
      </c>
      <c r="K62" s="51">
        <f xml:space="preserve"> Time!K$53</f>
        <v>1</v>
      </c>
      <c r="L62" s="51">
        <f xml:space="preserve"> Time!L$53</f>
        <v>1</v>
      </c>
      <c r="M62" s="51">
        <f xml:space="preserve"> Time!M$53</f>
        <v>1</v>
      </c>
      <c r="N62" s="51">
        <f xml:space="preserve"> Time!N$53</f>
        <v>1</v>
      </c>
      <c r="O62" s="51">
        <f xml:space="preserve"> Time!O$53</f>
        <v>1</v>
      </c>
      <c r="P62" s="51">
        <f xml:space="preserve"> Time!P$53</f>
        <v>0</v>
      </c>
      <c r="Q62" s="51">
        <f xml:space="preserve"> Time!Q$53</f>
        <v>0</v>
      </c>
      <c r="R62" s="51">
        <f xml:space="preserve"> Time!R$53</f>
        <v>0</v>
      </c>
      <c r="S62" s="51">
        <f xml:space="preserve"> Time!S$53</f>
        <v>0</v>
      </c>
    </row>
    <row r="63" spans="2:19" ht="13.35" customHeight="1" x14ac:dyDescent="0.4">
      <c r="B63" s="6"/>
      <c r="C63" s="6"/>
      <c r="D63" s="7"/>
      <c r="E63" s="9" t="s">
        <v>386</v>
      </c>
      <c r="F63" s="9"/>
      <c r="G63" s="9" t="s">
        <v>171</v>
      </c>
      <c r="H63" s="40">
        <f xml:space="preserve"> SUM( J63:S63 )</f>
        <v>0</v>
      </c>
      <c r="I63" s="40"/>
      <c r="J63" s="40">
        <f t="shared" ref="J63:S63" si="10" xml:space="preserve"> IF( J62 = 1, J60 * $F61, 0)</f>
        <v>0</v>
      </c>
      <c r="K63" s="52">
        <f t="shared" si="10"/>
        <v>0</v>
      </c>
      <c r="L63" s="52">
        <f t="shared" si="10"/>
        <v>0</v>
      </c>
      <c r="M63" s="52">
        <f t="shared" si="10"/>
        <v>0</v>
      </c>
      <c r="N63" s="52">
        <f t="shared" si="10"/>
        <v>0</v>
      </c>
      <c r="O63" s="52">
        <f t="shared" si="10"/>
        <v>0</v>
      </c>
      <c r="P63" s="52">
        <f t="shared" si="10"/>
        <v>0</v>
      </c>
      <c r="Q63" s="52">
        <f t="shared" si="10"/>
        <v>0</v>
      </c>
      <c r="R63" s="52">
        <f t="shared" si="10"/>
        <v>0</v>
      </c>
      <c r="S63" s="52">
        <f t="shared" si="10"/>
        <v>0</v>
      </c>
    </row>
    <row r="64" spans="2:19" ht="13.35" customHeight="1" x14ac:dyDescent="0.4">
      <c r="B64" s="6"/>
      <c r="C64" s="6"/>
      <c r="D64" s="7"/>
      <c r="E64" s="9"/>
      <c r="F64" s="9"/>
      <c r="G64" s="9"/>
      <c r="H64" s="40"/>
      <c r="I64" s="40"/>
      <c r="J64" s="40"/>
      <c r="K64" s="52"/>
      <c r="L64" s="52"/>
      <c r="M64" s="52"/>
      <c r="N64" s="52"/>
      <c r="O64" s="52"/>
      <c r="P64" s="52"/>
      <c r="Q64" s="52"/>
      <c r="R64" s="52"/>
      <c r="S64" s="52"/>
    </row>
    <row r="65" spans="2:19" ht="13.35" customHeight="1" x14ac:dyDescent="0.4">
      <c r="B65" s="6"/>
      <c r="C65" s="6"/>
      <c r="D65" s="7"/>
      <c r="E65" s="8" t="str">
        <f xml:space="preserve"> Inputs!E$90</f>
        <v>[Scheme 1] [component 12] cost allowance</v>
      </c>
      <c r="F65" s="8">
        <f xml:space="preserve"> Inputs!F$90</f>
        <v>0</v>
      </c>
      <c r="G65" s="8" t="str">
        <f xml:space="preserve"> Inputs!G$90</f>
        <v>£m</v>
      </c>
      <c r="H65" s="48">
        <f xml:space="preserve"> Inputs!H$90</f>
        <v>0</v>
      </c>
      <c r="I65" s="48">
        <f xml:space="preserve"> Inputs!I$90</f>
        <v>0</v>
      </c>
      <c r="J65" s="48">
        <f xml:space="preserve"> Inputs!J$90</f>
        <v>0</v>
      </c>
      <c r="K65" s="51">
        <f xml:space="preserve"> Inputs!K$90</f>
        <v>0</v>
      </c>
      <c r="L65" s="51">
        <f xml:space="preserve"> Inputs!L$90</f>
        <v>0</v>
      </c>
      <c r="M65" s="51">
        <f xml:space="preserve"> Inputs!M$90</f>
        <v>0</v>
      </c>
      <c r="N65" s="51">
        <f xml:space="preserve"> Inputs!N$90</f>
        <v>0</v>
      </c>
      <c r="O65" s="51">
        <f xml:space="preserve"> Inputs!O$90</f>
        <v>0</v>
      </c>
      <c r="P65" s="51">
        <f xml:space="preserve"> Inputs!P$90</f>
        <v>0</v>
      </c>
      <c r="Q65" s="51">
        <f xml:space="preserve"> Inputs!Q$90</f>
        <v>0</v>
      </c>
      <c r="R65" s="51">
        <f xml:space="preserve"> Inputs!R$90</f>
        <v>0</v>
      </c>
      <c r="S65" s="51">
        <f xml:space="preserve"> Inputs!S$90</f>
        <v>0</v>
      </c>
    </row>
    <row r="66" spans="2:19" ht="13.35" customHeight="1" x14ac:dyDescent="0.4">
      <c r="B66" s="6"/>
      <c r="C66" s="6"/>
      <c r="D66" s="7"/>
      <c r="E66" s="8" t="str">
        <f xml:space="preserve"> Inputs!E$91</f>
        <v>[Scheme 1] [component 12] percentage completion</v>
      </c>
      <c r="F66" s="49">
        <f xml:space="preserve"> Inputs!F$91</f>
        <v>0</v>
      </c>
      <c r="G66" s="8" t="str">
        <f xml:space="preserve"> Inputs!G$91</f>
        <v>%</v>
      </c>
      <c r="H66" s="48"/>
      <c r="I66" s="48"/>
      <c r="J66" s="48"/>
      <c r="K66" s="51"/>
      <c r="L66" s="51"/>
      <c r="M66" s="51"/>
      <c r="N66" s="51"/>
      <c r="O66" s="51"/>
      <c r="P66" s="51"/>
      <c r="Q66" s="51"/>
      <c r="R66" s="51"/>
      <c r="S66" s="51"/>
    </row>
    <row r="67" spans="2:19" ht="13.35" customHeight="1" x14ac:dyDescent="0.4">
      <c r="B67" s="6"/>
      <c r="C67" s="6"/>
      <c r="D67" s="7"/>
      <c r="E67" s="8" t="str">
        <f xml:space="preserve"> Time!E$53</f>
        <v>Forecast Period Flag</v>
      </c>
      <c r="F67" s="8">
        <f xml:space="preserve"> Time!F$53</f>
        <v>0</v>
      </c>
      <c r="G67" s="8" t="str">
        <f xml:space="preserve"> Time!G$53</f>
        <v>flag</v>
      </c>
      <c r="H67" s="48">
        <f xml:space="preserve"> Time!H$53</f>
        <v>5</v>
      </c>
      <c r="I67" s="48">
        <f xml:space="preserve"> Time!I$53</f>
        <v>0</v>
      </c>
      <c r="J67" s="48">
        <f xml:space="preserve"> Time!J$53</f>
        <v>0</v>
      </c>
      <c r="K67" s="51">
        <f xml:space="preserve"> Time!K$53</f>
        <v>1</v>
      </c>
      <c r="L67" s="51">
        <f xml:space="preserve"> Time!L$53</f>
        <v>1</v>
      </c>
      <c r="M67" s="51">
        <f xml:space="preserve"> Time!M$53</f>
        <v>1</v>
      </c>
      <c r="N67" s="51">
        <f xml:space="preserve"> Time!N$53</f>
        <v>1</v>
      </c>
      <c r="O67" s="51">
        <f xml:space="preserve"> Time!O$53</f>
        <v>1</v>
      </c>
      <c r="P67" s="51">
        <f xml:space="preserve"> Time!P$53</f>
        <v>0</v>
      </c>
      <c r="Q67" s="51">
        <f xml:space="preserve"> Time!Q$53</f>
        <v>0</v>
      </c>
      <c r="R67" s="51">
        <f xml:space="preserve"> Time!R$53</f>
        <v>0</v>
      </c>
      <c r="S67" s="51">
        <f xml:space="preserve"> Time!S$53</f>
        <v>0</v>
      </c>
    </row>
    <row r="68" spans="2:19" ht="13.35" customHeight="1" x14ac:dyDescent="0.4">
      <c r="B68" s="6"/>
      <c r="C68" s="6"/>
      <c r="D68" s="7"/>
      <c r="E68" s="9" t="s">
        <v>387</v>
      </c>
      <c r="F68" s="9"/>
      <c r="G68" s="9" t="s">
        <v>171</v>
      </c>
      <c r="H68" s="40">
        <f xml:space="preserve"> SUM( J68:S68 )</f>
        <v>0</v>
      </c>
      <c r="I68" s="40"/>
      <c r="J68" s="40">
        <f t="shared" ref="J68:S68" si="11" xml:space="preserve"> IF( J67 = 1, J65 * $F66, 0)</f>
        <v>0</v>
      </c>
      <c r="K68" s="52">
        <f t="shared" si="11"/>
        <v>0</v>
      </c>
      <c r="L68" s="52">
        <f t="shared" si="11"/>
        <v>0</v>
      </c>
      <c r="M68" s="52">
        <f t="shared" si="11"/>
        <v>0</v>
      </c>
      <c r="N68" s="52">
        <f t="shared" si="11"/>
        <v>0</v>
      </c>
      <c r="O68" s="52">
        <f t="shared" si="11"/>
        <v>0</v>
      </c>
      <c r="P68" s="52">
        <f t="shared" si="11"/>
        <v>0</v>
      </c>
      <c r="Q68" s="52">
        <f t="shared" si="11"/>
        <v>0</v>
      </c>
      <c r="R68" s="52">
        <f t="shared" si="11"/>
        <v>0</v>
      </c>
      <c r="S68" s="52">
        <f t="shared" si="11"/>
        <v>0</v>
      </c>
    </row>
    <row r="69" spans="2:19" ht="13.35" customHeight="1" x14ac:dyDescent="0.4">
      <c r="B69" s="6"/>
      <c r="C69" s="6"/>
      <c r="D69" s="7"/>
      <c r="E69" s="9"/>
      <c r="F69" s="9"/>
      <c r="G69" s="9"/>
      <c r="H69" s="40"/>
      <c r="I69" s="40"/>
      <c r="J69" s="40"/>
      <c r="K69" s="52"/>
      <c r="L69" s="52"/>
      <c r="M69" s="52"/>
      <c r="N69" s="52"/>
      <c r="O69" s="52"/>
      <c r="P69" s="52"/>
      <c r="Q69" s="52"/>
      <c r="R69" s="52"/>
      <c r="S69" s="52"/>
    </row>
    <row r="70" spans="2:19" ht="13.35" customHeight="1" x14ac:dyDescent="0.4">
      <c r="B70" s="6"/>
      <c r="C70" s="6"/>
      <c r="D70" s="7"/>
      <c r="E70" s="46" t="str">
        <f t="shared" ref="E70:S70" si="12" xml:space="preserve"> E$13</f>
        <v>Scheme 1 component 1 adjusted cost allowance</v>
      </c>
      <c r="F70" s="46">
        <f t="shared" si="12"/>
        <v>0</v>
      </c>
      <c r="G70" s="46" t="str">
        <f t="shared" si="12"/>
        <v>£m</v>
      </c>
      <c r="H70" s="44">
        <f t="shared" si="12"/>
        <v>155.87439999999998</v>
      </c>
      <c r="I70" s="44">
        <f t="shared" si="12"/>
        <v>0</v>
      </c>
      <c r="J70" s="44">
        <f t="shared" si="12"/>
        <v>0</v>
      </c>
      <c r="K70" s="50">
        <f t="shared" si="12"/>
        <v>0</v>
      </c>
      <c r="L70" s="50">
        <f t="shared" si="12"/>
        <v>12.469952000000001</v>
      </c>
      <c r="M70" s="50">
        <f t="shared" si="12"/>
        <v>18.704927999999995</v>
      </c>
      <c r="N70" s="50">
        <f t="shared" si="12"/>
        <v>62.349759999999996</v>
      </c>
      <c r="O70" s="50">
        <f t="shared" si="12"/>
        <v>62.349759999999996</v>
      </c>
      <c r="P70" s="50">
        <f t="shared" si="12"/>
        <v>0</v>
      </c>
      <c r="Q70" s="50">
        <f t="shared" si="12"/>
        <v>0</v>
      </c>
      <c r="R70" s="50">
        <f t="shared" si="12"/>
        <v>0</v>
      </c>
      <c r="S70" s="50">
        <f t="shared" si="12"/>
        <v>0</v>
      </c>
    </row>
    <row r="71" spans="2:19" ht="13.35" customHeight="1" x14ac:dyDescent="0.4">
      <c r="B71" s="6"/>
      <c r="C71" s="6"/>
      <c r="D71" s="7"/>
      <c r="E71" s="46" t="str">
        <f t="shared" ref="E71:S71" si="13" xml:space="preserve"> E$18</f>
        <v>Scheme 1 component 2 adjusted cost allowance</v>
      </c>
      <c r="F71" s="46">
        <f t="shared" si="13"/>
        <v>0</v>
      </c>
      <c r="G71" s="46" t="str">
        <f t="shared" si="13"/>
        <v>£m</v>
      </c>
      <c r="H71" s="44">
        <f t="shared" si="13"/>
        <v>1.0868419334263852</v>
      </c>
      <c r="I71" s="44">
        <f t="shared" si="13"/>
        <v>0</v>
      </c>
      <c r="J71" s="44">
        <f t="shared" si="13"/>
        <v>0</v>
      </c>
      <c r="K71" s="50">
        <f t="shared" si="13"/>
        <v>0</v>
      </c>
      <c r="L71" s="50">
        <f t="shared" si="13"/>
        <v>0.21736838668527708</v>
      </c>
      <c r="M71" s="50">
        <f t="shared" si="13"/>
        <v>0.43473677337055416</v>
      </c>
      <c r="N71" s="50">
        <f t="shared" si="13"/>
        <v>0.43473677337055416</v>
      </c>
      <c r="O71" s="50">
        <f t="shared" si="13"/>
        <v>0</v>
      </c>
      <c r="P71" s="50">
        <f t="shared" si="13"/>
        <v>0</v>
      </c>
      <c r="Q71" s="50">
        <f t="shared" si="13"/>
        <v>0</v>
      </c>
      <c r="R71" s="50">
        <f t="shared" si="13"/>
        <v>0</v>
      </c>
      <c r="S71" s="50">
        <f t="shared" si="13"/>
        <v>0</v>
      </c>
    </row>
    <row r="72" spans="2:19" ht="13.35" customHeight="1" x14ac:dyDescent="0.4">
      <c r="B72" s="6"/>
      <c r="C72" s="6"/>
      <c r="D72" s="7"/>
      <c r="E72" s="46" t="str">
        <f t="shared" ref="E72:S72" si="14" xml:space="preserve"> E$23</f>
        <v>Scheme 1 component 3 adjusted cost allowance</v>
      </c>
      <c r="F72" s="46">
        <f t="shared" si="14"/>
        <v>0</v>
      </c>
      <c r="G72" s="46" t="str">
        <f t="shared" si="14"/>
        <v>£m</v>
      </c>
      <c r="H72" s="44">
        <f t="shared" si="14"/>
        <v>6.1000000000000014</v>
      </c>
      <c r="I72" s="44">
        <f t="shared" si="14"/>
        <v>0</v>
      </c>
      <c r="J72" s="44">
        <f t="shared" si="14"/>
        <v>0</v>
      </c>
      <c r="K72" s="50">
        <f t="shared" si="14"/>
        <v>0</v>
      </c>
      <c r="L72" s="50">
        <f t="shared" si="14"/>
        <v>1.2200000000000002</v>
      </c>
      <c r="M72" s="50">
        <f t="shared" si="14"/>
        <v>2.4400000000000004</v>
      </c>
      <c r="N72" s="50">
        <f t="shared" si="14"/>
        <v>2.4400000000000004</v>
      </c>
      <c r="O72" s="50">
        <f t="shared" si="14"/>
        <v>0</v>
      </c>
      <c r="P72" s="50">
        <f t="shared" si="14"/>
        <v>0</v>
      </c>
      <c r="Q72" s="50">
        <f t="shared" si="14"/>
        <v>0</v>
      </c>
      <c r="R72" s="50">
        <f t="shared" si="14"/>
        <v>0</v>
      </c>
      <c r="S72" s="50">
        <f t="shared" si="14"/>
        <v>0</v>
      </c>
    </row>
    <row r="73" spans="2:19" ht="13.35" customHeight="1" x14ac:dyDescent="0.4">
      <c r="B73" s="6"/>
      <c r="C73" s="6"/>
      <c r="D73" s="7"/>
      <c r="E73" s="46" t="str">
        <f t="shared" ref="E73:S73" si="15" xml:space="preserve"> E$28</f>
        <v>Scheme 1 component 4 adjusted cost allowance</v>
      </c>
      <c r="F73" s="46">
        <f t="shared" si="15"/>
        <v>0</v>
      </c>
      <c r="G73" s="46" t="str">
        <f t="shared" si="15"/>
        <v>£m</v>
      </c>
      <c r="H73" s="44">
        <f t="shared" si="15"/>
        <v>0</v>
      </c>
      <c r="I73" s="44">
        <f t="shared" si="15"/>
        <v>0</v>
      </c>
      <c r="J73" s="44">
        <f t="shared" si="15"/>
        <v>0</v>
      </c>
      <c r="K73" s="50">
        <f t="shared" si="15"/>
        <v>0</v>
      </c>
      <c r="L73" s="50">
        <f t="shared" si="15"/>
        <v>0</v>
      </c>
      <c r="M73" s="50">
        <f t="shared" si="15"/>
        <v>0</v>
      </c>
      <c r="N73" s="50">
        <f t="shared" si="15"/>
        <v>0</v>
      </c>
      <c r="O73" s="50">
        <f t="shared" si="15"/>
        <v>0</v>
      </c>
      <c r="P73" s="50">
        <f t="shared" si="15"/>
        <v>0</v>
      </c>
      <c r="Q73" s="50">
        <f t="shared" si="15"/>
        <v>0</v>
      </c>
      <c r="R73" s="50">
        <f t="shared" si="15"/>
        <v>0</v>
      </c>
      <c r="S73" s="50">
        <f t="shared" si="15"/>
        <v>0</v>
      </c>
    </row>
    <row r="74" spans="2:19" ht="13.35" customHeight="1" x14ac:dyDescent="0.4">
      <c r="B74" s="6"/>
      <c r="C74" s="6"/>
      <c r="D74" s="7"/>
      <c r="E74" s="46" t="str">
        <f t="shared" ref="E74:S74" si="16" xml:space="preserve"> E$33</f>
        <v>Scheme 1 component 5 adjusted cost allowance</v>
      </c>
      <c r="F74" s="46">
        <f t="shared" si="16"/>
        <v>0</v>
      </c>
      <c r="G74" s="46" t="str">
        <f t="shared" si="16"/>
        <v>£m</v>
      </c>
      <c r="H74" s="44">
        <f t="shared" si="16"/>
        <v>0</v>
      </c>
      <c r="I74" s="44">
        <f t="shared" si="16"/>
        <v>0</v>
      </c>
      <c r="J74" s="44">
        <f t="shared" si="16"/>
        <v>0</v>
      </c>
      <c r="K74" s="50">
        <f t="shared" si="16"/>
        <v>0</v>
      </c>
      <c r="L74" s="50">
        <f t="shared" si="16"/>
        <v>0</v>
      </c>
      <c r="M74" s="50">
        <f t="shared" si="16"/>
        <v>0</v>
      </c>
      <c r="N74" s="50">
        <f t="shared" si="16"/>
        <v>0</v>
      </c>
      <c r="O74" s="50">
        <f t="shared" si="16"/>
        <v>0</v>
      </c>
      <c r="P74" s="50">
        <f t="shared" si="16"/>
        <v>0</v>
      </c>
      <c r="Q74" s="50">
        <f t="shared" si="16"/>
        <v>0</v>
      </c>
      <c r="R74" s="50">
        <f t="shared" si="16"/>
        <v>0</v>
      </c>
      <c r="S74" s="50">
        <f t="shared" si="16"/>
        <v>0</v>
      </c>
    </row>
    <row r="75" spans="2:19" ht="13.35" customHeight="1" x14ac:dyDescent="0.4">
      <c r="B75" s="6"/>
      <c r="C75" s="6"/>
      <c r="D75" s="7"/>
      <c r="E75" s="46" t="str">
        <f t="shared" ref="E75:S75" si="17" xml:space="preserve"> E$38</f>
        <v>Scheme 1 component 6 adjusted cost allowance</v>
      </c>
      <c r="F75" s="46">
        <f t="shared" si="17"/>
        <v>0</v>
      </c>
      <c r="G75" s="46" t="str">
        <f t="shared" si="17"/>
        <v>£m</v>
      </c>
      <c r="H75" s="44">
        <f t="shared" si="17"/>
        <v>0</v>
      </c>
      <c r="I75" s="44">
        <f t="shared" si="17"/>
        <v>0</v>
      </c>
      <c r="J75" s="44">
        <f t="shared" si="17"/>
        <v>0</v>
      </c>
      <c r="K75" s="50">
        <f t="shared" si="17"/>
        <v>0</v>
      </c>
      <c r="L75" s="50">
        <f t="shared" si="17"/>
        <v>0</v>
      </c>
      <c r="M75" s="50">
        <f t="shared" si="17"/>
        <v>0</v>
      </c>
      <c r="N75" s="50">
        <f t="shared" si="17"/>
        <v>0</v>
      </c>
      <c r="O75" s="50">
        <f t="shared" si="17"/>
        <v>0</v>
      </c>
      <c r="P75" s="50">
        <f t="shared" si="17"/>
        <v>0</v>
      </c>
      <c r="Q75" s="50">
        <f t="shared" si="17"/>
        <v>0</v>
      </c>
      <c r="R75" s="50">
        <f t="shared" si="17"/>
        <v>0</v>
      </c>
      <c r="S75" s="50">
        <f t="shared" si="17"/>
        <v>0</v>
      </c>
    </row>
    <row r="76" spans="2:19" ht="13.35" customHeight="1" x14ac:dyDescent="0.4">
      <c r="B76" s="6"/>
      <c r="C76" s="6"/>
      <c r="D76" s="7"/>
      <c r="E76" s="9" t="str">
        <f t="shared" ref="E76:S76" si="18" xml:space="preserve"> E$43</f>
        <v>Scheme 1 component 7 adjusted cost allowance</v>
      </c>
      <c r="F76" s="46">
        <f t="shared" si="18"/>
        <v>0</v>
      </c>
      <c r="G76" s="9" t="str">
        <f t="shared" si="18"/>
        <v>£m</v>
      </c>
      <c r="H76" s="44">
        <f t="shared" si="18"/>
        <v>0</v>
      </c>
      <c r="I76" s="44">
        <f t="shared" si="18"/>
        <v>0</v>
      </c>
      <c r="J76" s="44">
        <f t="shared" si="18"/>
        <v>0</v>
      </c>
      <c r="K76" s="50">
        <f t="shared" si="18"/>
        <v>0</v>
      </c>
      <c r="L76" s="50">
        <f t="shared" si="18"/>
        <v>0</v>
      </c>
      <c r="M76" s="50">
        <f t="shared" si="18"/>
        <v>0</v>
      </c>
      <c r="N76" s="50">
        <f t="shared" si="18"/>
        <v>0</v>
      </c>
      <c r="O76" s="50">
        <f t="shared" si="18"/>
        <v>0</v>
      </c>
      <c r="P76" s="50">
        <f t="shared" si="18"/>
        <v>0</v>
      </c>
      <c r="Q76" s="50">
        <f t="shared" si="18"/>
        <v>0</v>
      </c>
      <c r="R76" s="50">
        <f t="shared" si="18"/>
        <v>0</v>
      </c>
      <c r="S76" s="50">
        <f t="shared" si="18"/>
        <v>0</v>
      </c>
    </row>
    <row r="77" spans="2:19" ht="13.35" customHeight="1" x14ac:dyDescent="0.4">
      <c r="B77" s="6"/>
      <c r="C77" s="6"/>
      <c r="D77" s="7"/>
      <c r="E77" s="9" t="str">
        <f t="shared" ref="E77:S77" si="19" xml:space="preserve"> E$48</f>
        <v>Scheme 1 component 8 adjusted cost allowance</v>
      </c>
      <c r="F77" s="46">
        <f t="shared" si="19"/>
        <v>0</v>
      </c>
      <c r="G77" s="9" t="str">
        <f t="shared" si="19"/>
        <v>£m</v>
      </c>
      <c r="H77" s="44">
        <f t="shared" si="19"/>
        <v>0</v>
      </c>
      <c r="I77" s="44">
        <f t="shared" si="19"/>
        <v>0</v>
      </c>
      <c r="J77" s="44">
        <f t="shared" si="19"/>
        <v>0</v>
      </c>
      <c r="K77" s="50">
        <f t="shared" si="19"/>
        <v>0</v>
      </c>
      <c r="L77" s="50">
        <f t="shared" si="19"/>
        <v>0</v>
      </c>
      <c r="M77" s="50">
        <f t="shared" si="19"/>
        <v>0</v>
      </c>
      <c r="N77" s="50">
        <f t="shared" si="19"/>
        <v>0</v>
      </c>
      <c r="O77" s="50">
        <f t="shared" si="19"/>
        <v>0</v>
      </c>
      <c r="P77" s="50">
        <f t="shared" si="19"/>
        <v>0</v>
      </c>
      <c r="Q77" s="50">
        <f t="shared" si="19"/>
        <v>0</v>
      </c>
      <c r="R77" s="50">
        <f t="shared" si="19"/>
        <v>0</v>
      </c>
      <c r="S77" s="50">
        <f t="shared" si="19"/>
        <v>0</v>
      </c>
    </row>
    <row r="78" spans="2:19" ht="13.35" customHeight="1" x14ac:dyDescent="0.4">
      <c r="B78" s="6"/>
      <c r="C78" s="6"/>
      <c r="D78" s="7"/>
      <c r="E78" s="9" t="str">
        <f t="shared" ref="E78:S78" si="20" xml:space="preserve"> E$53</f>
        <v>Scheme 1 component 9 adjusted cost allowance</v>
      </c>
      <c r="F78" s="46">
        <f t="shared" si="20"/>
        <v>0</v>
      </c>
      <c r="G78" s="9" t="str">
        <f t="shared" si="20"/>
        <v>£m</v>
      </c>
      <c r="H78" s="44">
        <f t="shared" si="20"/>
        <v>0</v>
      </c>
      <c r="I78" s="44">
        <f t="shared" si="20"/>
        <v>0</v>
      </c>
      <c r="J78" s="44">
        <f t="shared" si="20"/>
        <v>0</v>
      </c>
      <c r="K78" s="50">
        <f t="shared" si="20"/>
        <v>0</v>
      </c>
      <c r="L78" s="50">
        <f t="shared" si="20"/>
        <v>0</v>
      </c>
      <c r="M78" s="50">
        <f t="shared" si="20"/>
        <v>0</v>
      </c>
      <c r="N78" s="50">
        <f t="shared" si="20"/>
        <v>0</v>
      </c>
      <c r="O78" s="50">
        <f t="shared" si="20"/>
        <v>0</v>
      </c>
      <c r="P78" s="50">
        <f t="shared" si="20"/>
        <v>0</v>
      </c>
      <c r="Q78" s="50">
        <f t="shared" si="20"/>
        <v>0</v>
      </c>
      <c r="R78" s="50">
        <f t="shared" si="20"/>
        <v>0</v>
      </c>
      <c r="S78" s="50">
        <f t="shared" si="20"/>
        <v>0</v>
      </c>
    </row>
    <row r="79" spans="2:19" ht="13.35" customHeight="1" x14ac:dyDescent="0.4">
      <c r="B79" s="6"/>
      <c r="C79" s="6"/>
      <c r="D79" s="7"/>
      <c r="E79" s="9" t="str">
        <f t="shared" ref="E79:S79" si="21" xml:space="preserve"> E$58</f>
        <v>Scheme 1 component 10 adjusted cost allowance</v>
      </c>
      <c r="F79" s="46">
        <f t="shared" si="21"/>
        <v>0</v>
      </c>
      <c r="G79" s="9" t="str">
        <f t="shared" si="21"/>
        <v>£m</v>
      </c>
      <c r="H79" s="44">
        <f t="shared" si="21"/>
        <v>0</v>
      </c>
      <c r="I79" s="44">
        <f t="shared" si="21"/>
        <v>0</v>
      </c>
      <c r="J79" s="44">
        <f t="shared" si="21"/>
        <v>0</v>
      </c>
      <c r="K79" s="50">
        <f t="shared" si="21"/>
        <v>0</v>
      </c>
      <c r="L79" s="50">
        <f t="shared" si="21"/>
        <v>0</v>
      </c>
      <c r="M79" s="50">
        <f t="shared" si="21"/>
        <v>0</v>
      </c>
      <c r="N79" s="50">
        <f t="shared" si="21"/>
        <v>0</v>
      </c>
      <c r="O79" s="50">
        <f t="shared" si="21"/>
        <v>0</v>
      </c>
      <c r="P79" s="50">
        <f t="shared" si="21"/>
        <v>0</v>
      </c>
      <c r="Q79" s="50">
        <f t="shared" si="21"/>
        <v>0</v>
      </c>
      <c r="R79" s="50">
        <f t="shared" si="21"/>
        <v>0</v>
      </c>
      <c r="S79" s="50">
        <f t="shared" si="21"/>
        <v>0</v>
      </c>
    </row>
    <row r="80" spans="2:19" ht="13.35" customHeight="1" x14ac:dyDescent="0.4">
      <c r="B80" s="6"/>
      <c r="C80" s="6"/>
      <c r="D80" s="7"/>
      <c r="E80" s="9" t="str">
        <f t="shared" ref="E80:S80" si="22" xml:space="preserve"> E$63</f>
        <v>Scheme 1 component 11 adjusted cost allowance</v>
      </c>
      <c r="F80" s="46">
        <f t="shared" si="22"/>
        <v>0</v>
      </c>
      <c r="G80" s="9" t="str">
        <f t="shared" si="22"/>
        <v>£m</v>
      </c>
      <c r="H80" s="44">
        <f t="shared" si="22"/>
        <v>0</v>
      </c>
      <c r="I80" s="44">
        <f t="shared" si="22"/>
        <v>0</v>
      </c>
      <c r="J80" s="50">
        <f t="shared" si="22"/>
        <v>0</v>
      </c>
      <c r="K80" s="50">
        <f t="shared" si="22"/>
        <v>0</v>
      </c>
      <c r="L80" s="50">
        <f t="shared" si="22"/>
        <v>0</v>
      </c>
      <c r="M80" s="50">
        <f t="shared" si="22"/>
        <v>0</v>
      </c>
      <c r="N80" s="50">
        <f t="shared" si="22"/>
        <v>0</v>
      </c>
      <c r="O80" s="50">
        <f t="shared" si="22"/>
        <v>0</v>
      </c>
      <c r="P80" s="50">
        <f t="shared" si="22"/>
        <v>0</v>
      </c>
      <c r="Q80" s="50">
        <f t="shared" si="22"/>
        <v>0</v>
      </c>
      <c r="R80" s="50">
        <f t="shared" si="22"/>
        <v>0</v>
      </c>
      <c r="S80" s="50">
        <f t="shared" si="22"/>
        <v>0</v>
      </c>
    </row>
    <row r="81" spans="2:19" ht="13.35" customHeight="1" x14ac:dyDescent="0.4">
      <c r="B81" s="6"/>
      <c r="C81" s="6"/>
      <c r="D81" s="7"/>
      <c r="E81" s="9" t="str">
        <f t="shared" ref="E81:S81" si="23" xml:space="preserve"> E$68</f>
        <v>Scheme 1 component 12 adjusted cost allowance</v>
      </c>
      <c r="F81" s="46">
        <f t="shared" si="23"/>
        <v>0</v>
      </c>
      <c r="G81" s="9" t="str">
        <f t="shared" si="23"/>
        <v>£m</v>
      </c>
      <c r="H81" s="44">
        <f t="shared" si="23"/>
        <v>0</v>
      </c>
      <c r="I81" s="44">
        <f t="shared" si="23"/>
        <v>0</v>
      </c>
      <c r="J81" s="50">
        <f t="shared" si="23"/>
        <v>0</v>
      </c>
      <c r="K81" s="50">
        <f t="shared" si="23"/>
        <v>0</v>
      </c>
      <c r="L81" s="50">
        <f t="shared" si="23"/>
        <v>0</v>
      </c>
      <c r="M81" s="50">
        <f t="shared" si="23"/>
        <v>0</v>
      </c>
      <c r="N81" s="50">
        <f t="shared" si="23"/>
        <v>0</v>
      </c>
      <c r="O81" s="50">
        <f t="shared" si="23"/>
        <v>0</v>
      </c>
      <c r="P81" s="50">
        <f t="shared" si="23"/>
        <v>0</v>
      </c>
      <c r="Q81" s="50">
        <f t="shared" si="23"/>
        <v>0</v>
      </c>
      <c r="R81" s="50">
        <f t="shared" si="23"/>
        <v>0</v>
      </c>
      <c r="S81" s="50">
        <f t="shared" si="23"/>
        <v>0</v>
      </c>
    </row>
    <row r="82" spans="2:19" ht="13.35" customHeight="1" x14ac:dyDescent="0.4">
      <c r="B82" s="6"/>
      <c r="C82" s="6"/>
      <c r="D82" s="7"/>
      <c r="E82" s="9" t="s">
        <v>388</v>
      </c>
      <c r="F82" s="9"/>
      <c r="G82" s="9" t="s">
        <v>171</v>
      </c>
      <c r="H82" s="40">
        <f xml:space="preserve"> SUM( J82:S82 )</f>
        <v>163.06124193342637</v>
      </c>
      <c r="I82" s="40"/>
      <c r="J82" s="52">
        <f xml:space="preserve"> SUM( J70:J81 )</f>
        <v>0</v>
      </c>
      <c r="K82" s="52">
        <f t="shared" ref="K82:S82" si="24" xml:space="preserve"> SUM( K70:K81 )</f>
        <v>0</v>
      </c>
      <c r="L82" s="52">
        <f t="shared" si="24"/>
        <v>13.907320386685278</v>
      </c>
      <c r="M82" s="52">
        <f t="shared" si="24"/>
        <v>21.579664773370549</v>
      </c>
      <c r="N82" s="52">
        <f t="shared" si="24"/>
        <v>65.224496773370547</v>
      </c>
      <c r="O82" s="52">
        <f t="shared" si="24"/>
        <v>62.349759999999996</v>
      </c>
      <c r="P82" s="52">
        <f t="shared" si="24"/>
        <v>0</v>
      </c>
      <c r="Q82" s="52">
        <f t="shared" si="24"/>
        <v>0</v>
      </c>
      <c r="R82" s="52">
        <f t="shared" si="24"/>
        <v>0</v>
      </c>
      <c r="S82" s="52">
        <f t="shared" si="24"/>
        <v>0</v>
      </c>
    </row>
    <row r="83" spans="2:19" ht="13.35" customHeight="1" x14ac:dyDescent="0.4">
      <c r="B83" s="6"/>
      <c r="C83" s="6"/>
      <c r="D83" s="7"/>
      <c r="E83" s="9"/>
      <c r="F83" s="9"/>
      <c r="G83" s="9"/>
      <c r="H83" s="40"/>
      <c r="I83" s="40"/>
      <c r="J83" s="52"/>
      <c r="K83" s="52"/>
      <c r="L83" s="52"/>
      <c r="M83" s="52"/>
      <c r="N83" s="52"/>
      <c r="O83" s="52"/>
      <c r="P83" s="52"/>
      <c r="Q83" s="52"/>
      <c r="R83" s="52"/>
      <c r="S83" s="52"/>
    </row>
    <row r="84" spans="2:19" ht="13.35" customHeight="1" x14ac:dyDescent="0.4">
      <c r="B84" s="6"/>
      <c r="C84" s="6"/>
      <c r="D84" s="7"/>
      <c r="E84" s="8" t="str">
        <f xml:space="preserve"> Inputs!E$28</f>
        <v>Scheme 1 control allocation - WR</v>
      </c>
      <c r="F84" s="49">
        <f xml:space="preserve"> Inputs!F$28</f>
        <v>0</v>
      </c>
      <c r="G84" s="8" t="str">
        <f xml:space="preserve"> Inputs!G$28</f>
        <v>%</v>
      </c>
      <c r="H84" s="48"/>
      <c r="I84" s="48"/>
      <c r="J84" s="48"/>
      <c r="K84" s="51"/>
      <c r="L84" s="51"/>
      <c r="M84" s="51"/>
      <c r="N84" s="51"/>
      <c r="O84" s="51"/>
      <c r="P84" s="51"/>
      <c r="Q84" s="51"/>
      <c r="R84" s="51"/>
      <c r="S84" s="51"/>
    </row>
    <row r="85" spans="2:19" ht="13.35" customHeight="1" x14ac:dyDescent="0.4">
      <c r="B85" s="6"/>
      <c r="C85" s="6"/>
      <c r="D85" s="7"/>
      <c r="E85" s="9" t="str">
        <f t="shared" ref="E85:S85" si="25" xml:space="preserve"> E$82</f>
        <v>Scheme 1 adjusted cost allowance</v>
      </c>
      <c r="F85" s="9">
        <f t="shared" si="25"/>
        <v>0</v>
      </c>
      <c r="G85" s="9" t="str">
        <f t="shared" si="25"/>
        <v>£m</v>
      </c>
      <c r="H85" s="44">
        <f t="shared" si="25"/>
        <v>163.06124193342637</v>
      </c>
      <c r="I85" s="44">
        <f t="shared" si="25"/>
        <v>0</v>
      </c>
      <c r="J85" s="50">
        <f t="shared" si="25"/>
        <v>0</v>
      </c>
      <c r="K85" s="50">
        <f t="shared" si="25"/>
        <v>0</v>
      </c>
      <c r="L85" s="50">
        <f t="shared" si="25"/>
        <v>13.907320386685278</v>
      </c>
      <c r="M85" s="50">
        <f t="shared" si="25"/>
        <v>21.579664773370549</v>
      </c>
      <c r="N85" s="50">
        <f t="shared" si="25"/>
        <v>65.224496773370547</v>
      </c>
      <c r="O85" s="50">
        <f t="shared" si="25"/>
        <v>62.349759999999996</v>
      </c>
      <c r="P85" s="50">
        <f t="shared" si="25"/>
        <v>0</v>
      </c>
      <c r="Q85" s="50">
        <f t="shared" si="25"/>
        <v>0</v>
      </c>
      <c r="R85" s="50">
        <f t="shared" si="25"/>
        <v>0</v>
      </c>
      <c r="S85" s="50">
        <f t="shared" si="25"/>
        <v>0</v>
      </c>
    </row>
    <row r="86" spans="2:19" ht="13.35" customHeight="1" thickBot="1" x14ac:dyDescent="0.45">
      <c r="B86" s="6"/>
      <c r="C86" s="6"/>
      <c r="D86" s="7"/>
      <c r="E86" s="47" t="s">
        <v>389</v>
      </c>
      <c r="F86" s="47"/>
      <c r="G86" s="47" t="s">
        <v>171</v>
      </c>
      <c r="H86" s="55">
        <f xml:space="preserve"> SUM( J86:S86 )</f>
        <v>0</v>
      </c>
      <c r="I86" s="54"/>
      <c r="J86" s="55">
        <f xml:space="preserve"> $F84 * J85</f>
        <v>0</v>
      </c>
      <c r="K86" s="55">
        <f t="shared" ref="K86:S86" si="26" xml:space="preserve"> $F84 * K85</f>
        <v>0</v>
      </c>
      <c r="L86" s="55">
        <f t="shared" si="26"/>
        <v>0</v>
      </c>
      <c r="M86" s="55">
        <f t="shared" si="26"/>
        <v>0</v>
      </c>
      <c r="N86" s="55">
        <f t="shared" si="26"/>
        <v>0</v>
      </c>
      <c r="O86" s="55">
        <f t="shared" si="26"/>
        <v>0</v>
      </c>
      <c r="P86" s="55">
        <f t="shared" si="26"/>
        <v>0</v>
      </c>
      <c r="Q86" s="55">
        <f t="shared" si="26"/>
        <v>0</v>
      </c>
      <c r="R86" s="54">
        <f t="shared" si="26"/>
        <v>0</v>
      </c>
      <c r="S86" s="54">
        <f t="shared" si="26"/>
        <v>0</v>
      </c>
    </row>
    <row r="87" spans="2:19" ht="13.35" customHeight="1" thickTop="1" x14ac:dyDescent="0.4">
      <c r="B87" s="6"/>
      <c r="C87" s="6"/>
      <c r="D87" s="7"/>
      <c r="E87" s="9"/>
      <c r="F87" s="9"/>
      <c r="G87" s="9"/>
      <c r="H87" s="40"/>
      <c r="I87" s="40"/>
      <c r="J87" s="52"/>
      <c r="K87" s="52"/>
      <c r="L87" s="52"/>
      <c r="M87" s="52"/>
      <c r="N87" s="52"/>
      <c r="O87" s="52"/>
      <c r="P87" s="52"/>
      <c r="Q87" s="52"/>
      <c r="R87" s="52"/>
      <c r="S87" s="52"/>
    </row>
    <row r="88" spans="2:19" ht="13.35" customHeight="1" x14ac:dyDescent="0.4">
      <c r="B88" s="6"/>
      <c r="C88" s="6"/>
      <c r="D88" s="7"/>
      <c r="E88" s="8" t="str">
        <f xml:space="preserve"> Inputs!E$29</f>
        <v>Scheme 1 control allocation - WN+</v>
      </c>
      <c r="F88" s="49">
        <f xml:space="preserve"> Inputs!F$29</f>
        <v>0</v>
      </c>
      <c r="G88" s="8" t="str">
        <f xml:space="preserve"> Inputs!G$29</f>
        <v>%</v>
      </c>
      <c r="H88" s="48"/>
      <c r="I88" s="48"/>
      <c r="J88" s="48"/>
      <c r="K88" s="51"/>
      <c r="L88" s="51"/>
      <c r="M88" s="51"/>
      <c r="N88" s="51"/>
      <c r="O88" s="51"/>
      <c r="P88" s="51"/>
      <c r="Q88" s="51"/>
      <c r="R88" s="51"/>
      <c r="S88" s="51"/>
    </row>
    <row r="89" spans="2:19" ht="13.35" customHeight="1" x14ac:dyDescent="0.4">
      <c r="B89" s="6"/>
      <c r="C89" s="6"/>
      <c r="D89" s="7"/>
      <c r="E89" s="9" t="str">
        <f t="shared" ref="E89:S89" si="27" xml:space="preserve"> E$82</f>
        <v>Scheme 1 adjusted cost allowance</v>
      </c>
      <c r="F89" s="9">
        <f t="shared" si="27"/>
        <v>0</v>
      </c>
      <c r="G89" s="9" t="str">
        <f t="shared" si="27"/>
        <v>£m</v>
      </c>
      <c r="H89" s="44">
        <f t="shared" si="27"/>
        <v>163.06124193342637</v>
      </c>
      <c r="I89" s="44">
        <f t="shared" si="27"/>
        <v>0</v>
      </c>
      <c r="J89" s="44">
        <f t="shared" si="27"/>
        <v>0</v>
      </c>
      <c r="K89" s="50">
        <f t="shared" si="27"/>
        <v>0</v>
      </c>
      <c r="L89" s="50">
        <f t="shared" si="27"/>
        <v>13.907320386685278</v>
      </c>
      <c r="M89" s="50">
        <f t="shared" si="27"/>
        <v>21.579664773370549</v>
      </c>
      <c r="N89" s="50">
        <f t="shared" si="27"/>
        <v>65.224496773370547</v>
      </c>
      <c r="O89" s="50">
        <f t="shared" si="27"/>
        <v>62.349759999999996</v>
      </c>
      <c r="P89" s="50">
        <f t="shared" si="27"/>
        <v>0</v>
      </c>
      <c r="Q89" s="50">
        <f t="shared" si="27"/>
        <v>0</v>
      </c>
      <c r="R89" s="50">
        <f t="shared" si="27"/>
        <v>0</v>
      </c>
      <c r="S89" s="50">
        <f t="shared" si="27"/>
        <v>0</v>
      </c>
    </row>
    <row r="90" spans="2:19" ht="13.35" customHeight="1" thickBot="1" x14ac:dyDescent="0.45">
      <c r="B90" s="6"/>
      <c r="C90" s="6"/>
      <c r="D90" s="7"/>
      <c r="E90" s="47" t="s">
        <v>390</v>
      </c>
      <c r="F90" s="47"/>
      <c r="G90" s="47" t="s">
        <v>171</v>
      </c>
      <c r="H90" s="55">
        <f xml:space="preserve"> SUM( J90:S90 )</f>
        <v>0</v>
      </c>
      <c r="I90" s="54"/>
      <c r="J90" s="54">
        <f xml:space="preserve"> $F88 * J89</f>
        <v>0</v>
      </c>
      <c r="K90" s="55">
        <f t="shared" ref="K90" si="28" xml:space="preserve"> $F88 * K89</f>
        <v>0</v>
      </c>
      <c r="L90" s="55">
        <f t="shared" ref="L90" si="29" xml:space="preserve"> $F88 * L89</f>
        <v>0</v>
      </c>
      <c r="M90" s="55">
        <f t="shared" ref="M90" si="30" xml:space="preserve"> $F88 * M89</f>
        <v>0</v>
      </c>
      <c r="N90" s="55">
        <f t="shared" ref="N90" si="31" xml:space="preserve"> $F88 * N89</f>
        <v>0</v>
      </c>
      <c r="O90" s="55">
        <f t="shared" ref="O90" si="32" xml:space="preserve"> $F88 * O89</f>
        <v>0</v>
      </c>
      <c r="P90" s="55">
        <f t="shared" ref="P90" si="33" xml:space="preserve"> $F88 * P89</f>
        <v>0</v>
      </c>
      <c r="Q90" s="55">
        <f t="shared" ref="Q90" si="34" xml:space="preserve"> $F88 * Q89</f>
        <v>0</v>
      </c>
      <c r="R90" s="55">
        <f t="shared" ref="R90" si="35" xml:space="preserve"> $F88 * R89</f>
        <v>0</v>
      </c>
      <c r="S90" s="55">
        <f t="shared" ref="S90" si="36" xml:space="preserve"> $F88 * S89</f>
        <v>0</v>
      </c>
    </row>
    <row r="91" spans="2:19" ht="13.35" customHeight="1" thickTop="1" x14ac:dyDescent="0.4">
      <c r="B91" s="6"/>
      <c r="C91" s="6"/>
      <c r="D91" s="7"/>
      <c r="E91" s="9"/>
      <c r="F91" s="9"/>
      <c r="G91" s="9"/>
      <c r="H91" s="40"/>
      <c r="I91" s="40"/>
      <c r="J91" s="40"/>
      <c r="K91" s="52"/>
      <c r="L91" s="52"/>
      <c r="M91" s="52"/>
      <c r="N91" s="52"/>
      <c r="O91" s="52"/>
      <c r="P91" s="52"/>
      <c r="Q91" s="52"/>
      <c r="R91" s="52"/>
      <c r="S91" s="52"/>
    </row>
    <row r="92" spans="2:19" ht="13.35" customHeight="1" x14ac:dyDescent="0.4">
      <c r="B92" s="6"/>
      <c r="C92" s="6"/>
      <c r="D92" s="7"/>
      <c r="E92" s="8" t="str">
        <f xml:space="preserve"> Inputs!E$30</f>
        <v>Scheme 1 control allocation - WWN+</v>
      </c>
      <c r="F92" s="49">
        <f xml:space="preserve"> Inputs!F$30</f>
        <v>1</v>
      </c>
      <c r="G92" s="8" t="str">
        <f xml:space="preserve"> Inputs!G$30</f>
        <v>%</v>
      </c>
      <c r="H92" s="48"/>
      <c r="I92" s="48"/>
      <c r="J92" s="48"/>
      <c r="K92" s="51"/>
      <c r="L92" s="51"/>
      <c r="M92" s="51"/>
      <c r="N92" s="51"/>
      <c r="O92" s="51"/>
      <c r="P92" s="51"/>
      <c r="Q92" s="51"/>
      <c r="R92" s="51"/>
      <c r="S92" s="51"/>
    </row>
    <row r="93" spans="2:19" ht="13.35" customHeight="1" x14ac:dyDescent="0.4">
      <c r="B93" s="6"/>
      <c r="C93" s="6"/>
      <c r="D93" s="7"/>
      <c r="E93" s="9" t="str">
        <f t="shared" ref="E93:S93" si="37" xml:space="preserve"> E$82</f>
        <v>Scheme 1 adjusted cost allowance</v>
      </c>
      <c r="F93" s="9">
        <f t="shared" si="37"/>
        <v>0</v>
      </c>
      <c r="G93" s="9" t="str">
        <f t="shared" si="37"/>
        <v>£m</v>
      </c>
      <c r="H93" s="44">
        <f t="shared" si="37"/>
        <v>163.06124193342637</v>
      </c>
      <c r="I93" s="44">
        <f t="shared" si="37"/>
        <v>0</v>
      </c>
      <c r="J93" s="44">
        <f t="shared" si="37"/>
        <v>0</v>
      </c>
      <c r="K93" s="50">
        <f t="shared" si="37"/>
        <v>0</v>
      </c>
      <c r="L93" s="50">
        <f t="shared" si="37"/>
        <v>13.907320386685278</v>
      </c>
      <c r="M93" s="50">
        <f t="shared" si="37"/>
        <v>21.579664773370549</v>
      </c>
      <c r="N93" s="50">
        <f t="shared" si="37"/>
        <v>65.224496773370547</v>
      </c>
      <c r="O93" s="50">
        <f t="shared" si="37"/>
        <v>62.349759999999996</v>
      </c>
      <c r="P93" s="50">
        <f t="shared" si="37"/>
        <v>0</v>
      </c>
      <c r="Q93" s="50">
        <f t="shared" si="37"/>
        <v>0</v>
      </c>
      <c r="R93" s="50">
        <f t="shared" si="37"/>
        <v>0</v>
      </c>
      <c r="S93" s="50">
        <f t="shared" si="37"/>
        <v>0</v>
      </c>
    </row>
    <row r="94" spans="2:19" ht="13.35" customHeight="1" thickBot="1" x14ac:dyDescent="0.45">
      <c r="B94" s="6"/>
      <c r="C94" s="6"/>
      <c r="D94" s="7"/>
      <c r="E94" s="47" t="s">
        <v>391</v>
      </c>
      <c r="F94" s="47"/>
      <c r="G94" s="47" t="s">
        <v>171</v>
      </c>
      <c r="H94" s="55">
        <f xml:space="preserve"> SUM( J94:S94 )</f>
        <v>163.06124193342637</v>
      </c>
      <c r="I94" s="54"/>
      <c r="J94" s="54">
        <f xml:space="preserve"> $F92 * J93</f>
        <v>0</v>
      </c>
      <c r="K94" s="55">
        <f t="shared" ref="K94" si="38" xml:space="preserve"> $F92 * K93</f>
        <v>0</v>
      </c>
      <c r="L94" s="55">
        <f t="shared" ref="L94" si="39" xml:space="preserve"> $F92 * L93</f>
        <v>13.907320386685278</v>
      </c>
      <c r="M94" s="55">
        <f t="shared" ref="M94" si="40" xml:space="preserve"> $F92 * M93</f>
        <v>21.579664773370549</v>
      </c>
      <c r="N94" s="55">
        <f t="shared" ref="N94" si="41" xml:space="preserve"> $F92 * N93</f>
        <v>65.224496773370547</v>
      </c>
      <c r="O94" s="55">
        <f t="shared" ref="O94" si="42" xml:space="preserve"> $F92 * O93</f>
        <v>62.349759999999996</v>
      </c>
      <c r="P94" s="55">
        <f t="shared" ref="P94" si="43" xml:space="preserve"> $F92 * P93</f>
        <v>0</v>
      </c>
      <c r="Q94" s="55">
        <f t="shared" ref="Q94" si="44" xml:space="preserve"> $F92 * Q93</f>
        <v>0</v>
      </c>
      <c r="R94" s="55">
        <f t="shared" ref="R94" si="45" xml:space="preserve"> $F92 * R93</f>
        <v>0</v>
      </c>
      <c r="S94" s="55">
        <f t="shared" ref="S94" si="46" xml:space="preserve"> $F92 * S93</f>
        <v>0</v>
      </c>
    </row>
    <row r="95" spans="2:19" ht="13.35" customHeight="1" thickTop="1" x14ac:dyDescent="0.4">
      <c r="B95" s="6"/>
      <c r="C95" s="6"/>
      <c r="D95" s="7"/>
      <c r="E95" s="9"/>
      <c r="F95" s="9"/>
      <c r="G95" s="9"/>
      <c r="H95" s="40"/>
      <c r="I95" s="40"/>
      <c r="J95" s="40"/>
      <c r="K95" s="52"/>
      <c r="L95" s="52"/>
      <c r="M95" s="52"/>
      <c r="N95" s="52"/>
      <c r="O95" s="52"/>
      <c r="P95" s="52"/>
      <c r="Q95" s="52"/>
      <c r="R95" s="52"/>
      <c r="S95" s="52"/>
    </row>
    <row r="96" spans="2:19" ht="13.35" customHeight="1" x14ac:dyDescent="0.4">
      <c r="B96" s="6"/>
      <c r="C96" s="6"/>
      <c r="D96" s="7"/>
      <c r="E96" s="8" t="str">
        <f xml:space="preserve"> Inputs!E$31</f>
        <v>Scheme 1 control allocation - BR</v>
      </c>
      <c r="F96" s="49">
        <f xml:space="preserve"> Inputs!F$31</f>
        <v>0</v>
      </c>
      <c r="G96" s="8" t="str">
        <f xml:space="preserve"> Inputs!G$31</f>
        <v>%</v>
      </c>
      <c r="H96" s="48"/>
      <c r="I96" s="48"/>
      <c r="J96" s="48"/>
      <c r="K96" s="51"/>
      <c r="L96" s="51"/>
      <c r="M96" s="51"/>
      <c r="N96" s="51"/>
      <c r="O96" s="51"/>
      <c r="P96" s="51"/>
      <c r="Q96" s="51"/>
      <c r="R96" s="51"/>
      <c r="S96" s="51"/>
    </row>
    <row r="97" spans="1:19" ht="13.35" customHeight="1" x14ac:dyDescent="0.4">
      <c r="B97" s="6"/>
      <c r="C97" s="6"/>
      <c r="D97" s="7"/>
      <c r="E97" s="9" t="str">
        <f t="shared" ref="E97:S97" si="47" xml:space="preserve"> E$82</f>
        <v>Scheme 1 adjusted cost allowance</v>
      </c>
      <c r="F97" s="9">
        <f t="shared" si="47"/>
        <v>0</v>
      </c>
      <c r="G97" s="9" t="str">
        <f t="shared" si="47"/>
        <v>£m</v>
      </c>
      <c r="H97" s="44">
        <f t="shared" si="47"/>
        <v>163.06124193342637</v>
      </c>
      <c r="I97" s="44">
        <f t="shared" si="47"/>
        <v>0</v>
      </c>
      <c r="J97" s="44">
        <f t="shared" si="47"/>
        <v>0</v>
      </c>
      <c r="K97" s="50">
        <f t="shared" si="47"/>
        <v>0</v>
      </c>
      <c r="L97" s="50">
        <f t="shared" si="47"/>
        <v>13.907320386685278</v>
      </c>
      <c r="M97" s="50">
        <f t="shared" si="47"/>
        <v>21.579664773370549</v>
      </c>
      <c r="N97" s="50">
        <f t="shared" si="47"/>
        <v>65.224496773370547</v>
      </c>
      <c r="O97" s="50">
        <f t="shared" si="47"/>
        <v>62.349759999999996</v>
      </c>
      <c r="P97" s="50">
        <f t="shared" si="47"/>
        <v>0</v>
      </c>
      <c r="Q97" s="50">
        <f t="shared" si="47"/>
        <v>0</v>
      </c>
      <c r="R97" s="50">
        <f t="shared" si="47"/>
        <v>0</v>
      </c>
      <c r="S97" s="50">
        <f t="shared" si="47"/>
        <v>0</v>
      </c>
    </row>
    <row r="98" spans="1:19" ht="13.35" customHeight="1" thickBot="1" x14ac:dyDescent="0.45">
      <c r="B98" s="6"/>
      <c r="C98" s="6"/>
      <c r="D98" s="7"/>
      <c r="E98" s="47" t="s">
        <v>392</v>
      </c>
      <c r="F98" s="47"/>
      <c r="G98" s="47" t="s">
        <v>171</v>
      </c>
      <c r="H98" s="61">
        <f xml:space="preserve"> SUM( J98:S98 )</f>
        <v>0</v>
      </c>
      <c r="I98" s="60"/>
      <c r="J98" s="60">
        <f xml:space="preserve"> $F96 * J97</f>
        <v>0</v>
      </c>
      <c r="K98" s="61">
        <f t="shared" ref="K98" si="48" xml:space="preserve"> $F96 * K97</f>
        <v>0</v>
      </c>
      <c r="L98" s="61">
        <f t="shared" ref="L98" si="49" xml:space="preserve"> $F96 * L97</f>
        <v>0</v>
      </c>
      <c r="M98" s="61">
        <f t="shared" ref="M98" si="50" xml:space="preserve"> $F96 * M97</f>
        <v>0</v>
      </c>
      <c r="N98" s="61">
        <f t="shared" ref="N98" si="51" xml:space="preserve"> $F96 * N97</f>
        <v>0</v>
      </c>
      <c r="O98" s="61">
        <f t="shared" ref="O98" si="52" xml:space="preserve"> $F96 * O97</f>
        <v>0</v>
      </c>
      <c r="P98" s="61">
        <f t="shared" ref="P98" si="53" xml:space="preserve"> $F96 * P97</f>
        <v>0</v>
      </c>
      <c r="Q98" s="61">
        <f t="shared" ref="Q98" si="54" xml:space="preserve"> $F96 * Q97</f>
        <v>0</v>
      </c>
      <c r="R98" s="61">
        <f t="shared" ref="R98" si="55" xml:space="preserve"> $F96 * R97</f>
        <v>0</v>
      </c>
      <c r="S98" s="61">
        <f t="shared" ref="S98" si="56" xml:space="preserve"> $F96 * S97</f>
        <v>0</v>
      </c>
    </row>
    <row r="99" spans="1:19" ht="13.35" customHeight="1" thickTop="1" x14ac:dyDescent="0.4">
      <c r="B99" s="6"/>
      <c r="C99" s="6"/>
      <c r="D99" s="7"/>
      <c r="E99" s="9"/>
      <c r="F99" s="9"/>
      <c r="G99" s="9"/>
      <c r="H99" s="40"/>
      <c r="I99" s="40"/>
      <c r="J99" s="40"/>
      <c r="K99" s="52"/>
      <c r="L99" s="52"/>
      <c r="M99" s="52"/>
      <c r="N99" s="52"/>
      <c r="O99" s="52"/>
      <c r="P99" s="52"/>
      <c r="Q99" s="52"/>
      <c r="R99" s="52"/>
      <c r="S99" s="52"/>
    </row>
    <row r="100" spans="1:19" s="64" customFormat="1" ht="21" x14ac:dyDescent="0.35">
      <c r="B100" s="64" t="s">
        <v>77</v>
      </c>
    </row>
    <row r="101" spans="1:19" ht="13.35" customHeight="1" x14ac:dyDescent="0.4">
      <c r="B101" s="6"/>
      <c r="C101" s="6"/>
      <c r="D101" s="7"/>
      <c r="E101" s="9"/>
      <c r="F101" s="9"/>
      <c r="G101" s="9"/>
      <c r="H101" s="40"/>
      <c r="I101" s="40"/>
      <c r="J101" s="40"/>
      <c r="K101" s="52"/>
      <c r="L101" s="52"/>
      <c r="M101" s="52"/>
      <c r="N101" s="52"/>
      <c r="O101" s="52"/>
      <c r="P101" s="52"/>
      <c r="Q101" s="52"/>
      <c r="R101" s="52"/>
      <c r="S101" s="52"/>
    </row>
    <row r="102" spans="1:19" x14ac:dyDescent="0.4">
      <c r="A102" s="17"/>
      <c r="B102" s="30"/>
      <c r="C102" s="30"/>
      <c r="D102" s="23"/>
      <c r="E102" s="8" t="str">
        <f xml:space="preserve"> Inputs!E$102</f>
        <v>Building sustainable flood resilient communities - Scheme delivery cost allowance</v>
      </c>
      <c r="F102" s="48">
        <f xml:space="preserve"> Inputs!F$102</f>
        <v>0</v>
      </c>
      <c r="G102" s="8" t="str">
        <f xml:space="preserve"> Inputs!G$102</f>
        <v>£m</v>
      </c>
      <c r="H102" s="51">
        <f xml:space="preserve"> Inputs!H$102</f>
        <v>75.675000000000011</v>
      </c>
      <c r="I102" s="48">
        <f xml:space="preserve"> Inputs!I$102</f>
        <v>0</v>
      </c>
      <c r="J102" s="48">
        <f xml:space="preserve"> Inputs!J$102</f>
        <v>0</v>
      </c>
      <c r="K102" s="51">
        <f xml:space="preserve"> Inputs!K$102</f>
        <v>0</v>
      </c>
      <c r="L102" s="51">
        <f xml:space="preserve"> Inputs!L$102</f>
        <v>4.4514705882352947</v>
      </c>
      <c r="M102" s="51">
        <f xml:space="preserve"> Inputs!M$102</f>
        <v>8.9029411764705895</v>
      </c>
      <c r="N102" s="51">
        <f xml:space="preserve"> Inputs!N$102</f>
        <v>26.70882352941177</v>
      </c>
      <c r="O102" s="51">
        <f xml:space="preserve"> Inputs!O$102</f>
        <v>35.611764705882358</v>
      </c>
      <c r="P102" s="51">
        <f xml:space="preserve"> Inputs!P$102</f>
        <v>0</v>
      </c>
      <c r="Q102" s="51">
        <f xml:space="preserve"> Inputs!Q$102</f>
        <v>0</v>
      </c>
      <c r="R102" s="51"/>
      <c r="S102" s="51"/>
    </row>
    <row r="103" spans="1:19" x14ac:dyDescent="0.4">
      <c r="A103" s="17"/>
      <c r="B103" s="30"/>
      <c r="C103" s="30"/>
      <c r="D103" s="23"/>
      <c r="E103" s="8" t="str">
        <f xml:space="preserve"> Inputs!E$103</f>
        <v>Building sustainable flood resilient communities - Scheme delivery percentage completion</v>
      </c>
      <c r="F103" s="49">
        <f xml:space="preserve"> Inputs!F$103</f>
        <v>0.53717241379310343</v>
      </c>
      <c r="G103" s="8" t="str">
        <f xml:space="preserve"> Inputs!G$103</f>
        <v>%</v>
      </c>
      <c r="H103" s="48"/>
      <c r="I103" s="48"/>
      <c r="J103" s="48"/>
      <c r="K103" s="51"/>
      <c r="L103" s="51"/>
      <c r="M103" s="51"/>
      <c r="N103" s="51"/>
      <c r="O103" s="51"/>
      <c r="P103" s="51"/>
      <c r="Q103" s="51"/>
      <c r="R103" s="51"/>
      <c r="S103" s="51"/>
    </row>
    <row r="104" spans="1:19" x14ac:dyDescent="0.4">
      <c r="A104" s="17"/>
      <c r="B104" s="30"/>
      <c r="C104" s="30"/>
      <c r="D104" s="23"/>
      <c r="E104" s="8" t="str">
        <f xml:space="preserve"> Time!E$53</f>
        <v>Forecast Period Flag</v>
      </c>
      <c r="F104" s="8">
        <f xml:space="preserve"> Time!F$53</f>
        <v>0</v>
      </c>
      <c r="G104" s="8" t="str">
        <f xml:space="preserve"> Time!G$53</f>
        <v>flag</v>
      </c>
      <c r="H104" s="48">
        <f xml:space="preserve"> Time!H$53</f>
        <v>5</v>
      </c>
      <c r="I104" s="48">
        <f xml:space="preserve"> Time!I$53</f>
        <v>0</v>
      </c>
      <c r="J104" s="48">
        <f xml:space="preserve"> Time!J$53</f>
        <v>0</v>
      </c>
      <c r="K104" s="51">
        <f xml:space="preserve"> Time!K$53</f>
        <v>1</v>
      </c>
      <c r="L104" s="51">
        <f xml:space="preserve"> Time!L$53</f>
        <v>1</v>
      </c>
      <c r="M104" s="51">
        <f xml:space="preserve"> Time!M$53</f>
        <v>1</v>
      </c>
      <c r="N104" s="51">
        <f xml:space="preserve"> Time!N$53</f>
        <v>1</v>
      </c>
      <c r="O104" s="51">
        <f xml:space="preserve"> Time!O$53</f>
        <v>1</v>
      </c>
      <c r="P104" s="51">
        <f xml:space="preserve"> Time!P$53</f>
        <v>0</v>
      </c>
      <c r="Q104" s="51">
        <f xml:space="preserve"> Time!Q$53</f>
        <v>0</v>
      </c>
      <c r="R104" s="51">
        <f xml:space="preserve"> Time!R$53</f>
        <v>0</v>
      </c>
      <c r="S104" s="51">
        <f xml:space="preserve"> Time!S$53</f>
        <v>0</v>
      </c>
    </row>
    <row r="105" spans="1:19" x14ac:dyDescent="0.4">
      <c r="A105" s="17"/>
      <c r="B105" s="21"/>
      <c r="C105" s="17"/>
      <c r="D105" s="17"/>
      <c r="E105" s="31" t="s">
        <v>393</v>
      </c>
      <c r="F105" s="31"/>
      <c r="G105" s="32" t="s">
        <v>171</v>
      </c>
      <c r="H105" s="44">
        <f xml:space="preserve"> SUM( J105:S105 )</f>
        <v>40.650522413793112</v>
      </c>
      <c r="I105" s="44"/>
      <c r="J105" s="44">
        <f t="shared" ref="J105:S105" si="57" xml:space="preserve"> IF( J104 = 1, J102 * $F103, 0)</f>
        <v>0</v>
      </c>
      <c r="K105" s="50">
        <f t="shared" si="57"/>
        <v>0</v>
      </c>
      <c r="L105" s="50">
        <f t="shared" si="57"/>
        <v>2.3912072008113592</v>
      </c>
      <c r="M105" s="50">
        <f t="shared" si="57"/>
        <v>4.7824144016227184</v>
      </c>
      <c r="N105" s="50">
        <f t="shared" si="57"/>
        <v>14.347243204868157</v>
      </c>
      <c r="O105" s="50">
        <f t="shared" si="57"/>
        <v>19.129657606490873</v>
      </c>
      <c r="P105" s="50">
        <f t="shared" si="57"/>
        <v>0</v>
      </c>
      <c r="Q105" s="50">
        <f t="shared" si="57"/>
        <v>0</v>
      </c>
      <c r="R105" s="50">
        <f t="shared" si="57"/>
        <v>0</v>
      </c>
      <c r="S105" s="50">
        <f t="shared" si="57"/>
        <v>0</v>
      </c>
    </row>
    <row r="106" spans="1:19" x14ac:dyDescent="0.4">
      <c r="A106" s="17"/>
      <c r="B106" s="21"/>
      <c r="C106" s="17"/>
      <c r="D106" s="17"/>
      <c r="E106" s="31"/>
      <c r="F106" s="31"/>
      <c r="G106" s="32"/>
      <c r="H106" s="44"/>
      <c r="I106" s="44"/>
      <c r="J106" s="44"/>
      <c r="K106" s="50"/>
      <c r="L106" s="52"/>
      <c r="M106" s="52"/>
      <c r="N106" s="52"/>
      <c r="O106" s="52"/>
      <c r="P106" s="52"/>
      <c r="Q106" s="52"/>
      <c r="R106" s="52"/>
      <c r="S106" s="52"/>
    </row>
    <row r="107" spans="1:19" x14ac:dyDescent="0.4">
      <c r="A107" s="17"/>
      <c r="B107" s="21"/>
      <c r="C107" s="22"/>
      <c r="D107" s="17"/>
      <c r="E107" s="8" t="str">
        <f xml:space="preserve"> Inputs!E$107</f>
        <v>[Scheme 2] [component 2] cost allowance</v>
      </c>
      <c r="F107" s="8">
        <f xml:space="preserve"> Inputs!F$107</f>
        <v>0</v>
      </c>
      <c r="G107" s="8" t="str">
        <f xml:space="preserve"> Inputs!G$107</f>
        <v>£m</v>
      </c>
      <c r="H107" s="48">
        <f xml:space="preserve"> Inputs!H$107</f>
        <v>0</v>
      </c>
      <c r="I107" s="48">
        <f xml:space="preserve"> Inputs!I$107</f>
        <v>0</v>
      </c>
      <c r="J107" s="48">
        <f xml:space="preserve"> Inputs!J$107</f>
        <v>0</v>
      </c>
      <c r="K107" s="51">
        <f xml:space="preserve"> Inputs!K$107</f>
        <v>0</v>
      </c>
      <c r="L107" s="51">
        <f xml:space="preserve"> Inputs!L$107</f>
        <v>0</v>
      </c>
      <c r="M107" s="51">
        <f xml:space="preserve"> Inputs!M$107</f>
        <v>0</v>
      </c>
      <c r="N107" s="51">
        <f xml:space="preserve"> Inputs!N$107</f>
        <v>0</v>
      </c>
      <c r="O107" s="51">
        <f xml:space="preserve"> Inputs!O$107</f>
        <v>0</v>
      </c>
      <c r="P107" s="51">
        <f xml:space="preserve"> Inputs!P$107</f>
        <v>0</v>
      </c>
      <c r="Q107" s="51">
        <f xml:space="preserve"> Inputs!Q$107</f>
        <v>0</v>
      </c>
      <c r="R107" s="51"/>
      <c r="S107" s="51"/>
    </row>
    <row r="108" spans="1:19" x14ac:dyDescent="0.4">
      <c r="A108" s="17"/>
      <c r="B108" s="16"/>
      <c r="C108" s="16"/>
      <c r="D108" s="17"/>
      <c r="E108" s="8" t="str">
        <f xml:space="preserve"> Inputs!E$108</f>
        <v>[Scheme 2] [component 2] percentage completion</v>
      </c>
      <c r="F108" s="49">
        <f xml:space="preserve"> Inputs!F$108</f>
        <v>0</v>
      </c>
      <c r="G108" s="8" t="str">
        <f xml:space="preserve"> Inputs!G$108</f>
        <v>%</v>
      </c>
      <c r="H108" s="48"/>
      <c r="I108" s="48"/>
      <c r="J108" s="48"/>
      <c r="K108" s="51"/>
      <c r="L108" s="51"/>
      <c r="M108" s="51"/>
      <c r="N108" s="51"/>
      <c r="O108" s="51"/>
      <c r="P108" s="51"/>
      <c r="Q108" s="51"/>
      <c r="R108" s="51"/>
      <c r="S108" s="51"/>
    </row>
    <row r="109" spans="1:19" x14ac:dyDescent="0.4">
      <c r="A109" s="17"/>
      <c r="B109" s="21"/>
      <c r="C109" s="17"/>
      <c r="D109" s="17"/>
      <c r="E109" s="8" t="str">
        <f xml:space="preserve"> Time!E$53</f>
        <v>Forecast Period Flag</v>
      </c>
      <c r="F109" s="8">
        <f xml:space="preserve"> Time!F$53</f>
        <v>0</v>
      </c>
      <c r="G109" s="8" t="str">
        <f xml:space="preserve"> Time!G$53</f>
        <v>flag</v>
      </c>
      <c r="H109" s="48">
        <f xml:space="preserve"> Time!H$53</f>
        <v>5</v>
      </c>
      <c r="I109" s="48">
        <f xml:space="preserve"> Time!I$53</f>
        <v>0</v>
      </c>
      <c r="J109" s="48">
        <f xml:space="preserve"> Time!J$53</f>
        <v>0</v>
      </c>
      <c r="K109" s="51">
        <f xml:space="preserve"> Time!K$53</f>
        <v>1</v>
      </c>
      <c r="L109" s="51">
        <f xml:space="preserve"> Time!L$53</f>
        <v>1</v>
      </c>
      <c r="M109" s="51">
        <f xml:space="preserve"> Time!M$53</f>
        <v>1</v>
      </c>
      <c r="N109" s="51">
        <f xml:space="preserve"> Time!N$53</f>
        <v>1</v>
      </c>
      <c r="O109" s="51">
        <f xml:space="preserve"> Time!O$53</f>
        <v>1</v>
      </c>
      <c r="P109" s="51">
        <f xml:space="preserve"> Time!P$53</f>
        <v>0</v>
      </c>
      <c r="Q109" s="51">
        <f xml:space="preserve"> Time!Q$53</f>
        <v>0</v>
      </c>
      <c r="R109" s="51">
        <f xml:space="preserve"> Time!R$53</f>
        <v>0</v>
      </c>
      <c r="S109" s="51">
        <f xml:space="preserve"> Time!S$53</f>
        <v>0</v>
      </c>
    </row>
    <row r="110" spans="1:19" s="4" customFormat="1" ht="15.75" x14ac:dyDescent="0.5">
      <c r="A110" s="17"/>
      <c r="B110" s="21"/>
      <c r="C110" s="17"/>
      <c r="D110" s="17"/>
      <c r="E110" s="31" t="s">
        <v>394</v>
      </c>
      <c r="F110" s="31"/>
      <c r="G110" s="32" t="s">
        <v>171</v>
      </c>
      <c r="H110" s="44">
        <f xml:space="preserve"> SUM( J110:S110 )</f>
        <v>0</v>
      </c>
      <c r="I110" s="44"/>
      <c r="J110" s="44">
        <f t="shared" ref="J110:S110" si="58" xml:space="preserve"> IF( J109 = 1, J107 * $F108, 0)</f>
        <v>0</v>
      </c>
      <c r="K110" s="50">
        <f t="shared" si="58"/>
        <v>0</v>
      </c>
      <c r="L110" s="50">
        <f t="shared" si="58"/>
        <v>0</v>
      </c>
      <c r="M110" s="50">
        <f t="shared" si="58"/>
        <v>0</v>
      </c>
      <c r="N110" s="50">
        <f t="shared" si="58"/>
        <v>0</v>
      </c>
      <c r="O110" s="50">
        <f t="shared" si="58"/>
        <v>0</v>
      </c>
      <c r="P110" s="50">
        <f t="shared" si="58"/>
        <v>0</v>
      </c>
      <c r="Q110" s="50">
        <f t="shared" si="58"/>
        <v>0</v>
      </c>
      <c r="R110" s="50">
        <f t="shared" si="58"/>
        <v>0</v>
      </c>
      <c r="S110" s="50">
        <f t="shared" si="58"/>
        <v>0</v>
      </c>
    </row>
    <row r="111" spans="1:19" x14ac:dyDescent="0.4">
      <c r="A111" s="17"/>
      <c r="B111" s="21"/>
      <c r="C111" s="22"/>
      <c r="D111" s="17"/>
      <c r="E111" s="33"/>
      <c r="F111" s="34"/>
      <c r="G111" s="35"/>
      <c r="H111" s="40"/>
      <c r="I111" s="40"/>
      <c r="J111" s="40"/>
      <c r="K111" s="52"/>
      <c r="L111" s="52"/>
      <c r="M111" s="52"/>
      <c r="N111" s="52"/>
      <c r="O111" s="52"/>
      <c r="P111" s="52"/>
      <c r="Q111" s="52"/>
      <c r="R111" s="52"/>
      <c r="S111" s="52"/>
    </row>
    <row r="112" spans="1:19" x14ac:dyDescent="0.4">
      <c r="A112" s="17"/>
      <c r="B112" s="16"/>
      <c r="C112" s="16"/>
      <c r="D112" s="17"/>
      <c r="E112" s="8" t="str">
        <f xml:space="preserve"> Inputs!E$112</f>
        <v>[Scheme 2] [component 3] cost allowance</v>
      </c>
      <c r="F112" s="8">
        <f xml:space="preserve"> Inputs!F$112</f>
        <v>0</v>
      </c>
      <c r="G112" s="8" t="str">
        <f xml:space="preserve"> Inputs!G$112</f>
        <v>£m</v>
      </c>
      <c r="H112" s="48">
        <f xml:space="preserve"> Inputs!H$112</f>
        <v>0</v>
      </c>
      <c r="I112" s="48">
        <f xml:space="preserve"> Inputs!I$112</f>
        <v>0</v>
      </c>
      <c r="J112" s="48">
        <f xml:space="preserve"> Inputs!J$112</f>
        <v>0</v>
      </c>
      <c r="K112" s="51">
        <f xml:space="preserve"> Inputs!K$112</f>
        <v>0</v>
      </c>
      <c r="L112" s="51">
        <f xml:space="preserve"> Inputs!L$112</f>
        <v>0</v>
      </c>
      <c r="M112" s="51">
        <f xml:space="preserve"> Inputs!M$112</f>
        <v>0</v>
      </c>
      <c r="N112" s="51">
        <f xml:space="preserve"> Inputs!N$112</f>
        <v>0</v>
      </c>
      <c r="O112" s="51">
        <f xml:space="preserve"> Inputs!O$112</f>
        <v>0</v>
      </c>
      <c r="P112" s="51">
        <f xml:space="preserve"> Inputs!P$112</f>
        <v>0</v>
      </c>
      <c r="Q112" s="51">
        <f xml:space="preserve"> Inputs!Q$112</f>
        <v>0</v>
      </c>
      <c r="R112" s="51"/>
      <c r="S112" s="51"/>
    </row>
    <row r="113" spans="1:19" x14ac:dyDescent="0.4">
      <c r="A113" s="17"/>
      <c r="B113" s="16"/>
      <c r="C113" s="17"/>
      <c r="D113" s="17"/>
      <c r="E113" s="8" t="str">
        <f xml:space="preserve"> Inputs!E$113</f>
        <v>[Scheme 2] [component 3] percentage completion</v>
      </c>
      <c r="F113" s="49">
        <f xml:space="preserve"> Inputs!F$113</f>
        <v>0</v>
      </c>
      <c r="G113" s="8" t="str">
        <f xml:space="preserve"> Inputs!G$113</f>
        <v>%</v>
      </c>
      <c r="H113" s="48"/>
      <c r="I113" s="48"/>
      <c r="J113" s="48"/>
      <c r="K113" s="51"/>
      <c r="L113" s="51"/>
      <c r="M113" s="51"/>
      <c r="N113" s="51"/>
      <c r="O113" s="51"/>
      <c r="P113" s="51"/>
      <c r="Q113" s="51"/>
      <c r="R113" s="51"/>
      <c r="S113" s="51"/>
    </row>
    <row r="114" spans="1:19" x14ac:dyDescent="0.4">
      <c r="A114" s="17"/>
      <c r="B114" s="16"/>
      <c r="C114" s="17"/>
      <c r="D114" s="17"/>
      <c r="E114" s="8" t="str">
        <f xml:space="preserve"> Time!E$53</f>
        <v>Forecast Period Flag</v>
      </c>
      <c r="F114" s="8">
        <f xml:space="preserve"> Time!F$53</f>
        <v>0</v>
      </c>
      <c r="G114" s="8" t="str">
        <f xml:space="preserve"> Time!G$53</f>
        <v>flag</v>
      </c>
      <c r="H114" s="48">
        <f xml:space="preserve"> Time!H$53</f>
        <v>5</v>
      </c>
      <c r="I114" s="48">
        <f xml:space="preserve"> Time!I$53</f>
        <v>0</v>
      </c>
      <c r="J114" s="48">
        <f xml:space="preserve"> Time!J$53</f>
        <v>0</v>
      </c>
      <c r="K114" s="51">
        <f xml:space="preserve"> Time!K$53</f>
        <v>1</v>
      </c>
      <c r="L114" s="51">
        <f xml:space="preserve"> Time!L$53</f>
        <v>1</v>
      </c>
      <c r="M114" s="51">
        <f xml:space="preserve"> Time!M$53</f>
        <v>1</v>
      </c>
      <c r="N114" s="51">
        <f xml:space="preserve"> Time!N$53</f>
        <v>1</v>
      </c>
      <c r="O114" s="51">
        <f xml:space="preserve"> Time!O$53</f>
        <v>1</v>
      </c>
      <c r="P114" s="51">
        <f xml:space="preserve"> Time!P$53</f>
        <v>0</v>
      </c>
      <c r="Q114" s="51">
        <f xml:space="preserve"> Time!Q$53</f>
        <v>0</v>
      </c>
      <c r="R114" s="51">
        <f xml:space="preserve"> Time!R$53</f>
        <v>0</v>
      </c>
      <c r="S114" s="51">
        <f xml:space="preserve"> Time!S$53</f>
        <v>0</v>
      </c>
    </row>
    <row r="115" spans="1:19" x14ac:dyDescent="0.4">
      <c r="A115" s="17"/>
      <c r="B115" s="16"/>
      <c r="C115" s="17"/>
      <c r="D115" s="17"/>
      <c r="E115" s="41" t="s">
        <v>395</v>
      </c>
      <c r="F115" s="42"/>
      <c r="G115" s="43" t="s">
        <v>171</v>
      </c>
      <c r="H115" s="44">
        <f xml:space="preserve"> SUM( J115:S115 )</f>
        <v>0</v>
      </c>
      <c r="I115" s="44"/>
      <c r="J115" s="44">
        <f t="shared" ref="J115:S115" si="59" xml:space="preserve"> IF( J114 = 1, J112 * $F113, 0)</f>
        <v>0</v>
      </c>
      <c r="K115" s="50">
        <f t="shared" si="59"/>
        <v>0</v>
      </c>
      <c r="L115" s="50">
        <f t="shared" si="59"/>
        <v>0</v>
      </c>
      <c r="M115" s="50">
        <f t="shared" si="59"/>
        <v>0</v>
      </c>
      <c r="N115" s="50">
        <f t="shared" si="59"/>
        <v>0</v>
      </c>
      <c r="O115" s="50">
        <f t="shared" si="59"/>
        <v>0</v>
      </c>
      <c r="P115" s="50">
        <f t="shared" si="59"/>
        <v>0</v>
      </c>
      <c r="Q115" s="50">
        <f t="shared" si="59"/>
        <v>0</v>
      </c>
      <c r="R115" s="50">
        <f t="shared" si="59"/>
        <v>0</v>
      </c>
      <c r="S115" s="50">
        <f t="shared" si="59"/>
        <v>0</v>
      </c>
    </row>
    <row r="116" spans="1:19" x14ac:dyDescent="0.4">
      <c r="A116" s="17"/>
      <c r="B116" s="16"/>
      <c r="C116" s="17"/>
      <c r="D116" s="17"/>
      <c r="E116" s="36"/>
      <c r="F116" s="36"/>
      <c r="G116" s="37"/>
      <c r="H116" s="40"/>
      <c r="I116" s="40"/>
      <c r="J116" s="40"/>
      <c r="K116" s="52"/>
      <c r="L116" s="52"/>
      <c r="M116" s="52"/>
      <c r="N116" s="52"/>
      <c r="O116" s="52"/>
      <c r="P116" s="52"/>
      <c r="Q116" s="52"/>
      <c r="R116" s="52"/>
      <c r="S116" s="52"/>
    </row>
    <row r="117" spans="1:19" x14ac:dyDescent="0.4">
      <c r="A117" s="17"/>
      <c r="B117" s="30"/>
      <c r="C117" s="30"/>
      <c r="D117" s="23"/>
      <c r="E117" s="8" t="str">
        <f xml:space="preserve"> Inputs!E$117</f>
        <v>[Scheme 2] [component 4] cost allowance</v>
      </c>
      <c r="F117" s="8">
        <f xml:space="preserve"> Inputs!F$117</f>
        <v>0</v>
      </c>
      <c r="G117" s="8" t="str">
        <f xml:space="preserve"> Inputs!G$117</f>
        <v>£m</v>
      </c>
      <c r="H117" s="48">
        <f xml:space="preserve"> Inputs!H$117</f>
        <v>0</v>
      </c>
      <c r="I117" s="48">
        <f xml:space="preserve"> Inputs!I$117</f>
        <v>0</v>
      </c>
      <c r="J117" s="48">
        <f xml:space="preserve"> Inputs!J$117</f>
        <v>0</v>
      </c>
      <c r="K117" s="51">
        <f xml:space="preserve"> Inputs!K$117</f>
        <v>0</v>
      </c>
      <c r="L117" s="51">
        <f xml:space="preserve"> Inputs!L$117</f>
        <v>0</v>
      </c>
      <c r="M117" s="51">
        <f xml:space="preserve"> Inputs!M$117</f>
        <v>0</v>
      </c>
      <c r="N117" s="51">
        <f xml:space="preserve"> Inputs!N$117</f>
        <v>0</v>
      </c>
      <c r="O117" s="51">
        <f xml:space="preserve"> Inputs!O$117</f>
        <v>0</v>
      </c>
      <c r="P117" s="51">
        <f xml:space="preserve"> Inputs!P$117</f>
        <v>0</v>
      </c>
      <c r="Q117" s="51">
        <f xml:space="preserve"> Inputs!Q$117</f>
        <v>0</v>
      </c>
      <c r="R117" s="51">
        <f xml:space="preserve"> Inputs!R$117</f>
        <v>0</v>
      </c>
      <c r="S117" s="51">
        <f xml:space="preserve"> Inputs!S$117</f>
        <v>0</v>
      </c>
    </row>
    <row r="118" spans="1:19" x14ac:dyDescent="0.4">
      <c r="A118" s="17"/>
      <c r="B118" s="30"/>
      <c r="C118" s="23"/>
      <c r="D118" s="23"/>
      <c r="E118" s="8" t="str">
        <f xml:space="preserve"> Inputs!E$118</f>
        <v>[Scheme 2] [component 4] percentage completion</v>
      </c>
      <c r="F118" s="49">
        <f xml:space="preserve"> Inputs!F$118</f>
        <v>0</v>
      </c>
      <c r="G118" s="8" t="str">
        <f xml:space="preserve"> Inputs!G$118</f>
        <v>%</v>
      </c>
      <c r="H118" s="48"/>
      <c r="I118" s="48"/>
      <c r="J118" s="48"/>
      <c r="K118" s="51"/>
      <c r="L118" s="51"/>
      <c r="M118" s="51"/>
      <c r="N118" s="51"/>
      <c r="O118" s="51"/>
      <c r="P118" s="51"/>
      <c r="Q118" s="51"/>
      <c r="R118" s="51"/>
      <c r="S118" s="51"/>
    </row>
    <row r="119" spans="1:19" x14ac:dyDescent="0.4">
      <c r="A119" s="17"/>
      <c r="B119" s="16"/>
      <c r="C119" s="24"/>
      <c r="D119" s="17"/>
      <c r="E119" s="8" t="str">
        <f xml:space="preserve"> Time!E$53</f>
        <v>Forecast Period Flag</v>
      </c>
      <c r="F119" s="8">
        <f xml:space="preserve"> Time!F$53</f>
        <v>0</v>
      </c>
      <c r="G119" s="8" t="str">
        <f xml:space="preserve"> Time!G$53</f>
        <v>flag</v>
      </c>
      <c r="H119" s="48">
        <f xml:space="preserve"> Time!H$53</f>
        <v>5</v>
      </c>
      <c r="I119" s="48">
        <f xml:space="preserve"> Time!I$53</f>
        <v>0</v>
      </c>
      <c r="J119" s="48">
        <f xml:space="preserve"> Time!J$53</f>
        <v>0</v>
      </c>
      <c r="K119" s="51">
        <f xml:space="preserve"> Time!K$53</f>
        <v>1</v>
      </c>
      <c r="L119" s="51">
        <f xml:space="preserve"> Time!L$53</f>
        <v>1</v>
      </c>
      <c r="M119" s="51">
        <f xml:space="preserve"> Time!M$53</f>
        <v>1</v>
      </c>
      <c r="N119" s="51">
        <f xml:space="preserve"> Time!N$53</f>
        <v>1</v>
      </c>
      <c r="O119" s="51">
        <f xml:space="preserve"> Time!O$53</f>
        <v>1</v>
      </c>
      <c r="P119" s="51">
        <f xml:space="preserve"> Time!P$53</f>
        <v>0</v>
      </c>
      <c r="Q119" s="51">
        <f xml:space="preserve"> Time!Q$53</f>
        <v>0</v>
      </c>
      <c r="R119" s="51">
        <f xml:space="preserve"> Time!R$53</f>
        <v>0</v>
      </c>
      <c r="S119" s="51">
        <f xml:space="preserve"> Time!S$53</f>
        <v>0</v>
      </c>
    </row>
    <row r="120" spans="1:19" x14ac:dyDescent="0.4">
      <c r="A120" s="17"/>
      <c r="B120" s="16"/>
      <c r="C120" s="24"/>
      <c r="D120" s="17"/>
      <c r="E120" s="31" t="s">
        <v>396</v>
      </c>
      <c r="F120" s="31"/>
      <c r="G120" s="32" t="s">
        <v>171</v>
      </c>
      <c r="H120" s="40">
        <f xml:space="preserve"> SUM( J120:S120 )</f>
        <v>0</v>
      </c>
      <c r="I120" s="40"/>
      <c r="J120" s="40">
        <f t="shared" ref="J120:S120" si="60" xml:space="preserve"> IF( J119 = 1, J117 * $F118, 0)</f>
        <v>0</v>
      </c>
      <c r="K120" s="52">
        <f t="shared" si="60"/>
        <v>0</v>
      </c>
      <c r="L120" s="52">
        <f t="shared" si="60"/>
        <v>0</v>
      </c>
      <c r="M120" s="52">
        <f t="shared" si="60"/>
        <v>0</v>
      </c>
      <c r="N120" s="52">
        <f t="shared" si="60"/>
        <v>0</v>
      </c>
      <c r="O120" s="52">
        <f t="shared" si="60"/>
        <v>0</v>
      </c>
      <c r="P120" s="52">
        <f t="shared" si="60"/>
        <v>0</v>
      </c>
      <c r="Q120" s="52">
        <f t="shared" si="60"/>
        <v>0</v>
      </c>
      <c r="R120" s="52">
        <f t="shared" si="60"/>
        <v>0</v>
      </c>
      <c r="S120" s="52">
        <f t="shared" si="60"/>
        <v>0</v>
      </c>
    </row>
    <row r="121" spans="1:19" ht="13.35" customHeight="1" x14ac:dyDescent="0.4">
      <c r="A121" s="17"/>
      <c r="B121" s="25"/>
      <c r="C121" s="26"/>
      <c r="D121" s="17"/>
      <c r="E121" s="38"/>
      <c r="F121" s="36"/>
      <c r="G121" s="39"/>
      <c r="H121" s="40"/>
      <c r="I121" s="40"/>
      <c r="J121" s="40"/>
      <c r="K121" s="52"/>
      <c r="L121" s="52"/>
      <c r="M121" s="52"/>
      <c r="N121" s="52"/>
      <c r="O121" s="52"/>
      <c r="P121" s="52"/>
      <c r="Q121" s="52"/>
      <c r="R121" s="52"/>
      <c r="S121" s="52"/>
    </row>
    <row r="122" spans="1:19" x14ac:dyDescent="0.4">
      <c r="A122" s="17"/>
      <c r="B122" s="25"/>
      <c r="C122" s="26"/>
      <c r="D122" s="17"/>
      <c r="E122" s="8" t="str">
        <f xml:space="preserve"> Inputs!E$122</f>
        <v>[Scheme 2] [component 5] cost allowance</v>
      </c>
      <c r="F122" s="8">
        <f xml:space="preserve"> Inputs!F$122</f>
        <v>0</v>
      </c>
      <c r="G122" s="8" t="str">
        <f xml:space="preserve"> Inputs!G$122</f>
        <v>£m</v>
      </c>
      <c r="H122" s="48">
        <f xml:space="preserve"> Inputs!H$122</f>
        <v>0</v>
      </c>
      <c r="I122" s="48">
        <f xml:space="preserve"> Inputs!I$122</f>
        <v>0</v>
      </c>
      <c r="J122" s="48">
        <f xml:space="preserve"> Inputs!J$122</f>
        <v>0</v>
      </c>
      <c r="K122" s="51">
        <f xml:space="preserve"> Inputs!K$122</f>
        <v>0</v>
      </c>
      <c r="L122" s="51">
        <f xml:space="preserve"> Inputs!L$122</f>
        <v>0</v>
      </c>
      <c r="M122" s="51">
        <f xml:space="preserve"> Inputs!M$122</f>
        <v>0</v>
      </c>
      <c r="N122" s="51">
        <f xml:space="preserve"> Inputs!N$122</f>
        <v>0</v>
      </c>
      <c r="O122" s="51">
        <f xml:space="preserve"> Inputs!O$122</f>
        <v>0</v>
      </c>
      <c r="P122" s="51">
        <f xml:space="preserve"> Inputs!P$122</f>
        <v>0</v>
      </c>
      <c r="Q122" s="51">
        <f xml:space="preserve"> Inputs!Q$122</f>
        <v>0</v>
      </c>
      <c r="R122" s="51">
        <f xml:space="preserve"> Inputs!R$122</f>
        <v>0</v>
      </c>
      <c r="S122" s="51">
        <f xml:space="preserve"> Inputs!S$122</f>
        <v>0</v>
      </c>
    </row>
    <row r="123" spans="1:19" x14ac:dyDescent="0.4">
      <c r="E123" s="8" t="str">
        <f xml:space="preserve"> Inputs!E$123</f>
        <v>[Scheme 2] [component 5] percentage completion</v>
      </c>
      <c r="F123" s="49">
        <f xml:space="preserve"> Inputs!F$123</f>
        <v>0</v>
      </c>
      <c r="G123" s="8" t="str">
        <f xml:space="preserve"> Inputs!G$123</f>
        <v>%</v>
      </c>
      <c r="H123" s="48"/>
      <c r="I123" s="48"/>
      <c r="J123" s="48"/>
      <c r="K123" s="51"/>
      <c r="L123" s="51"/>
      <c r="M123" s="51"/>
      <c r="N123" s="51"/>
      <c r="O123" s="51"/>
      <c r="P123" s="51"/>
      <c r="Q123" s="51"/>
      <c r="R123" s="51"/>
      <c r="S123" s="51"/>
    </row>
    <row r="124" spans="1:19" x14ac:dyDescent="0.4">
      <c r="E124" s="8" t="str">
        <f xml:space="preserve"> Time!E$53</f>
        <v>Forecast Period Flag</v>
      </c>
      <c r="F124" s="8">
        <f xml:space="preserve"> Time!F$53</f>
        <v>0</v>
      </c>
      <c r="G124" s="8" t="str">
        <f xml:space="preserve"> Time!G$53</f>
        <v>flag</v>
      </c>
      <c r="H124" s="48">
        <f xml:space="preserve"> Time!H$53</f>
        <v>5</v>
      </c>
      <c r="I124" s="48">
        <f xml:space="preserve"> Time!I$53</f>
        <v>0</v>
      </c>
      <c r="J124" s="48">
        <f xml:space="preserve"> Time!J$53</f>
        <v>0</v>
      </c>
      <c r="K124" s="51">
        <f xml:space="preserve"> Time!K$53</f>
        <v>1</v>
      </c>
      <c r="L124" s="51">
        <f xml:space="preserve"> Time!L$53</f>
        <v>1</v>
      </c>
      <c r="M124" s="51">
        <f xml:space="preserve"> Time!M$53</f>
        <v>1</v>
      </c>
      <c r="N124" s="51">
        <f xml:space="preserve"> Time!N$53</f>
        <v>1</v>
      </c>
      <c r="O124" s="51">
        <f xml:space="preserve"> Time!O$53</f>
        <v>1</v>
      </c>
      <c r="P124" s="51">
        <f xml:space="preserve"> Time!P$53</f>
        <v>0</v>
      </c>
      <c r="Q124" s="51">
        <f xml:space="preserve"> Time!Q$53</f>
        <v>0</v>
      </c>
      <c r="R124" s="51">
        <f xml:space="preserve"> Time!R$53</f>
        <v>0</v>
      </c>
      <c r="S124" s="51">
        <f xml:space="preserve"> Time!S$53</f>
        <v>0</v>
      </c>
    </row>
    <row r="125" spans="1:19" s="4" customFormat="1" ht="15.75" x14ac:dyDescent="0.5">
      <c r="B125" s="3"/>
      <c r="C125" s="11"/>
      <c r="D125" s="5"/>
      <c r="E125" s="31" t="s">
        <v>397</v>
      </c>
      <c r="F125" s="31"/>
      <c r="G125" s="32" t="s">
        <v>171</v>
      </c>
      <c r="H125" s="40">
        <f xml:space="preserve"> SUM( J125:S125 )</f>
        <v>0</v>
      </c>
      <c r="I125" s="40"/>
      <c r="J125" s="40">
        <f t="shared" ref="J125:S125" si="61" xml:space="preserve"> IF( J124 = 1, J122 * $F123, 0)</f>
        <v>0</v>
      </c>
      <c r="K125" s="52">
        <f t="shared" si="61"/>
        <v>0</v>
      </c>
      <c r="L125" s="52">
        <f t="shared" si="61"/>
        <v>0</v>
      </c>
      <c r="M125" s="52">
        <f t="shared" si="61"/>
        <v>0</v>
      </c>
      <c r="N125" s="52">
        <f t="shared" si="61"/>
        <v>0</v>
      </c>
      <c r="O125" s="52">
        <f t="shared" si="61"/>
        <v>0</v>
      </c>
      <c r="P125" s="52">
        <f t="shared" si="61"/>
        <v>0</v>
      </c>
      <c r="Q125" s="52">
        <f t="shared" si="61"/>
        <v>0</v>
      </c>
      <c r="R125" s="52">
        <f t="shared" si="61"/>
        <v>0</v>
      </c>
      <c r="S125" s="52">
        <f t="shared" si="61"/>
        <v>0</v>
      </c>
    </row>
    <row r="126" spans="1:19" x14ac:dyDescent="0.4">
      <c r="B126" s="6"/>
      <c r="C126" s="6"/>
      <c r="D126" s="7"/>
      <c r="E126" s="9"/>
      <c r="F126" s="9"/>
      <c r="G126" s="9"/>
      <c r="H126" s="40"/>
      <c r="I126" s="40"/>
      <c r="J126" s="40"/>
      <c r="K126" s="52"/>
      <c r="L126" s="52"/>
      <c r="M126" s="52"/>
      <c r="N126" s="52"/>
      <c r="O126" s="52"/>
      <c r="P126" s="52"/>
      <c r="Q126" s="52"/>
      <c r="R126" s="52"/>
      <c r="S126" s="52"/>
    </row>
    <row r="127" spans="1:19" x14ac:dyDescent="0.4">
      <c r="B127" s="6"/>
      <c r="C127" s="6"/>
      <c r="D127" s="7"/>
      <c r="E127" s="8" t="str">
        <f xml:space="preserve"> Inputs!E$127</f>
        <v>[Scheme 2] [component 6] cost allowance</v>
      </c>
      <c r="F127" s="8">
        <f xml:space="preserve"> Inputs!F$127</f>
        <v>0</v>
      </c>
      <c r="G127" s="8" t="str">
        <f xml:space="preserve"> Inputs!G$127</f>
        <v>£m</v>
      </c>
      <c r="H127" s="48">
        <f xml:space="preserve"> Inputs!H$127</f>
        <v>0</v>
      </c>
      <c r="I127" s="48">
        <f xml:space="preserve"> Inputs!I$127</f>
        <v>0</v>
      </c>
      <c r="J127" s="48">
        <f xml:space="preserve"> Inputs!J$127</f>
        <v>0</v>
      </c>
      <c r="K127" s="51">
        <f xml:space="preserve"> Inputs!K$127</f>
        <v>0</v>
      </c>
      <c r="L127" s="51">
        <f xml:space="preserve"> Inputs!L$127</f>
        <v>0</v>
      </c>
      <c r="M127" s="51">
        <f xml:space="preserve"> Inputs!M$127</f>
        <v>0</v>
      </c>
      <c r="N127" s="51">
        <f xml:space="preserve"> Inputs!N$127</f>
        <v>0</v>
      </c>
      <c r="O127" s="51">
        <f xml:space="preserve"> Inputs!O$127</f>
        <v>0</v>
      </c>
      <c r="P127" s="51">
        <f xml:space="preserve"> Inputs!P$127</f>
        <v>0</v>
      </c>
      <c r="Q127" s="51">
        <f xml:space="preserve"> Inputs!Q$127</f>
        <v>0</v>
      </c>
      <c r="R127" s="51">
        <f xml:space="preserve"> Inputs!R$127</f>
        <v>0</v>
      </c>
      <c r="S127" s="51">
        <f xml:space="preserve"> Inputs!S$127</f>
        <v>0</v>
      </c>
    </row>
    <row r="128" spans="1:19" x14ac:dyDescent="0.4">
      <c r="B128" s="6"/>
      <c r="C128" s="6"/>
      <c r="D128" s="7"/>
      <c r="E128" s="8" t="str">
        <f xml:space="preserve"> Inputs!E$128</f>
        <v>[Scheme 2] [component 6] percentage completion</v>
      </c>
      <c r="F128" s="49">
        <f xml:space="preserve"> Inputs!F$128</f>
        <v>0</v>
      </c>
      <c r="G128" s="8" t="str">
        <f xml:space="preserve"> Inputs!G$128</f>
        <v>%</v>
      </c>
      <c r="H128" s="48"/>
      <c r="I128" s="48"/>
      <c r="J128" s="48"/>
      <c r="K128" s="51"/>
      <c r="L128" s="51"/>
      <c r="M128" s="51"/>
      <c r="N128" s="51"/>
      <c r="O128" s="51"/>
      <c r="P128" s="51"/>
      <c r="Q128" s="51"/>
      <c r="R128" s="51"/>
      <c r="S128" s="51"/>
    </row>
    <row r="129" spans="1:1012 1025:2047 2060:3067 3080:4087 4100:6142 6155:7162 7175:8182 8195:10237 10250:11257 11270:12277 12290:13312 13325:14332 14345:15352 15365:16372" x14ac:dyDescent="0.4">
      <c r="B129" s="6"/>
      <c r="C129" s="6"/>
      <c r="D129" s="7"/>
      <c r="E129" s="8" t="str">
        <f xml:space="preserve"> Time!E$53</f>
        <v>Forecast Period Flag</v>
      </c>
      <c r="F129" s="8">
        <f xml:space="preserve"> Time!F$53</f>
        <v>0</v>
      </c>
      <c r="G129" s="8" t="str">
        <f xml:space="preserve"> Time!G$53</f>
        <v>flag</v>
      </c>
      <c r="H129" s="48">
        <f xml:space="preserve"> Time!H$53</f>
        <v>5</v>
      </c>
      <c r="I129" s="48">
        <f xml:space="preserve"> Time!I$53</f>
        <v>0</v>
      </c>
      <c r="J129" s="48">
        <f xml:space="preserve"> Time!J$53</f>
        <v>0</v>
      </c>
      <c r="K129" s="51">
        <f xml:space="preserve"> Time!K$53</f>
        <v>1</v>
      </c>
      <c r="L129" s="51">
        <f xml:space="preserve"> Time!L$53</f>
        <v>1</v>
      </c>
      <c r="M129" s="51">
        <f xml:space="preserve"> Time!M$53</f>
        <v>1</v>
      </c>
      <c r="N129" s="51">
        <f xml:space="preserve"> Time!N$53</f>
        <v>1</v>
      </c>
      <c r="O129" s="51">
        <f xml:space="preserve"> Time!O$53</f>
        <v>1</v>
      </c>
      <c r="P129" s="51">
        <f xml:space="preserve"> Time!P$53</f>
        <v>0</v>
      </c>
      <c r="Q129" s="51">
        <f xml:space="preserve"> Time!Q$53</f>
        <v>0</v>
      </c>
      <c r="R129" s="51">
        <f xml:space="preserve"> Time!R$53</f>
        <v>0</v>
      </c>
      <c r="S129" s="51">
        <f xml:space="preserve"> Time!S$53</f>
        <v>0</v>
      </c>
    </row>
    <row r="130" spans="1:1012 1025:2047 2060:3067 3080:4087 4100:6142 6155:7162 7175:8182 8195:10237 10250:11257 11270:12277 12290:13312 13325:14332 14345:15352 15365:16372" ht="15.75" x14ac:dyDescent="0.5">
      <c r="A130" s="4"/>
      <c r="B130" s="3"/>
      <c r="C130" s="11"/>
      <c r="D130" s="5"/>
      <c r="E130" s="31" t="s">
        <v>398</v>
      </c>
      <c r="F130" s="31"/>
      <c r="G130" s="32" t="s">
        <v>171</v>
      </c>
      <c r="H130" s="40">
        <f xml:space="preserve"> SUM( J130:S130 )</f>
        <v>0</v>
      </c>
      <c r="I130" s="40"/>
      <c r="J130" s="40">
        <f t="shared" ref="J130:S130" si="62" xml:space="preserve"> IF( J129 = 1, J127 * $F128, 0)</f>
        <v>0</v>
      </c>
      <c r="K130" s="52">
        <f t="shared" si="62"/>
        <v>0</v>
      </c>
      <c r="L130" s="52">
        <f t="shared" si="62"/>
        <v>0</v>
      </c>
      <c r="M130" s="52">
        <f t="shared" si="62"/>
        <v>0</v>
      </c>
      <c r="N130" s="52">
        <f t="shared" si="62"/>
        <v>0</v>
      </c>
      <c r="O130" s="52">
        <f t="shared" si="62"/>
        <v>0</v>
      </c>
      <c r="P130" s="52">
        <f t="shared" si="62"/>
        <v>0</v>
      </c>
      <c r="Q130" s="52">
        <f t="shared" si="62"/>
        <v>0</v>
      </c>
      <c r="R130" s="52">
        <f t="shared" si="62"/>
        <v>0</v>
      </c>
      <c r="S130" s="52">
        <f t="shared" si="62"/>
        <v>0</v>
      </c>
      <c r="T130" s="31"/>
      <c r="U130" s="31"/>
      <c r="V130" s="32"/>
      <c r="AI130" s="31"/>
      <c r="AJ130" s="31"/>
      <c r="AK130" s="32"/>
      <c r="AX130" s="31"/>
      <c r="AY130" s="31"/>
      <c r="AZ130" s="32"/>
      <c r="BM130" s="31"/>
      <c r="BN130" s="31"/>
      <c r="BO130" s="32"/>
      <c r="CB130" s="31"/>
      <c r="CC130" s="31"/>
      <c r="CD130" s="32"/>
      <c r="CQ130" s="31"/>
      <c r="CR130" s="31"/>
      <c r="CS130" s="32"/>
      <c r="DF130" s="31"/>
      <c r="DG130" s="31"/>
      <c r="DH130" s="32"/>
      <c r="DU130" s="31"/>
      <c r="DV130" s="31"/>
      <c r="DW130" s="32"/>
      <c r="EJ130" s="31"/>
      <c r="EK130" s="31"/>
      <c r="EL130" s="32"/>
      <c r="EY130" s="31"/>
      <c r="EZ130" s="31"/>
      <c r="FA130" s="32"/>
      <c r="FN130" s="31"/>
      <c r="FO130" s="31"/>
      <c r="FP130" s="32"/>
      <c r="GC130" s="31"/>
      <c r="GD130" s="31"/>
      <c r="GE130" s="32"/>
      <c r="GR130" s="31"/>
      <c r="GS130" s="31"/>
      <c r="GT130" s="32"/>
      <c r="HG130" s="31"/>
      <c r="HH130" s="31"/>
      <c r="HI130" s="32"/>
      <c r="HV130" s="31"/>
      <c r="HW130" s="31"/>
      <c r="HX130" s="32"/>
      <c r="IK130" s="31"/>
      <c r="IL130" s="31"/>
      <c r="IM130" s="32"/>
      <c r="IZ130" s="31"/>
      <c r="JA130" s="31"/>
      <c r="JB130" s="32"/>
      <c r="JO130" s="31"/>
      <c r="JP130" s="31"/>
      <c r="JQ130" s="32"/>
      <c r="KD130" s="31"/>
      <c r="KE130" s="31"/>
      <c r="KF130" s="32"/>
      <c r="KS130" s="31"/>
      <c r="KT130" s="31"/>
      <c r="KU130" s="32"/>
      <c r="LH130" s="31"/>
      <c r="LI130" s="31"/>
      <c r="LJ130" s="32"/>
      <c r="LW130" s="31"/>
      <c r="LX130" s="31"/>
      <c r="LY130" s="32"/>
      <c r="ML130" s="31"/>
      <c r="MM130" s="31"/>
      <c r="MN130" s="32"/>
      <c r="NA130" s="31"/>
      <c r="NB130" s="31"/>
      <c r="NC130" s="32"/>
      <c r="NP130" s="31"/>
      <c r="NQ130" s="31"/>
      <c r="NR130" s="32"/>
      <c r="OE130" s="31"/>
      <c r="OF130" s="31"/>
      <c r="OG130" s="32"/>
      <c r="OT130" s="31"/>
      <c r="OU130" s="31"/>
      <c r="OV130" s="32"/>
      <c r="PI130" s="31"/>
      <c r="PJ130" s="31"/>
      <c r="PK130" s="32"/>
      <c r="PX130" s="31"/>
      <c r="PY130" s="31"/>
      <c r="PZ130" s="32"/>
      <c r="QM130" s="31"/>
      <c r="QN130" s="31"/>
      <c r="QO130" s="32"/>
      <c r="RB130" s="31"/>
      <c r="RC130" s="31"/>
      <c r="RD130" s="32"/>
      <c r="RQ130" s="31"/>
      <c r="RR130" s="31"/>
      <c r="RS130" s="32"/>
      <c r="SF130" s="31"/>
      <c r="SG130" s="31"/>
      <c r="SH130" s="32"/>
      <c r="SU130" s="31"/>
      <c r="SV130" s="31"/>
      <c r="SW130" s="32"/>
      <c r="TJ130" s="31"/>
      <c r="TK130" s="31"/>
      <c r="TL130" s="32"/>
      <c r="TY130" s="31"/>
      <c r="TZ130" s="31"/>
      <c r="UA130" s="32"/>
      <c r="UN130" s="31"/>
      <c r="UO130" s="31"/>
      <c r="UP130" s="32"/>
      <c r="VC130" s="31"/>
      <c r="VD130" s="31"/>
      <c r="VE130" s="32"/>
      <c r="VR130" s="31"/>
      <c r="VS130" s="31"/>
      <c r="VT130" s="32"/>
      <c r="WG130" s="31"/>
      <c r="WH130" s="31"/>
      <c r="WI130" s="32"/>
      <c r="WV130" s="31"/>
      <c r="WW130" s="31"/>
      <c r="WX130" s="32"/>
      <c r="XK130" s="31"/>
      <c r="XL130" s="31"/>
      <c r="XM130" s="32"/>
      <c r="XZ130" s="31"/>
      <c r="YA130" s="31"/>
      <c r="YB130" s="32"/>
      <c r="YO130" s="31"/>
      <c r="YP130" s="31"/>
      <c r="YQ130" s="32"/>
      <c r="ZD130" s="31"/>
      <c r="ZE130" s="31"/>
      <c r="ZF130" s="32"/>
      <c r="ZS130" s="31"/>
      <c r="ZT130" s="31"/>
      <c r="ZU130" s="32"/>
      <c r="AAH130" s="31"/>
      <c r="AAI130" s="31"/>
      <c r="AAJ130" s="32"/>
      <c r="AAW130" s="31"/>
      <c r="AAX130" s="31"/>
      <c r="AAY130" s="32"/>
      <c r="ABL130" s="31"/>
      <c r="ABM130" s="31"/>
      <c r="ABN130" s="32"/>
      <c r="ACA130" s="31"/>
      <c r="ACB130" s="31"/>
      <c r="ACC130" s="32"/>
      <c r="ACP130" s="31"/>
      <c r="ACQ130" s="31"/>
      <c r="ACR130" s="32"/>
      <c r="ADE130" s="31"/>
      <c r="ADF130" s="31"/>
      <c r="ADG130" s="32"/>
      <c r="ADT130" s="31"/>
      <c r="ADU130" s="31"/>
      <c r="ADV130" s="32"/>
      <c r="AEI130" s="31"/>
      <c r="AEJ130" s="31"/>
      <c r="AEK130" s="32"/>
      <c r="AEX130" s="31"/>
      <c r="AEY130" s="31"/>
      <c r="AEZ130" s="32"/>
      <c r="AFM130" s="31"/>
      <c r="AFN130" s="31"/>
      <c r="AFO130" s="32"/>
      <c r="AGB130" s="31"/>
      <c r="AGC130" s="31"/>
      <c r="AGD130" s="32"/>
      <c r="AGQ130" s="31"/>
      <c r="AGR130" s="31"/>
      <c r="AGS130" s="32"/>
      <c r="AHF130" s="31"/>
      <c r="AHG130" s="31"/>
      <c r="AHH130" s="32"/>
      <c r="AHU130" s="31"/>
      <c r="AHV130" s="31"/>
      <c r="AHW130" s="32"/>
      <c r="AIJ130" s="31"/>
      <c r="AIK130" s="31"/>
      <c r="AIL130" s="32"/>
      <c r="AIY130" s="31"/>
      <c r="AIZ130" s="31"/>
      <c r="AJA130" s="32"/>
      <c r="AJN130" s="31"/>
      <c r="AJO130" s="31"/>
      <c r="AJP130" s="32"/>
      <c r="AKC130" s="31"/>
      <c r="AKD130" s="31"/>
      <c r="AKE130" s="32"/>
      <c r="AKR130" s="31"/>
      <c r="AKS130" s="31"/>
      <c r="AKT130" s="32"/>
      <c r="ALG130" s="31"/>
      <c r="ALH130" s="31"/>
      <c r="ALI130" s="32"/>
      <c r="ALV130" s="31"/>
      <c r="ALW130" s="31"/>
      <c r="ALX130" s="32"/>
      <c r="AMK130" s="31"/>
      <c r="AML130" s="31"/>
      <c r="AMM130" s="32"/>
      <c r="AMZ130" s="31"/>
      <c r="ANA130" s="31"/>
      <c r="ANB130" s="32"/>
      <c r="ANO130" s="31"/>
      <c r="ANP130" s="31"/>
      <c r="ANQ130" s="32"/>
      <c r="AOD130" s="31"/>
      <c r="AOE130" s="31"/>
      <c r="AOF130" s="32"/>
      <c r="AOS130" s="31"/>
      <c r="AOT130" s="31"/>
      <c r="AOU130" s="32"/>
      <c r="APH130" s="31"/>
      <c r="API130" s="31"/>
      <c r="APJ130" s="32"/>
      <c r="APW130" s="31"/>
      <c r="APX130" s="31"/>
      <c r="APY130" s="32"/>
      <c r="AQL130" s="31"/>
      <c r="AQM130" s="31"/>
      <c r="AQN130" s="32"/>
      <c r="ARA130" s="31"/>
      <c r="ARB130" s="31"/>
      <c r="ARC130" s="32"/>
      <c r="ARP130" s="31"/>
      <c r="ARQ130" s="31"/>
      <c r="ARR130" s="32"/>
      <c r="ASE130" s="31"/>
      <c r="ASF130" s="31"/>
      <c r="ASG130" s="32"/>
      <c r="AST130" s="31"/>
      <c r="ASU130" s="31"/>
      <c r="ASV130" s="32"/>
      <c r="ATI130" s="31"/>
      <c r="ATJ130" s="31"/>
      <c r="ATK130" s="32"/>
      <c r="ATX130" s="31"/>
      <c r="ATY130" s="31"/>
      <c r="ATZ130" s="32"/>
      <c r="AUM130" s="31"/>
      <c r="AUN130" s="31"/>
      <c r="AUO130" s="32"/>
      <c r="AVB130" s="31"/>
      <c r="AVC130" s="31"/>
      <c r="AVD130" s="32"/>
      <c r="AVQ130" s="31"/>
      <c r="AVR130" s="31"/>
      <c r="AVS130" s="32"/>
      <c r="AWF130" s="31"/>
      <c r="AWG130" s="31"/>
      <c r="AWH130" s="32"/>
      <c r="AWU130" s="31"/>
      <c r="AWV130" s="31"/>
      <c r="AWW130" s="32"/>
      <c r="AXJ130" s="31"/>
      <c r="AXK130" s="31"/>
      <c r="AXL130" s="32"/>
      <c r="AXY130" s="31"/>
      <c r="AXZ130" s="31"/>
      <c r="AYA130" s="32"/>
      <c r="AYN130" s="31"/>
      <c r="AYO130" s="31"/>
      <c r="AYP130" s="32"/>
      <c r="AZC130" s="31"/>
      <c r="AZD130" s="31"/>
      <c r="AZE130" s="32"/>
      <c r="AZR130" s="31"/>
      <c r="AZS130" s="31"/>
      <c r="AZT130" s="32"/>
      <c r="BAG130" s="31"/>
      <c r="BAH130" s="31"/>
      <c r="BAI130" s="32"/>
      <c r="BAV130" s="31"/>
      <c r="BAW130" s="31"/>
      <c r="BAX130" s="32"/>
      <c r="BBK130" s="31"/>
      <c r="BBL130" s="31"/>
      <c r="BBM130" s="32"/>
      <c r="BBZ130" s="31"/>
      <c r="BCA130" s="31"/>
      <c r="BCB130" s="32"/>
      <c r="BCO130" s="31"/>
      <c r="BCP130" s="31"/>
      <c r="BCQ130" s="32"/>
      <c r="BDD130" s="31"/>
      <c r="BDE130" s="31"/>
      <c r="BDF130" s="32"/>
      <c r="BDS130" s="31"/>
      <c r="BDT130" s="31"/>
      <c r="BDU130" s="32"/>
      <c r="BEH130" s="31"/>
      <c r="BEI130" s="31"/>
      <c r="BEJ130" s="32"/>
      <c r="BEW130" s="31"/>
      <c r="BEX130" s="31"/>
      <c r="BEY130" s="32"/>
      <c r="BFL130" s="31"/>
      <c r="BFM130" s="31"/>
      <c r="BFN130" s="32"/>
      <c r="BGA130" s="31"/>
      <c r="BGB130" s="31"/>
      <c r="BGC130" s="32"/>
      <c r="BGP130" s="31"/>
      <c r="BGQ130" s="31"/>
      <c r="BGR130" s="32"/>
      <c r="BHE130" s="31"/>
      <c r="BHF130" s="31"/>
      <c r="BHG130" s="32"/>
      <c r="BHT130" s="31"/>
      <c r="BHU130" s="31"/>
      <c r="BHV130" s="32"/>
      <c r="BII130" s="31"/>
      <c r="BIJ130" s="31"/>
      <c r="BIK130" s="32"/>
      <c r="BIX130" s="31"/>
      <c r="BIY130" s="31"/>
      <c r="BIZ130" s="32"/>
      <c r="BJM130" s="31"/>
      <c r="BJN130" s="31"/>
      <c r="BJO130" s="32"/>
      <c r="BKB130" s="31"/>
      <c r="BKC130" s="31"/>
      <c r="BKD130" s="32"/>
      <c r="BKQ130" s="31"/>
      <c r="BKR130" s="31"/>
      <c r="BKS130" s="32"/>
      <c r="BLF130" s="31"/>
      <c r="BLG130" s="31"/>
      <c r="BLH130" s="32"/>
      <c r="BLU130" s="31"/>
      <c r="BLV130" s="31"/>
      <c r="BLW130" s="32"/>
      <c r="BMJ130" s="31"/>
      <c r="BMK130" s="31"/>
      <c r="BML130" s="32"/>
      <c r="BMY130" s="31"/>
      <c r="BMZ130" s="31"/>
      <c r="BNA130" s="32"/>
      <c r="BNN130" s="31"/>
      <c r="BNO130" s="31"/>
      <c r="BNP130" s="32"/>
      <c r="BOC130" s="31"/>
      <c r="BOD130" s="31"/>
      <c r="BOE130" s="32"/>
      <c r="BOR130" s="31"/>
      <c r="BOS130" s="31"/>
      <c r="BOT130" s="32"/>
      <c r="BPG130" s="31"/>
      <c r="BPH130" s="31"/>
      <c r="BPI130" s="32"/>
      <c r="BPV130" s="31"/>
      <c r="BPW130" s="31"/>
      <c r="BPX130" s="32"/>
      <c r="BQK130" s="31"/>
      <c r="BQL130" s="31"/>
      <c r="BQM130" s="32"/>
      <c r="BQZ130" s="31"/>
      <c r="BRA130" s="31"/>
      <c r="BRB130" s="32"/>
      <c r="BRO130" s="31"/>
      <c r="BRP130" s="31"/>
      <c r="BRQ130" s="32"/>
      <c r="BSD130" s="31"/>
      <c r="BSE130" s="31"/>
      <c r="BSF130" s="32"/>
      <c r="BSS130" s="31"/>
      <c r="BST130" s="31"/>
      <c r="BSU130" s="32"/>
      <c r="BTH130" s="31"/>
      <c r="BTI130" s="31"/>
      <c r="BTJ130" s="32"/>
      <c r="BTW130" s="31"/>
      <c r="BTX130" s="31"/>
      <c r="BTY130" s="32"/>
      <c r="BUL130" s="31"/>
      <c r="BUM130" s="31"/>
      <c r="BUN130" s="32"/>
      <c r="BVA130" s="31"/>
      <c r="BVB130" s="31"/>
      <c r="BVC130" s="32"/>
      <c r="BVP130" s="31"/>
      <c r="BVQ130" s="31"/>
      <c r="BVR130" s="32"/>
      <c r="BWE130" s="31"/>
      <c r="BWF130" s="31"/>
      <c r="BWG130" s="32"/>
      <c r="BWT130" s="31"/>
      <c r="BWU130" s="31"/>
      <c r="BWV130" s="32"/>
      <c r="BXI130" s="31"/>
      <c r="BXJ130" s="31"/>
      <c r="BXK130" s="32"/>
      <c r="BXX130" s="31"/>
      <c r="BXY130" s="31"/>
      <c r="BXZ130" s="32"/>
      <c r="BYM130" s="31"/>
      <c r="BYN130" s="31"/>
      <c r="BYO130" s="32"/>
      <c r="BZB130" s="31"/>
      <c r="BZC130" s="31"/>
      <c r="BZD130" s="32"/>
      <c r="BZQ130" s="31"/>
      <c r="BZR130" s="31"/>
      <c r="BZS130" s="32"/>
      <c r="CAF130" s="31"/>
      <c r="CAG130" s="31"/>
      <c r="CAH130" s="32"/>
      <c r="CAU130" s="31"/>
      <c r="CAV130" s="31"/>
      <c r="CAW130" s="32"/>
      <c r="CBJ130" s="31"/>
      <c r="CBK130" s="31"/>
      <c r="CBL130" s="32"/>
      <c r="CBY130" s="31"/>
      <c r="CBZ130" s="31"/>
      <c r="CCA130" s="32"/>
      <c r="CCN130" s="31"/>
      <c r="CCO130" s="31"/>
      <c r="CCP130" s="32"/>
      <c r="CDC130" s="31"/>
      <c r="CDD130" s="31"/>
      <c r="CDE130" s="32"/>
      <c r="CDR130" s="31"/>
      <c r="CDS130" s="31"/>
      <c r="CDT130" s="32"/>
      <c r="CEG130" s="31"/>
      <c r="CEH130" s="31"/>
      <c r="CEI130" s="32"/>
      <c r="CEV130" s="31"/>
      <c r="CEW130" s="31"/>
      <c r="CEX130" s="32"/>
      <c r="CFK130" s="31"/>
      <c r="CFL130" s="31"/>
      <c r="CFM130" s="32"/>
      <c r="CFZ130" s="31"/>
      <c r="CGA130" s="31"/>
      <c r="CGB130" s="32"/>
      <c r="CGO130" s="31"/>
      <c r="CGP130" s="31"/>
      <c r="CGQ130" s="32"/>
      <c r="CHD130" s="31"/>
      <c r="CHE130" s="31"/>
      <c r="CHF130" s="32"/>
      <c r="CHS130" s="31"/>
      <c r="CHT130" s="31"/>
      <c r="CHU130" s="32"/>
      <c r="CIH130" s="31"/>
      <c r="CII130" s="31"/>
      <c r="CIJ130" s="32"/>
      <c r="CIW130" s="31"/>
      <c r="CIX130" s="31"/>
      <c r="CIY130" s="32"/>
      <c r="CJL130" s="31"/>
      <c r="CJM130" s="31"/>
      <c r="CJN130" s="32"/>
      <c r="CKA130" s="31"/>
      <c r="CKB130" s="31"/>
      <c r="CKC130" s="32"/>
      <c r="CKP130" s="31"/>
      <c r="CKQ130" s="31"/>
      <c r="CKR130" s="32"/>
      <c r="CLE130" s="31"/>
      <c r="CLF130" s="31"/>
      <c r="CLG130" s="32"/>
      <c r="CLT130" s="31"/>
      <c r="CLU130" s="31"/>
      <c r="CLV130" s="32"/>
      <c r="CMI130" s="31"/>
      <c r="CMJ130" s="31"/>
      <c r="CMK130" s="32"/>
      <c r="CMX130" s="31"/>
      <c r="CMY130" s="31"/>
      <c r="CMZ130" s="32"/>
      <c r="CNM130" s="31"/>
      <c r="CNN130" s="31"/>
      <c r="CNO130" s="32"/>
      <c r="COB130" s="31"/>
      <c r="COC130" s="31"/>
      <c r="COD130" s="32"/>
      <c r="COQ130" s="31"/>
      <c r="COR130" s="31"/>
      <c r="COS130" s="32"/>
      <c r="CPF130" s="31"/>
      <c r="CPG130" s="31"/>
      <c r="CPH130" s="32"/>
      <c r="CPU130" s="31"/>
      <c r="CPV130" s="31"/>
      <c r="CPW130" s="32"/>
      <c r="CQJ130" s="31"/>
      <c r="CQK130" s="31"/>
      <c r="CQL130" s="32"/>
      <c r="CQY130" s="31"/>
      <c r="CQZ130" s="31"/>
      <c r="CRA130" s="32"/>
      <c r="CRN130" s="31"/>
      <c r="CRO130" s="31"/>
      <c r="CRP130" s="32"/>
      <c r="CSC130" s="31"/>
      <c r="CSD130" s="31"/>
      <c r="CSE130" s="32"/>
      <c r="CSR130" s="31"/>
      <c r="CSS130" s="31"/>
      <c r="CST130" s="32"/>
      <c r="CTG130" s="31"/>
      <c r="CTH130" s="31"/>
      <c r="CTI130" s="32"/>
      <c r="CTV130" s="31"/>
      <c r="CTW130" s="31"/>
      <c r="CTX130" s="32"/>
      <c r="CUK130" s="31"/>
      <c r="CUL130" s="31"/>
      <c r="CUM130" s="32"/>
      <c r="CUZ130" s="31"/>
      <c r="CVA130" s="31"/>
      <c r="CVB130" s="32"/>
      <c r="CVO130" s="31"/>
      <c r="CVP130" s="31"/>
      <c r="CVQ130" s="32"/>
      <c r="CWD130" s="31"/>
      <c r="CWE130" s="31"/>
      <c r="CWF130" s="32"/>
      <c r="CWS130" s="31"/>
      <c r="CWT130" s="31"/>
      <c r="CWU130" s="32"/>
      <c r="CXH130" s="31"/>
      <c r="CXI130" s="31"/>
      <c r="CXJ130" s="32"/>
      <c r="CXW130" s="31"/>
      <c r="CXX130" s="31"/>
      <c r="CXY130" s="32"/>
      <c r="CYL130" s="31"/>
      <c r="CYM130" s="31"/>
      <c r="CYN130" s="32"/>
      <c r="CZA130" s="31"/>
      <c r="CZB130" s="31"/>
      <c r="CZC130" s="32"/>
      <c r="CZP130" s="31"/>
      <c r="CZQ130" s="31"/>
      <c r="CZR130" s="32"/>
      <c r="DAE130" s="31"/>
      <c r="DAF130" s="31"/>
      <c r="DAG130" s="32"/>
      <c r="DAT130" s="31"/>
      <c r="DAU130" s="31"/>
      <c r="DAV130" s="32"/>
      <c r="DBI130" s="31"/>
      <c r="DBJ130" s="31"/>
      <c r="DBK130" s="32"/>
      <c r="DBX130" s="31"/>
      <c r="DBY130" s="31"/>
      <c r="DBZ130" s="32"/>
      <c r="DCM130" s="31"/>
      <c r="DCN130" s="31"/>
      <c r="DCO130" s="32"/>
      <c r="DDB130" s="31"/>
      <c r="DDC130" s="31"/>
      <c r="DDD130" s="32"/>
      <c r="DDQ130" s="31"/>
      <c r="DDR130" s="31"/>
      <c r="DDS130" s="32"/>
      <c r="DEF130" s="31"/>
      <c r="DEG130" s="31"/>
      <c r="DEH130" s="32"/>
      <c r="DEU130" s="31"/>
      <c r="DEV130" s="31"/>
      <c r="DEW130" s="32"/>
      <c r="DFJ130" s="31"/>
      <c r="DFK130" s="31"/>
      <c r="DFL130" s="32"/>
      <c r="DFY130" s="31"/>
      <c r="DFZ130" s="31"/>
      <c r="DGA130" s="32"/>
      <c r="DGN130" s="31"/>
      <c r="DGO130" s="31"/>
      <c r="DGP130" s="32"/>
      <c r="DHC130" s="31"/>
      <c r="DHD130" s="31"/>
      <c r="DHE130" s="32"/>
      <c r="DHR130" s="31"/>
      <c r="DHS130" s="31"/>
      <c r="DHT130" s="32"/>
      <c r="DIG130" s="31"/>
      <c r="DIH130" s="31"/>
      <c r="DII130" s="32"/>
      <c r="DIV130" s="31"/>
      <c r="DIW130" s="31"/>
      <c r="DIX130" s="32"/>
      <c r="DJK130" s="31"/>
      <c r="DJL130" s="31"/>
      <c r="DJM130" s="32"/>
      <c r="DJZ130" s="31"/>
      <c r="DKA130" s="31"/>
      <c r="DKB130" s="32"/>
      <c r="DKO130" s="31"/>
      <c r="DKP130" s="31"/>
      <c r="DKQ130" s="32"/>
      <c r="DLD130" s="31"/>
      <c r="DLE130" s="31"/>
      <c r="DLF130" s="32"/>
      <c r="DLS130" s="31"/>
      <c r="DLT130" s="31"/>
      <c r="DLU130" s="32"/>
      <c r="DMH130" s="31"/>
      <c r="DMI130" s="31"/>
      <c r="DMJ130" s="32"/>
      <c r="DMW130" s="31"/>
      <c r="DMX130" s="31"/>
      <c r="DMY130" s="32"/>
      <c r="DNL130" s="31"/>
      <c r="DNM130" s="31"/>
      <c r="DNN130" s="32"/>
      <c r="DOA130" s="31"/>
      <c r="DOB130" s="31"/>
      <c r="DOC130" s="32"/>
      <c r="DOP130" s="31"/>
      <c r="DOQ130" s="31"/>
      <c r="DOR130" s="32"/>
      <c r="DPE130" s="31"/>
      <c r="DPF130" s="31"/>
      <c r="DPG130" s="32"/>
      <c r="DPT130" s="31"/>
      <c r="DPU130" s="31"/>
      <c r="DPV130" s="32"/>
      <c r="DQI130" s="31"/>
      <c r="DQJ130" s="31"/>
      <c r="DQK130" s="32"/>
      <c r="DQX130" s="31"/>
      <c r="DQY130" s="31"/>
      <c r="DQZ130" s="32"/>
      <c r="DRM130" s="31"/>
      <c r="DRN130" s="31"/>
      <c r="DRO130" s="32"/>
      <c r="DSB130" s="31"/>
      <c r="DSC130" s="31"/>
      <c r="DSD130" s="32"/>
      <c r="DSQ130" s="31"/>
      <c r="DSR130" s="31"/>
      <c r="DSS130" s="32"/>
      <c r="DTF130" s="31"/>
      <c r="DTG130" s="31"/>
      <c r="DTH130" s="32"/>
      <c r="DTU130" s="31"/>
      <c r="DTV130" s="31"/>
      <c r="DTW130" s="32"/>
      <c r="DUJ130" s="31"/>
      <c r="DUK130" s="31"/>
      <c r="DUL130" s="32"/>
      <c r="DUY130" s="31"/>
      <c r="DUZ130" s="31"/>
      <c r="DVA130" s="32"/>
      <c r="DVN130" s="31"/>
      <c r="DVO130" s="31"/>
      <c r="DVP130" s="32"/>
      <c r="DWC130" s="31"/>
      <c r="DWD130" s="31"/>
      <c r="DWE130" s="32"/>
      <c r="DWR130" s="31"/>
      <c r="DWS130" s="31"/>
      <c r="DWT130" s="32"/>
      <c r="DXG130" s="31"/>
      <c r="DXH130" s="31"/>
      <c r="DXI130" s="32"/>
      <c r="DXV130" s="31"/>
      <c r="DXW130" s="31"/>
      <c r="DXX130" s="32"/>
      <c r="DYK130" s="31"/>
      <c r="DYL130" s="31"/>
      <c r="DYM130" s="32"/>
      <c r="DYZ130" s="31"/>
      <c r="DZA130" s="31"/>
      <c r="DZB130" s="32"/>
      <c r="DZO130" s="31"/>
      <c r="DZP130" s="31"/>
      <c r="DZQ130" s="32"/>
      <c r="EAD130" s="31"/>
      <c r="EAE130" s="31"/>
      <c r="EAF130" s="32"/>
      <c r="EAS130" s="31"/>
      <c r="EAT130" s="31"/>
      <c r="EAU130" s="32"/>
      <c r="EBH130" s="31"/>
      <c r="EBI130" s="31"/>
      <c r="EBJ130" s="32"/>
      <c r="EBW130" s="31"/>
      <c r="EBX130" s="31"/>
      <c r="EBY130" s="32"/>
      <c r="ECL130" s="31"/>
      <c r="ECM130" s="31"/>
      <c r="ECN130" s="32"/>
      <c r="EDA130" s="31"/>
      <c r="EDB130" s="31"/>
      <c r="EDC130" s="32"/>
      <c r="EDP130" s="31"/>
      <c r="EDQ130" s="31"/>
      <c r="EDR130" s="32"/>
      <c r="EEE130" s="31"/>
      <c r="EEF130" s="31"/>
      <c r="EEG130" s="32"/>
      <c r="EET130" s="31"/>
      <c r="EEU130" s="31"/>
      <c r="EEV130" s="32"/>
      <c r="EFI130" s="31"/>
      <c r="EFJ130" s="31"/>
      <c r="EFK130" s="32"/>
      <c r="EFX130" s="31"/>
      <c r="EFY130" s="31"/>
      <c r="EFZ130" s="32"/>
      <c r="EGM130" s="31"/>
      <c r="EGN130" s="31"/>
      <c r="EGO130" s="32"/>
      <c r="EHB130" s="31"/>
      <c r="EHC130" s="31"/>
      <c r="EHD130" s="32"/>
      <c r="EHQ130" s="31"/>
      <c r="EHR130" s="31"/>
      <c r="EHS130" s="32"/>
      <c r="EIF130" s="31"/>
      <c r="EIG130" s="31"/>
      <c r="EIH130" s="32"/>
      <c r="EIU130" s="31"/>
      <c r="EIV130" s="31"/>
      <c r="EIW130" s="32"/>
      <c r="EJJ130" s="31"/>
      <c r="EJK130" s="31"/>
      <c r="EJL130" s="32"/>
      <c r="EJY130" s="31"/>
      <c r="EJZ130" s="31"/>
      <c r="EKA130" s="32"/>
      <c r="EKN130" s="31"/>
      <c r="EKO130" s="31"/>
      <c r="EKP130" s="32"/>
      <c r="ELC130" s="31"/>
      <c r="ELD130" s="31"/>
      <c r="ELE130" s="32"/>
      <c r="ELR130" s="31"/>
      <c r="ELS130" s="31"/>
      <c r="ELT130" s="32"/>
      <c r="EMG130" s="31"/>
      <c r="EMH130" s="31"/>
      <c r="EMI130" s="32"/>
      <c r="EMV130" s="31"/>
      <c r="EMW130" s="31"/>
      <c r="EMX130" s="32"/>
      <c r="ENK130" s="31"/>
      <c r="ENL130" s="31"/>
      <c r="ENM130" s="32"/>
      <c r="ENZ130" s="31"/>
      <c r="EOA130" s="31"/>
      <c r="EOB130" s="32"/>
      <c r="EOO130" s="31"/>
      <c r="EOP130" s="31"/>
      <c r="EOQ130" s="32"/>
      <c r="EPD130" s="31"/>
      <c r="EPE130" s="31"/>
      <c r="EPF130" s="32"/>
      <c r="EPS130" s="31"/>
      <c r="EPT130" s="31"/>
      <c r="EPU130" s="32"/>
      <c r="EQH130" s="31"/>
      <c r="EQI130" s="31"/>
      <c r="EQJ130" s="32"/>
      <c r="EQW130" s="31"/>
      <c r="EQX130" s="31"/>
      <c r="EQY130" s="32"/>
      <c r="ERL130" s="31"/>
      <c r="ERM130" s="31"/>
      <c r="ERN130" s="32"/>
      <c r="ESA130" s="31"/>
      <c r="ESB130" s="31"/>
      <c r="ESC130" s="32"/>
      <c r="ESP130" s="31"/>
      <c r="ESQ130" s="31"/>
      <c r="ESR130" s="32"/>
      <c r="ETE130" s="31"/>
      <c r="ETF130" s="31"/>
      <c r="ETG130" s="32"/>
      <c r="ETT130" s="31"/>
      <c r="ETU130" s="31"/>
      <c r="ETV130" s="32"/>
      <c r="EUI130" s="31"/>
      <c r="EUJ130" s="31"/>
      <c r="EUK130" s="32"/>
      <c r="EUX130" s="31"/>
      <c r="EUY130" s="31"/>
      <c r="EUZ130" s="32"/>
      <c r="EVM130" s="31"/>
      <c r="EVN130" s="31"/>
      <c r="EVO130" s="32"/>
      <c r="EWB130" s="31"/>
      <c r="EWC130" s="31"/>
      <c r="EWD130" s="32"/>
      <c r="EWQ130" s="31"/>
      <c r="EWR130" s="31"/>
      <c r="EWS130" s="32"/>
      <c r="EXF130" s="31"/>
      <c r="EXG130" s="31"/>
      <c r="EXH130" s="32"/>
      <c r="EXU130" s="31"/>
      <c r="EXV130" s="31"/>
      <c r="EXW130" s="32"/>
      <c r="EYJ130" s="31"/>
      <c r="EYK130" s="31"/>
      <c r="EYL130" s="32"/>
      <c r="EYY130" s="31"/>
      <c r="EYZ130" s="31"/>
      <c r="EZA130" s="32"/>
      <c r="EZN130" s="31"/>
      <c r="EZO130" s="31"/>
      <c r="EZP130" s="32"/>
      <c r="FAC130" s="31"/>
      <c r="FAD130" s="31"/>
      <c r="FAE130" s="32"/>
      <c r="FAR130" s="31"/>
      <c r="FAS130" s="31"/>
      <c r="FAT130" s="32"/>
      <c r="FBG130" s="31"/>
      <c r="FBH130" s="31"/>
      <c r="FBI130" s="32"/>
      <c r="FBV130" s="31"/>
      <c r="FBW130" s="31"/>
      <c r="FBX130" s="32"/>
      <c r="FCK130" s="31"/>
      <c r="FCL130" s="31"/>
      <c r="FCM130" s="32"/>
      <c r="FCZ130" s="31"/>
      <c r="FDA130" s="31"/>
      <c r="FDB130" s="32"/>
      <c r="FDO130" s="31"/>
      <c r="FDP130" s="31"/>
      <c r="FDQ130" s="32"/>
      <c r="FED130" s="31"/>
      <c r="FEE130" s="31"/>
      <c r="FEF130" s="32"/>
      <c r="FES130" s="31"/>
      <c r="FET130" s="31"/>
      <c r="FEU130" s="32"/>
      <c r="FFH130" s="31"/>
      <c r="FFI130" s="31"/>
      <c r="FFJ130" s="32"/>
      <c r="FFW130" s="31"/>
      <c r="FFX130" s="31"/>
      <c r="FFY130" s="32"/>
      <c r="FGL130" s="31"/>
      <c r="FGM130" s="31"/>
      <c r="FGN130" s="32"/>
      <c r="FHA130" s="31"/>
      <c r="FHB130" s="31"/>
      <c r="FHC130" s="32"/>
      <c r="FHP130" s="31"/>
      <c r="FHQ130" s="31"/>
      <c r="FHR130" s="32"/>
      <c r="FIE130" s="31"/>
      <c r="FIF130" s="31"/>
      <c r="FIG130" s="32"/>
      <c r="FIT130" s="31"/>
      <c r="FIU130" s="31"/>
      <c r="FIV130" s="32"/>
      <c r="FJI130" s="31"/>
      <c r="FJJ130" s="31"/>
      <c r="FJK130" s="32"/>
      <c r="FJX130" s="31"/>
      <c r="FJY130" s="31"/>
      <c r="FJZ130" s="32"/>
      <c r="FKM130" s="31"/>
      <c r="FKN130" s="31"/>
      <c r="FKO130" s="32"/>
      <c r="FLB130" s="31"/>
      <c r="FLC130" s="31"/>
      <c r="FLD130" s="32"/>
      <c r="FLQ130" s="31"/>
      <c r="FLR130" s="31"/>
      <c r="FLS130" s="32"/>
      <c r="FMF130" s="31"/>
      <c r="FMG130" s="31"/>
      <c r="FMH130" s="32"/>
      <c r="FMU130" s="31"/>
      <c r="FMV130" s="31"/>
      <c r="FMW130" s="32"/>
      <c r="FNJ130" s="31"/>
      <c r="FNK130" s="31"/>
      <c r="FNL130" s="32"/>
      <c r="FNY130" s="31"/>
      <c r="FNZ130" s="31"/>
      <c r="FOA130" s="32"/>
      <c r="FON130" s="31"/>
      <c r="FOO130" s="31"/>
      <c r="FOP130" s="32"/>
      <c r="FPC130" s="31"/>
      <c r="FPD130" s="31"/>
      <c r="FPE130" s="32"/>
      <c r="FPR130" s="31"/>
      <c r="FPS130" s="31"/>
      <c r="FPT130" s="32"/>
      <c r="FQG130" s="31"/>
      <c r="FQH130" s="31"/>
      <c r="FQI130" s="32"/>
      <c r="FQV130" s="31"/>
      <c r="FQW130" s="31"/>
      <c r="FQX130" s="32"/>
      <c r="FRK130" s="31"/>
      <c r="FRL130" s="31"/>
      <c r="FRM130" s="32"/>
      <c r="FRZ130" s="31"/>
      <c r="FSA130" s="31"/>
      <c r="FSB130" s="32"/>
      <c r="FSO130" s="31"/>
      <c r="FSP130" s="31"/>
      <c r="FSQ130" s="32"/>
      <c r="FTD130" s="31"/>
      <c r="FTE130" s="31"/>
      <c r="FTF130" s="32"/>
      <c r="FTS130" s="31"/>
      <c r="FTT130" s="31"/>
      <c r="FTU130" s="32"/>
      <c r="FUH130" s="31"/>
      <c r="FUI130" s="31"/>
      <c r="FUJ130" s="32"/>
      <c r="FUW130" s="31"/>
      <c r="FUX130" s="31"/>
      <c r="FUY130" s="32"/>
      <c r="FVL130" s="31"/>
      <c r="FVM130" s="31"/>
      <c r="FVN130" s="32"/>
      <c r="FWA130" s="31"/>
      <c r="FWB130" s="31"/>
      <c r="FWC130" s="32"/>
      <c r="FWP130" s="31"/>
      <c r="FWQ130" s="31"/>
      <c r="FWR130" s="32"/>
      <c r="FXE130" s="31"/>
      <c r="FXF130" s="31"/>
      <c r="FXG130" s="32"/>
      <c r="FXT130" s="31"/>
      <c r="FXU130" s="31"/>
      <c r="FXV130" s="32"/>
      <c r="FYI130" s="31"/>
      <c r="FYJ130" s="31"/>
      <c r="FYK130" s="32"/>
      <c r="FYX130" s="31"/>
      <c r="FYY130" s="31"/>
      <c r="FYZ130" s="32"/>
      <c r="FZM130" s="31"/>
      <c r="FZN130" s="31"/>
      <c r="FZO130" s="32"/>
      <c r="GAB130" s="31"/>
      <c r="GAC130" s="31"/>
      <c r="GAD130" s="32"/>
      <c r="GAQ130" s="31"/>
      <c r="GAR130" s="31"/>
      <c r="GAS130" s="32"/>
      <c r="GBF130" s="31"/>
      <c r="GBG130" s="31"/>
      <c r="GBH130" s="32"/>
      <c r="GBU130" s="31"/>
      <c r="GBV130" s="31"/>
      <c r="GBW130" s="32"/>
      <c r="GCJ130" s="31"/>
      <c r="GCK130" s="31"/>
      <c r="GCL130" s="32"/>
      <c r="GCY130" s="31"/>
      <c r="GCZ130" s="31"/>
      <c r="GDA130" s="32"/>
      <c r="GDN130" s="31"/>
      <c r="GDO130" s="31"/>
      <c r="GDP130" s="32"/>
      <c r="GEC130" s="31"/>
      <c r="GED130" s="31"/>
      <c r="GEE130" s="32"/>
      <c r="GER130" s="31"/>
      <c r="GES130" s="31"/>
      <c r="GET130" s="32"/>
      <c r="GFG130" s="31"/>
      <c r="GFH130" s="31"/>
      <c r="GFI130" s="32"/>
      <c r="GFV130" s="31"/>
      <c r="GFW130" s="31"/>
      <c r="GFX130" s="32"/>
      <c r="GGK130" s="31"/>
      <c r="GGL130" s="31"/>
      <c r="GGM130" s="32"/>
      <c r="GGZ130" s="31"/>
      <c r="GHA130" s="31"/>
      <c r="GHB130" s="32"/>
      <c r="GHO130" s="31"/>
      <c r="GHP130" s="31"/>
      <c r="GHQ130" s="32"/>
      <c r="GID130" s="31"/>
      <c r="GIE130" s="31"/>
      <c r="GIF130" s="32"/>
      <c r="GIS130" s="31"/>
      <c r="GIT130" s="31"/>
      <c r="GIU130" s="32"/>
      <c r="GJH130" s="31"/>
      <c r="GJI130" s="31"/>
      <c r="GJJ130" s="32"/>
      <c r="GJW130" s="31"/>
      <c r="GJX130" s="31"/>
      <c r="GJY130" s="32"/>
      <c r="GKL130" s="31"/>
      <c r="GKM130" s="31"/>
      <c r="GKN130" s="32"/>
      <c r="GLA130" s="31"/>
      <c r="GLB130" s="31"/>
      <c r="GLC130" s="32"/>
      <c r="GLP130" s="31"/>
      <c r="GLQ130" s="31"/>
      <c r="GLR130" s="32"/>
      <c r="GME130" s="31"/>
      <c r="GMF130" s="31"/>
      <c r="GMG130" s="32"/>
      <c r="GMT130" s="31"/>
      <c r="GMU130" s="31"/>
      <c r="GMV130" s="32"/>
      <c r="GNI130" s="31"/>
      <c r="GNJ130" s="31"/>
      <c r="GNK130" s="32"/>
      <c r="GNX130" s="31"/>
      <c r="GNY130" s="31"/>
      <c r="GNZ130" s="32"/>
      <c r="GOM130" s="31"/>
      <c r="GON130" s="31"/>
      <c r="GOO130" s="32"/>
      <c r="GPB130" s="31"/>
      <c r="GPC130" s="31"/>
      <c r="GPD130" s="32"/>
      <c r="GPQ130" s="31"/>
      <c r="GPR130" s="31"/>
      <c r="GPS130" s="32"/>
      <c r="GQF130" s="31"/>
      <c r="GQG130" s="31"/>
      <c r="GQH130" s="32"/>
      <c r="GQU130" s="31"/>
      <c r="GQV130" s="31"/>
      <c r="GQW130" s="32"/>
      <c r="GRJ130" s="31"/>
      <c r="GRK130" s="31"/>
      <c r="GRL130" s="32"/>
      <c r="GRY130" s="31"/>
      <c r="GRZ130" s="31"/>
      <c r="GSA130" s="32"/>
      <c r="GSN130" s="31"/>
      <c r="GSO130" s="31"/>
      <c r="GSP130" s="32"/>
      <c r="GTC130" s="31"/>
      <c r="GTD130" s="31"/>
      <c r="GTE130" s="32"/>
      <c r="GTR130" s="31"/>
      <c r="GTS130" s="31"/>
      <c r="GTT130" s="32"/>
      <c r="GUG130" s="31"/>
      <c r="GUH130" s="31"/>
      <c r="GUI130" s="32"/>
      <c r="GUV130" s="31"/>
      <c r="GUW130" s="31"/>
      <c r="GUX130" s="32"/>
      <c r="GVK130" s="31"/>
      <c r="GVL130" s="31"/>
      <c r="GVM130" s="32"/>
      <c r="GVZ130" s="31"/>
      <c r="GWA130" s="31"/>
      <c r="GWB130" s="32"/>
      <c r="GWO130" s="31"/>
      <c r="GWP130" s="31"/>
      <c r="GWQ130" s="32"/>
      <c r="GXD130" s="31"/>
      <c r="GXE130" s="31"/>
      <c r="GXF130" s="32"/>
      <c r="GXS130" s="31"/>
      <c r="GXT130" s="31"/>
      <c r="GXU130" s="32"/>
      <c r="GYH130" s="31"/>
      <c r="GYI130" s="31"/>
      <c r="GYJ130" s="32"/>
      <c r="GYW130" s="31"/>
      <c r="GYX130" s="31"/>
      <c r="GYY130" s="32"/>
      <c r="GZL130" s="31"/>
      <c r="GZM130" s="31"/>
      <c r="GZN130" s="32"/>
      <c r="HAA130" s="31"/>
      <c r="HAB130" s="31"/>
      <c r="HAC130" s="32"/>
      <c r="HAP130" s="31"/>
      <c r="HAQ130" s="31"/>
      <c r="HAR130" s="32"/>
      <c r="HBE130" s="31"/>
      <c r="HBF130" s="31"/>
      <c r="HBG130" s="32"/>
      <c r="HBT130" s="31"/>
      <c r="HBU130" s="31"/>
      <c r="HBV130" s="32"/>
      <c r="HCI130" s="31"/>
      <c r="HCJ130" s="31"/>
      <c r="HCK130" s="32"/>
      <c r="HCX130" s="31"/>
      <c r="HCY130" s="31"/>
      <c r="HCZ130" s="32"/>
      <c r="HDM130" s="31"/>
      <c r="HDN130" s="31"/>
      <c r="HDO130" s="32"/>
      <c r="HEB130" s="31"/>
      <c r="HEC130" s="31"/>
      <c r="HED130" s="32"/>
      <c r="HEQ130" s="31"/>
      <c r="HER130" s="31"/>
      <c r="HES130" s="32"/>
      <c r="HFF130" s="31"/>
      <c r="HFG130" s="31"/>
      <c r="HFH130" s="32"/>
      <c r="HFU130" s="31"/>
      <c r="HFV130" s="31"/>
      <c r="HFW130" s="32"/>
      <c r="HGJ130" s="31"/>
      <c r="HGK130" s="31"/>
      <c r="HGL130" s="32"/>
      <c r="HGY130" s="31"/>
      <c r="HGZ130" s="31"/>
      <c r="HHA130" s="32"/>
      <c r="HHN130" s="31"/>
      <c r="HHO130" s="31"/>
      <c r="HHP130" s="32"/>
      <c r="HIC130" s="31"/>
      <c r="HID130" s="31"/>
      <c r="HIE130" s="32"/>
      <c r="HIR130" s="31"/>
      <c r="HIS130" s="31"/>
      <c r="HIT130" s="32"/>
      <c r="HJG130" s="31"/>
      <c r="HJH130" s="31"/>
      <c r="HJI130" s="32"/>
      <c r="HJV130" s="31"/>
      <c r="HJW130" s="31"/>
      <c r="HJX130" s="32"/>
      <c r="HKK130" s="31"/>
      <c r="HKL130" s="31"/>
      <c r="HKM130" s="32"/>
      <c r="HKZ130" s="31"/>
      <c r="HLA130" s="31"/>
      <c r="HLB130" s="32"/>
      <c r="HLO130" s="31"/>
      <c r="HLP130" s="31"/>
      <c r="HLQ130" s="32"/>
      <c r="HMD130" s="31"/>
      <c r="HME130" s="31"/>
      <c r="HMF130" s="32"/>
      <c r="HMS130" s="31"/>
      <c r="HMT130" s="31"/>
      <c r="HMU130" s="32"/>
      <c r="HNH130" s="31"/>
      <c r="HNI130" s="31"/>
      <c r="HNJ130" s="32"/>
      <c r="HNW130" s="31"/>
      <c r="HNX130" s="31"/>
      <c r="HNY130" s="32"/>
      <c r="HOL130" s="31"/>
      <c r="HOM130" s="31"/>
      <c r="HON130" s="32"/>
      <c r="HPA130" s="31"/>
      <c r="HPB130" s="31"/>
      <c r="HPC130" s="32"/>
      <c r="HPP130" s="31"/>
      <c r="HPQ130" s="31"/>
      <c r="HPR130" s="32"/>
      <c r="HQE130" s="31"/>
      <c r="HQF130" s="31"/>
      <c r="HQG130" s="32"/>
      <c r="HQT130" s="31"/>
      <c r="HQU130" s="31"/>
      <c r="HQV130" s="32"/>
      <c r="HRI130" s="31"/>
      <c r="HRJ130" s="31"/>
      <c r="HRK130" s="32"/>
      <c r="HRX130" s="31"/>
      <c r="HRY130" s="31"/>
      <c r="HRZ130" s="32"/>
      <c r="HSM130" s="31"/>
      <c r="HSN130" s="31"/>
      <c r="HSO130" s="32"/>
      <c r="HTB130" s="31"/>
      <c r="HTC130" s="31"/>
      <c r="HTD130" s="32"/>
      <c r="HTQ130" s="31"/>
      <c r="HTR130" s="31"/>
      <c r="HTS130" s="32"/>
      <c r="HUF130" s="31"/>
      <c r="HUG130" s="31"/>
      <c r="HUH130" s="32"/>
      <c r="HUU130" s="31"/>
      <c r="HUV130" s="31"/>
      <c r="HUW130" s="32"/>
      <c r="HVJ130" s="31"/>
      <c r="HVK130" s="31"/>
      <c r="HVL130" s="32"/>
      <c r="HVY130" s="31"/>
      <c r="HVZ130" s="31"/>
      <c r="HWA130" s="32"/>
      <c r="HWN130" s="31"/>
      <c r="HWO130" s="31"/>
      <c r="HWP130" s="32"/>
      <c r="HXC130" s="31"/>
      <c r="HXD130" s="31"/>
      <c r="HXE130" s="32"/>
      <c r="HXR130" s="31"/>
      <c r="HXS130" s="31"/>
      <c r="HXT130" s="32"/>
      <c r="HYG130" s="31"/>
      <c r="HYH130" s="31"/>
      <c r="HYI130" s="32"/>
      <c r="HYV130" s="31"/>
      <c r="HYW130" s="31"/>
      <c r="HYX130" s="32"/>
      <c r="HZK130" s="31"/>
      <c r="HZL130" s="31"/>
      <c r="HZM130" s="32"/>
      <c r="HZZ130" s="31"/>
      <c r="IAA130" s="31"/>
      <c r="IAB130" s="32"/>
      <c r="IAO130" s="31"/>
      <c r="IAP130" s="31"/>
      <c r="IAQ130" s="32"/>
      <c r="IBD130" s="31"/>
      <c r="IBE130" s="31"/>
      <c r="IBF130" s="32"/>
      <c r="IBS130" s="31"/>
      <c r="IBT130" s="31"/>
      <c r="IBU130" s="32"/>
      <c r="ICH130" s="31"/>
      <c r="ICI130" s="31"/>
      <c r="ICJ130" s="32"/>
      <c r="ICW130" s="31"/>
      <c r="ICX130" s="31"/>
      <c r="ICY130" s="32"/>
      <c r="IDL130" s="31"/>
      <c r="IDM130" s="31"/>
      <c r="IDN130" s="32"/>
      <c r="IEA130" s="31"/>
      <c r="IEB130" s="31"/>
      <c r="IEC130" s="32"/>
      <c r="IEP130" s="31"/>
      <c r="IEQ130" s="31"/>
      <c r="IER130" s="32"/>
      <c r="IFE130" s="31"/>
      <c r="IFF130" s="31"/>
      <c r="IFG130" s="32"/>
      <c r="IFT130" s="31"/>
      <c r="IFU130" s="31"/>
      <c r="IFV130" s="32"/>
      <c r="IGI130" s="31"/>
      <c r="IGJ130" s="31"/>
      <c r="IGK130" s="32"/>
      <c r="IGX130" s="31"/>
      <c r="IGY130" s="31"/>
      <c r="IGZ130" s="32"/>
      <c r="IHM130" s="31"/>
      <c r="IHN130" s="31"/>
      <c r="IHO130" s="32"/>
      <c r="IIB130" s="31"/>
      <c r="IIC130" s="31"/>
      <c r="IID130" s="32"/>
      <c r="IIQ130" s="31"/>
      <c r="IIR130" s="31"/>
      <c r="IIS130" s="32"/>
      <c r="IJF130" s="31"/>
      <c r="IJG130" s="31"/>
      <c r="IJH130" s="32"/>
      <c r="IJU130" s="31"/>
      <c r="IJV130" s="31"/>
      <c r="IJW130" s="32"/>
      <c r="IKJ130" s="31"/>
      <c r="IKK130" s="31"/>
      <c r="IKL130" s="32"/>
      <c r="IKY130" s="31"/>
      <c r="IKZ130" s="31"/>
      <c r="ILA130" s="32"/>
      <c r="ILN130" s="31"/>
      <c r="ILO130" s="31"/>
      <c r="ILP130" s="32"/>
      <c r="IMC130" s="31"/>
      <c r="IMD130" s="31"/>
      <c r="IME130" s="32"/>
      <c r="IMR130" s="31"/>
      <c r="IMS130" s="31"/>
      <c r="IMT130" s="32"/>
      <c r="ING130" s="31"/>
      <c r="INH130" s="31"/>
      <c r="INI130" s="32"/>
      <c r="INV130" s="31"/>
      <c r="INW130" s="31"/>
      <c r="INX130" s="32"/>
      <c r="IOK130" s="31"/>
      <c r="IOL130" s="31"/>
      <c r="IOM130" s="32"/>
      <c r="IOZ130" s="31"/>
      <c r="IPA130" s="31"/>
      <c r="IPB130" s="32"/>
      <c r="IPO130" s="31"/>
      <c r="IPP130" s="31"/>
      <c r="IPQ130" s="32"/>
      <c r="IQD130" s="31"/>
      <c r="IQE130" s="31"/>
      <c r="IQF130" s="32"/>
      <c r="IQS130" s="31"/>
      <c r="IQT130" s="31"/>
      <c r="IQU130" s="32"/>
      <c r="IRH130" s="31"/>
      <c r="IRI130" s="31"/>
      <c r="IRJ130" s="32"/>
      <c r="IRW130" s="31"/>
      <c r="IRX130" s="31"/>
      <c r="IRY130" s="32"/>
      <c r="ISL130" s="31"/>
      <c r="ISM130" s="31"/>
      <c r="ISN130" s="32"/>
      <c r="ITA130" s="31"/>
      <c r="ITB130" s="31"/>
      <c r="ITC130" s="32"/>
      <c r="ITP130" s="31"/>
      <c r="ITQ130" s="31"/>
      <c r="ITR130" s="32"/>
      <c r="IUE130" s="31"/>
      <c r="IUF130" s="31"/>
      <c r="IUG130" s="32"/>
      <c r="IUT130" s="31"/>
      <c r="IUU130" s="31"/>
      <c r="IUV130" s="32"/>
      <c r="IVI130" s="31"/>
      <c r="IVJ130" s="31"/>
      <c r="IVK130" s="32"/>
      <c r="IVX130" s="31"/>
      <c r="IVY130" s="31"/>
      <c r="IVZ130" s="32"/>
      <c r="IWM130" s="31"/>
      <c r="IWN130" s="31"/>
      <c r="IWO130" s="32"/>
      <c r="IXB130" s="31"/>
      <c r="IXC130" s="31"/>
      <c r="IXD130" s="32"/>
      <c r="IXQ130" s="31"/>
      <c r="IXR130" s="31"/>
      <c r="IXS130" s="32"/>
      <c r="IYF130" s="31"/>
      <c r="IYG130" s="31"/>
      <c r="IYH130" s="32"/>
      <c r="IYU130" s="31"/>
      <c r="IYV130" s="31"/>
      <c r="IYW130" s="32"/>
      <c r="IZJ130" s="31"/>
      <c r="IZK130" s="31"/>
      <c r="IZL130" s="32"/>
      <c r="IZY130" s="31"/>
      <c r="IZZ130" s="31"/>
      <c r="JAA130" s="32"/>
      <c r="JAN130" s="31"/>
      <c r="JAO130" s="31"/>
      <c r="JAP130" s="32"/>
      <c r="JBC130" s="31"/>
      <c r="JBD130" s="31"/>
      <c r="JBE130" s="32"/>
      <c r="JBR130" s="31"/>
      <c r="JBS130" s="31"/>
      <c r="JBT130" s="32"/>
      <c r="JCG130" s="31"/>
      <c r="JCH130" s="31"/>
      <c r="JCI130" s="32"/>
      <c r="JCV130" s="31"/>
      <c r="JCW130" s="31"/>
      <c r="JCX130" s="32"/>
      <c r="JDK130" s="31"/>
      <c r="JDL130" s="31"/>
      <c r="JDM130" s="32"/>
      <c r="JDZ130" s="31"/>
      <c r="JEA130" s="31"/>
      <c r="JEB130" s="32"/>
      <c r="JEO130" s="31"/>
      <c r="JEP130" s="31"/>
      <c r="JEQ130" s="32"/>
      <c r="JFD130" s="31"/>
      <c r="JFE130" s="31"/>
      <c r="JFF130" s="32"/>
      <c r="JFS130" s="31"/>
      <c r="JFT130" s="31"/>
      <c r="JFU130" s="32"/>
      <c r="JGH130" s="31"/>
      <c r="JGI130" s="31"/>
      <c r="JGJ130" s="32"/>
      <c r="JGW130" s="31"/>
      <c r="JGX130" s="31"/>
      <c r="JGY130" s="32"/>
      <c r="JHL130" s="31"/>
      <c r="JHM130" s="31"/>
      <c r="JHN130" s="32"/>
      <c r="JIA130" s="31"/>
      <c r="JIB130" s="31"/>
      <c r="JIC130" s="32"/>
      <c r="JIP130" s="31"/>
      <c r="JIQ130" s="31"/>
      <c r="JIR130" s="32"/>
      <c r="JJE130" s="31"/>
      <c r="JJF130" s="31"/>
      <c r="JJG130" s="32"/>
      <c r="JJT130" s="31"/>
      <c r="JJU130" s="31"/>
      <c r="JJV130" s="32"/>
      <c r="JKI130" s="31"/>
      <c r="JKJ130" s="31"/>
      <c r="JKK130" s="32"/>
      <c r="JKX130" s="31"/>
      <c r="JKY130" s="31"/>
      <c r="JKZ130" s="32"/>
      <c r="JLM130" s="31"/>
      <c r="JLN130" s="31"/>
      <c r="JLO130" s="32"/>
      <c r="JMB130" s="31"/>
      <c r="JMC130" s="31"/>
      <c r="JMD130" s="32"/>
      <c r="JMQ130" s="31"/>
      <c r="JMR130" s="31"/>
      <c r="JMS130" s="32"/>
      <c r="JNF130" s="31"/>
      <c r="JNG130" s="31"/>
      <c r="JNH130" s="32"/>
      <c r="JNU130" s="31"/>
      <c r="JNV130" s="31"/>
      <c r="JNW130" s="32"/>
      <c r="JOJ130" s="31"/>
      <c r="JOK130" s="31"/>
      <c r="JOL130" s="32"/>
      <c r="JOY130" s="31"/>
      <c r="JOZ130" s="31"/>
      <c r="JPA130" s="32"/>
      <c r="JPN130" s="31"/>
      <c r="JPO130" s="31"/>
      <c r="JPP130" s="32"/>
      <c r="JQC130" s="31"/>
      <c r="JQD130" s="31"/>
      <c r="JQE130" s="32"/>
      <c r="JQR130" s="31"/>
      <c r="JQS130" s="31"/>
      <c r="JQT130" s="32"/>
      <c r="JRG130" s="31"/>
      <c r="JRH130" s="31"/>
      <c r="JRI130" s="32"/>
      <c r="JRV130" s="31"/>
      <c r="JRW130" s="31"/>
      <c r="JRX130" s="32"/>
      <c r="JSK130" s="31"/>
      <c r="JSL130" s="31"/>
      <c r="JSM130" s="32"/>
      <c r="JSZ130" s="31"/>
      <c r="JTA130" s="31"/>
      <c r="JTB130" s="32"/>
      <c r="JTO130" s="31"/>
      <c r="JTP130" s="31"/>
      <c r="JTQ130" s="32"/>
      <c r="JUD130" s="31"/>
      <c r="JUE130" s="31"/>
      <c r="JUF130" s="32"/>
      <c r="JUS130" s="31"/>
      <c r="JUT130" s="31"/>
      <c r="JUU130" s="32"/>
      <c r="JVH130" s="31"/>
      <c r="JVI130" s="31"/>
      <c r="JVJ130" s="32"/>
      <c r="JVW130" s="31"/>
      <c r="JVX130" s="31"/>
      <c r="JVY130" s="32"/>
      <c r="JWL130" s="31"/>
      <c r="JWM130" s="31"/>
      <c r="JWN130" s="32"/>
      <c r="JXA130" s="31"/>
      <c r="JXB130" s="31"/>
      <c r="JXC130" s="32"/>
      <c r="JXP130" s="31"/>
      <c r="JXQ130" s="31"/>
      <c r="JXR130" s="32"/>
      <c r="JYE130" s="31"/>
      <c r="JYF130" s="31"/>
      <c r="JYG130" s="32"/>
      <c r="JYT130" s="31"/>
      <c r="JYU130" s="31"/>
      <c r="JYV130" s="32"/>
      <c r="JZI130" s="31"/>
      <c r="JZJ130" s="31"/>
      <c r="JZK130" s="32"/>
      <c r="JZX130" s="31"/>
      <c r="JZY130" s="31"/>
      <c r="JZZ130" s="32"/>
      <c r="KAM130" s="31"/>
      <c r="KAN130" s="31"/>
      <c r="KAO130" s="32"/>
      <c r="KBB130" s="31"/>
      <c r="KBC130" s="31"/>
      <c r="KBD130" s="32"/>
      <c r="KBQ130" s="31"/>
      <c r="KBR130" s="31"/>
      <c r="KBS130" s="32"/>
      <c r="KCF130" s="31"/>
      <c r="KCG130" s="31"/>
      <c r="KCH130" s="32"/>
      <c r="KCU130" s="31"/>
      <c r="KCV130" s="31"/>
      <c r="KCW130" s="32"/>
      <c r="KDJ130" s="31"/>
      <c r="KDK130" s="31"/>
      <c r="KDL130" s="32"/>
      <c r="KDY130" s="31"/>
      <c r="KDZ130" s="31"/>
      <c r="KEA130" s="32"/>
      <c r="KEN130" s="31"/>
      <c r="KEO130" s="31"/>
      <c r="KEP130" s="32"/>
      <c r="KFC130" s="31"/>
      <c r="KFD130" s="31"/>
      <c r="KFE130" s="32"/>
      <c r="KFR130" s="31"/>
      <c r="KFS130" s="31"/>
      <c r="KFT130" s="32"/>
      <c r="KGG130" s="31"/>
      <c r="KGH130" s="31"/>
      <c r="KGI130" s="32"/>
      <c r="KGV130" s="31"/>
      <c r="KGW130" s="31"/>
      <c r="KGX130" s="32"/>
      <c r="KHK130" s="31"/>
      <c r="KHL130" s="31"/>
      <c r="KHM130" s="32"/>
      <c r="KHZ130" s="31"/>
      <c r="KIA130" s="31"/>
      <c r="KIB130" s="32"/>
      <c r="KIO130" s="31"/>
      <c r="KIP130" s="31"/>
      <c r="KIQ130" s="32"/>
      <c r="KJD130" s="31"/>
      <c r="KJE130" s="31"/>
      <c r="KJF130" s="32"/>
      <c r="KJS130" s="31"/>
      <c r="KJT130" s="31"/>
      <c r="KJU130" s="32"/>
      <c r="KKH130" s="31"/>
      <c r="KKI130" s="31"/>
      <c r="KKJ130" s="32"/>
      <c r="KKW130" s="31"/>
      <c r="KKX130" s="31"/>
      <c r="KKY130" s="32"/>
      <c r="KLL130" s="31"/>
      <c r="KLM130" s="31"/>
      <c r="KLN130" s="32"/>
      <c r="KMA130" s="31"/>
      <c r="KMB130" s="31"/>
      <c r="KMC130" s="32"/>
      <c r="KMP130" s="31"/>
      <c r="KMQ130" s="31"/>
      <c r="KMR130" s="32"/>
      <c r="KNE130" s="31"/>
      <c r="KNF130" s="31"/>
      <c r="KNG130" s="32"/>
      <c r="KNT130" s="31"/>
      <c r="KNU130" s="31"/>
      <c r="KNV130" s="32"/>
      <c r="KOI130" s="31"/>
      <c r="KOJ130" s="31"/>
      <c r="KOK130" s="32"/>
      <c r="KOX130" s="31"/>
      <c r="KOY130" s="31"/>
      <c r="KOZ130" s="32"/>
      <c r="KPM130" s="31"/>
      <c r="KPN130" s="31"/>
      <c r="KPO130" s="32"/>
      <c r="KQB130" s="31"/>
      <c r="KQC130" s="31"/>
      <c r="KQD130" s="32"/>
      <c r="KQQ130" s="31"/>
      <c r="KQR130" s="31"/>
      <c r="KQS130" s="32"/>
      <c r="KRF130" s="31"/>
      <c r="KRG130" s="31"/>
      <c r="KRH130" s="32"/>
      <c r="KRU130" s="31"/>
      <c r="KRV130" s="31"/>
      <c r="KRW130" s="32"/>
      <c r="KSJ130" s="31"/>
      <c r="KSK130" s="31"/>
      <c r="KSL130" s="32"/>
      <c r="KSY130" s="31"/>
      <c r="KSZ130" s="31"/>
      <c r="KTA130" s="32"/>
      <c r="KTN130" s="31"/>
      <c r="KTO130" s="31"/>
      <c r="KTP130" s="32"/>
      <c r="KUC130" s="31"/>
      <c r="KUD130" s="31"/>
      <c r="KUE130" s="32"/>
      <c r="KUR130" s="31"/>
      <c r="KUS130" s="31"/>
      <c r="KUT130" s="32"/>
      <c r="KVG130" s="31"/>
      <c r="KVH130" s="31"/>
      <c r="KVI130" s="32"/>
      <c r="KVV130" s="31"/>
      <c r="KVW130" s="31"/>
      <c r="KVX130" s="32"/>
      <c r="KWK130" s="31"/>
      <c r="KWL130" s="31"/>
      <c r="KWM130" s="32"/>
      <c r="KWZ130" s="31"/>
      <c r="KXA130" s="31"/>
      <c r="KXB130" s="32"/>
      <c r="KXO130" s="31"/>
      <c r="KXP130" s="31"/>
      <c r="KXQ130" s="32"/>
      <c r="KYD130" s="31"/>
      <c r="KYE130" s="31"/>
      <c r="KYF130" s="32"/>
      <c r="KYS130" s="31"/>
      <c r="KYT130" s="31"/>
      <c r="KYU130" s="32"/>
      <c r="KZH130" s="31"/>
      <c r="KZI130" s="31"/>
      <c r="KZJ130" s="32"/>
      <c r="KZW130" s="31"/>
      <c r="KZX130" s="31"/>
      <c r="KZY130" s="32"/>
      <c r="LAL130" s="31"/>
      <c r="LAM130" s="31"/>
      <c r="LAN130" s="32"/>
      <c r="LBA130" s="31"/>
      <c r="LBB130" s="31"/>
      <c r="LBC130" s="32"/>
      <c r="LBP130" s="31"/>
      <c r="LBQ130" s="31"/>
      <c r="LBR130" s="32"/>
      <c r="LCE130" s="31"/>
      <c r="LCF130" s="31"/>
      <c r="LCG130" s="32"/>
      <c r="LCT130" s="31"/>
      <c r="LCU130" s="31"/>
      <c r="LCV130" s="32"/>
      <c r="LDI130" s="31"/>
      <c r="LDJ130" s="31"/>
      <c r="LDK130" s="32"/>
      <c r="LDX130" s="31"/>
      <c r="LDY130" s="31"/>
      <c r="LDZ130" s="32"/>
      <c r="LEM130" s="31"/>
      <c r="LEN130" s="31"/>
      <c r="LEO130" s="32"/>
      <c r="LFB130" s="31"/>
      <c r="LFC130" s="31"/>
      <c r="LFD130" s="32"/>
      <c r="LFQ130" s="31"/>
      <c r="LFR130" s="31"/>
      <c r="LFS130" s="32"/>
      <c r="LGF130" s="31"/>
      <c r="LGG130" s="31"/>
      <c r="LGH130" s="32"/>
      <c r="LGU130" s="31"/>
      <c r="LGV130" s="31"/>
      <c r="LGW130" s="32"/>
      <c r="LHJ130" s="31"/>
      <c r="LHK130" s="31"/>
      <c r="LHL130" s="32"/>
      <c r="LHY130" s="31"/>
      <c r="LHZ130" s="31"/>
      <c r="LIA130" s="32"/>
      <c r="LIN130" s="31"/>
      <c r="LIO130" s="31"/>
      <c r="LIP130" s="32"/>
      <c r="LJC130" s="31"/>
      <c r="LJD130" s="31"/>
      <c r="LJE130" s="32"/>
      <c r="LJR130" s="31"/>
      <c r="LJS130" s="31"/>
      <c r="LJT130" s="32"/>
      <c r="LKG130" s="31"/>
      <c r="LKH130" s="31"/>
      <c r="LKI130" s="32"/>
      <c r="LKV130" s="31"/>
      <c r="LKW130" s="31"/>
      <c r="LKX130" s="32"/>
      <c r="LLK130" s="31"/>
      <c r="LLL130" s="31"/>
      <c r="LLM130" s="32"/>
      <c r="LLZ130" s="31"/>
      <c r="LMA130" s="31"/>
      <c r="LMB130" s="32"/>
      <c r="LMO130" s="31"/>
      <c r="LMP130" s="31"/>
      <c r="LMQ130" s="32"/>
      <c r="LND130" s="31"/>
      <c r="LNE130" s="31"/>
      <c r="LNF130" s="32"/>
      <c r="LNS130" s="31"/>
      <c r="LNT130" s="31"/>
      <c r="LNU130" s="32"/>
      <c r="LOH130" s="31"/>
      <c r="LOI130" s="31"/>
      <c r="LOJ130" s="32"/>
      <c r="LOW130" s="31"/>
      <c r="LOX130" s="31"/>
      <c r="LOY130" s="32"/>
      <c r="LPL130" s="31"/>
      <c r="LPM130" s="31"/>
      <c r="LPN130" s="32"/>
      <c r="LQA130" s="31"/>
      <c r="LQB130" s="31"/>
      <c r="LQC130" s="32"/>
      <c r="LQP130" s="31"/>
      <c r="LQQ130" s="31"/>
      <c r="LQR130" s="32"/>
      <c r="LRE130" s="31"/>
      <c r="LRF130" s="31"/>
      <c r="LRG130" s="32"/>
      <c r="LRT130" s="31"/>
      <c r="LRU130" s="31"/>
      <c r="LRV130" s="32"/>
      <c r="LSI130" s="31"/>
      <c r="LSJ130" s="31"/>
      <c r="LSK130" s="32"/>
      <c r="LSX130" s="31"/>
      <c r="LSY130" s="31"/>
      <c r="LSZ130" s="32"/>
      <c r="LTM130" s="31"/>
      <c r="LTN130" s="31"/>
      <c r="LTO130" s="32"/>
      <c r="LUB130" s="31"/>
      <c r="LUC130" s="31"/>
      <c r="LUD130" s="32"/>
      <c r="LUQ130" s="31"/>
      <c r="LUR130" s="31"/>
      <c r="LUS130" s="32"/>
      <c r="LVF130" s="31"/>
      <c r="LVG130" s="31"/>
      <c r="LVH130" s="32"/>
      <c r="LVU130" s="31"/>
      <c r="LVV130" s="31"/>
      <c r="LVW130" s="32"/>
      <c r="LWJ130" s="31"/>
      <c r="LWK130" s="31"/>
      <c r="LWL130" s="32"/>
      <c r="LWY130" s="31"/>
      <c r="LWZ130" s="31"/>
      <c r="LXA130" s="32"/>
      <c r="LXN130" s="31"/>
      <c r="LXO130" s="31"/>
      <c r="LXP130" s="32"/>
      <c r="LYC130" s="31"/>
      <c r="LYD130" s="31"/>
      <c r="LYE130" s="32"/>
      <c r="LYR130" s="31"/>
      <c r="LYS130" s="31"/>
      <c r="LYT130" s="32"/>
      <c r="LZG130" s="31"/>
      <c r="LZH130" s="31"/>
      <c r="LZI130" s="32"/>
      <c r="LZV130" s="31"/>
      <c r="LZW130" s="31"/>
      <c r="LZX130" s="32"/>
      <c r="MAK130" s="31"/>
      <c r="MAL130" s="31"/>
      <c r="MAM130" s="32"/>
      <c r="MAZ130" s="31"/>
      <c r="MBA130" s="31"/>
      <c r="MBB130" s="32"/>
      <c r="MBO130" s="31"/>
      <c r="MBP130" s="31"/>
      <c r="MBQ130" s="32"/>
      <c r="MCD130" s="31"/>
      <c r="MCE130" s="31"/>
      <c r="MCF130" s="32"/>
      <c r="MCS130" s="31"/>
      <c r="MCT130" s="31"/>
      <c r="MCU130" s="32"/>
      <c r="MDH130" s="31"/>
      <c r="MDI130" s="31"/>
      <c r="MDJ130" s="32"/>
      <c r="MDW130" s="31"/>
      <c r="MDX130" s="31"/>
      <c r="MDY130" s="32"/>
      <c r="MEL130" s="31"/>
      <c r="MEM130" s="31"/>
      <c r="MEN130" s="32"/>
      <c r="MFA130" s="31"/>
      <c r="MFB130" s="31"/>
      <c r="MFC130" s="32"/>
      <c r="MFP130" s="31"/>
      <c r="MFQ130" s="31"/>
      <c r="MFR130" s="32"/>
      <c r="MGE130" s="31"/>
      <c r="MGF130" s="31"/>
      <c r="MGG130" s="32"/>
      <c r="MGT130" s="31"/>
      <c r="MGU130" s="31"/>
      <c r="MGV130" s="32"/>
      <c r="MHI130" s="31"/>
      <c r="MHJ130" s="31"/>
      <c r="MHK130" s="32"/>
      <c r="MHX130" s="31"/>
      <c r="MHY130" s="31"/>
      <c r="MHZ130" s="32"/>
      <c r="MIM130" s="31"/>
      <c r="MIN130" s="31"/>
      <c r="MIO130" s="32"/>
      <c r="MJB130" s="31"/>
      <c r="MJC130" s="31"/>
      <c r="MJD130" s="32"/>
      <c r="MJQ130" s="31"/>
      <c r="MJR130" s="31"/>
      <c r="MJS130" s="32"/>
      <c r="MKF130" s="31"/>
      <c r="MKG130" s="31"/>
      <c r="MKH130" s="32"/>
      <c r="MKU130" s="31"/>
      <c r="MKV130" s="31"/>
      <c r="MKW130" s="32"/>
      <c r="MLJ130" s="31"/>
      <c r="MLK130" s="31"/>
      <c r="MLL130" s="32"/>
      <c r="MLY130" s="31"/>
      <c r="MLZ130" s="31"/>
      <c r="MMA130" s="32"/>
      <c r="MMN130" s="31"/>
      <c r="MMO130" s="31"/>
      <c r="MMP130" s="32"/>
      <c r="MNC130" s="31"/>
      <c r="MND130" s="31"/>
      <c r="MNE130" s="32"/>
      <c r="MNR130" s="31"/>
      <c r="MNS130" s="31"/>
      <c r="MNT130" s="32"/>
      <c r="MOG130" s="31"/>
      <c r="MOH130" s="31"/>
      <c r="MOI130" s="32"/>
      <c r="MOV130" s="31"/>
      <c r="MOW130" s="31"/>
      <c r="MOX130" s="32"/>
      <c r="MPK130" s="31"/>
      <c r="MPL130" s="31"/>
      <c r="MPM130" s="32"/>
      <c r="MPZ130" s="31"/>
      <c r="MQA130" s="31"/>
      <c r="MQB130" s="32"/>
      <c r="MQO130" s="31"/>
      <c r="MQP130" s="31"/>
      <c r="MQQ130" s="32"/>
      <c r="MRD130" s="31"/>
      <c r="MRE130" s="31"/>
      <c r="MRF130" s="32"/>
      <c r="MRS130" s="31"/>
      <c r="MRT130" s="31"/>
      <c r="MRU130" s="32"/>
      <c r="MSH130" s="31"/>
      <c r="MSI130" s="31"/>
      <c r="MSJ130" s="32"/>
      <c r="MSW130" s="31"/>
      <c r="MSX130" s="31"/>
      <c r="MSY130" s="32"/>
      <c r="MTL130" s="31"/>
      <c r="MTM130" s="31"/>
      <c r="MTN130" s="32"/>
      <c r="MUA130" s="31"/>
      <c r="MUB130" s="31"/>
      <c r="MUC130" s="32"/>
      <c r="MUP130" s="31"/>
      <c r="MUQ130" s="31"/>
      <c r="MUR130" s="32"/>
      <c r="MVE130" s="31"/>
      <c r="MVF130" s="31"/>
      <c r="MVG130" s="32"/>
      <c r="MVT130" s="31"/>
      <c r="MVU130" s="31"/>
      <c r="MVV130" s="32"/>
      <c r="MWI130" s="31"/>
      <c r="MWJ130" s="31"/>
      <c r="MWK130" s="32"/>
      <c r="MWX130" s="31"/>
      <c r="MWY130" s="31"/>
      <c r="MWZ130" s="32"/>
      <c r="MXM130" s="31"/>
      <c r="MXN130" s="31"/>
      <c r="MXO130" s="32"/>
      <c r="MYB130" s="31"/>
      <c r="MYC130" s="31"/>
      <c r="MYD130" s="32"/>
      <c r="MYQ130" s="31"/>
      <c r="MYR130" s="31"/>
      <c r="MYS130" s="32"/>
      <c r="MZF130" s="31"/>
      <c r="MZG130" s="31"/>
      <c r="MZH130" s="32"/>
      <c r="MZU130" s="31"/>
      <c r="MZV130" s="31"/>
      <c r="MZW130" s="32"/>
      <c r="NAJ130" s="31"/>
      <c r="NAK130" s="31"/>
      <c r="NAL130" s="32"/>
      <c r="NAY130" s="31"/>
      <c r="NAZ130" s="31"/>
      <c r="NBA130" s="32"/>
      <c r="NBN130" s="31"/>
      <c r="NBO130" s="31"/>
      <c r="NBP130" s="32"/>
      <c r="NCC130" s="31"/>
      <c r="NCD130" s="31"/>
      <c r="NCE130" s="32"/>
      <c r="NCR130" s="31"/>
      <c r="NCS130" s="31"/>
      <c r="NCT130" s="32"/>
      <c r="NDG130" s="31"/>
      <c r="NDH130" s="31"/>
      <c r="NDI130" s="32"/>
      <c r="NDV130" s="31"/>
      <c r="NDW130" s="31"/>
      <c r="NDX130" s="32"/>
      <c r="NEK130" s="31"/>
      <c r="NEL130" s="31"/>
      <c r="NEM130" s="32"/>
      <c r="NEZ130" s="31"/>
      <c r="NFA130" s="31"/>
      <c r="NFB130" s="32"/>
      <c r="NFO130" s="31"/>
      <c r="NFP130" s="31"/>
      <c r="NFQ130" s="32"/>
      <c r="NGD130" s="31"/>
      <c r="NGE130" s="31"/>
      <c r="NGF130" s="32"/>
      <c r="NGS130" s="31"/>
      <c r="NGT130" s="31"/>
      <c r="NGU130" s="32"/>
      <c r="NHH130" s="31"/>
      <c r="NHI130" s="31"/>
      <c r="NHJ130" s="32"/>
      <c r="NHW130" s="31"/>
      <c r="NHX130" s="31"/>
      <c r="NHY130" s="32"/>
      <c r="NIL130" s="31"/>
      <c r="NIM130" s="31"/>
      <c r="NIN130" s="32"/>
      <c r="NJA130" s="31"/>
      <c r="NJB130" s="31"/>
      <c r="NJC130" s="32"/>
      <c r="NJP130" s="31"/>
      <c r="NJQ130" s="31"/>
      <c r="NJR130" s="32"/>
      <c r="NKE130" s="31"/>
      <c r="NKF130" s="31"/>
      <c r="NKG130" s="32"/>
      <c r="NKT130" s="31"/>
      <c r="NKU130" s="31"/>
      <c r="NKV130" s="32"/>
      <c r="NLI130" s="31"/>
      <c r="NLJ130" s="31"/>
      <c r="NLK130" s="32"/>
      <c r="NLX130" s="31"/>
      <c r="NLY130" s="31"/>
      <c r="NLZ130" s="32"/>
      <c r="NMM130" s="31"/>
      <c r="NMN130" s="31"/>
      <c r="NMO130" s="32"/>
      <c r="NNB130" s="31"/>
      <c r="NNC130" s="31"/>
      <c r="NND130" s="32"/>
      <c r="NNQ130" s="31"/>
      <c r="NNR130" s="31"/>
      <c r="NNS130" s="32"/>
      <c r="NOF130" s="31"/>
      <c r="NOG130" s="31"/>
      <c r="NOH130" s="32"/>
      <c r="NOU130" s="31"/>
      <c r="NOV130" s="31"/>
      <c r="NOW130" s="32"/>
      <c r="NPJ130" s="31"/>
      <c r="NPK130" s="31"/>
      <c r="NPL130" s="32"/>
      <c r="NPY130" s="31"/>
      <c r="NPZ130" s="31"/>
      <c r="NQA130" s="32"/>
      <c r="NQN130" s="31"/>
      <c r="NQO130" s="31"/>
      <c r="NQP130" s="32"/>
      <c r="NRC130" s="31"/>
      <c r="NRD130" s="31"/>
      <c r="NRE130" s="32"/>
      <c r="NRR130" s="31"/>
      <c r="NRS130" s="31"/>
      <c r="NRT130" s="32"/>
      <c r="NSG130" s="31"/>
      <c r="NSH130" s="31"/>
      <c r="NSI130" s="32"/>
      <c r="NSV130" s="31"/>
      <c r="NSW130" s="31"/>
      <c r="NSX130" s="32"/>
      <c r="NTK130" s="31"/>
      <c r="NTL130" s="31"/>
      <c r="NTM130" s="32"/>
      <c r="NTZ130" s="31"/>
      <c r="NUA130" s="31"/>
      <c r="NUB130" s="32"/>
      <c r="NUO130" s="31"/>
      <c r="NUP130" s="31"/>
      <c r="NUQ130" s="32"/>
      <c r="NVD130" s="31"/>
      <c r="NVE130" s="31"/>
      <c r="NVF130" s="32"/>
      <c r="NVS130" s="31"/>
      <c r="NVT130" s="31"/>
      <c r="NVU130" s="32"/>
      <c r="NWH130" s="31"/>
      <c r="NWI130" s="31"/>
      <c r="NWJ130" s="32"/>
      <c r="NWW130" s="31"/>
      <c r="NWX130" s="31"/>
      <c r="NWY130" s="32"/>
      <c r="NXL130" s="31"/>
      <c r="NXM130" s="31"/>
      <c r="NXN130" s="32"/>
      <c r="NYA130" s="31"/>
      <c r="NYB130" s="31"/>
      <c r="NYC130" s="32"/>
      <c r="NYP130" s="31"/>
      <c r="NYQ130" s="31"/>
      <c r="NYR130" s="32"/>
      <c r="NZE130" s="31"/>
      <c r="NZF130" s="31"/>
      <c r="NZG130" s="32"/>
      <c r="NZT130" s="31"/>
      <c r="NZU130" s="31"/>
      <c r="NZV130" s="32"/>
      <c r="OAI130" s="31"/>
      <c r="OAJ130" s="31"/>
      <c r="OAK130" s="32"/>
      <c r="OAX130" s="31"/>
      <c r="OAY130" s="31"/>
      <c r="OAZ130" s="32"/>
      <c r="OBM130" s="31"/>
      <c r="OBN130" s="31"/>
      <c r="OBO130" s="32"/>
      <c r="OCB130" s="31"/>
      <c r="OCC130" s="31"/>
      <c r="OCD130" s="32"/>
      <c r="OCQ130" s="31"/>
      <c r="OCR130" s="31"/>
      <c r="OCS130" s="32"/>
      <c r="ODF130" s="31"/>
      <c r="ODG130" s="31"/>
      <c r="ODH130" s="32"/>
      <c r="ODU130" s="31"/>
      <c r="ODV130" s="31"/>
      <c r="ODW130" s="32"/>
      <c r="OEJ130" s="31"/>
      <c r="OEK130" s="31"/>
      <c r="OEL130" s="32"/>
      <c r="OEY130" s="31"/>
      <c r="OEZ130" s="31"/>
      <c r="OFA130" s="32"/>
      <c r="OFN130" s="31"/>
      <c r="OFO130" s="31"/>
      <c r="OFP130" s="32"/>
      <c r="OGC130" s="31"/>
      <c r="OGD130" s="31"/>
      <c r="OGE130" s="32"/>
      <c r="OGR130" s="31"/>
      <c r="OGS130" s="31"/>
      <c r="OGT130" s="32"/>
      <c r="OHG130" s="31"/>
      <c r="OHH130" s="31"/>
      <c r="OHI130" s="32"/>
      <c r="OHV130" s="31"/>
      <c r="OHW130" s="31"/>
      <c r="OHX130" s="32"/>
      <c r="OIK130" s="31"/>
      <c r="OIL130" s="31"/>
      <c r="OIM130" s="32"/>
      <c r="OIZ130" s="31"/>
      <c r="OJA130" s="31"/>
      <c r="OJB130" s="32"/>
      <c r="OJO130" s="31"/>
      <c r="OJP130" s="31"/>
      <c r="OJQ130" s="32"/>
      <c r="OKD130" s="31"/>
      <c r="OKE130" s="31"/>
      <c r="OKF130" s="32"/>
      <c r="OKS130" s="31"/>
      <c r="OKT130" s="31"/>
      <c r="OKU130" s="32"/>
      <c r="OLH130" s="31"/>
      <c r="OLI130" s="31"/>
      <c r="OLJ130" s="32"/>
      <c r="OLW130" s="31"/>
      <c r="OLX130" s="31"/>
      <c r="OLY130" s="32"/>
      <c r="OML130" s="31"/>
      <c r="OMM130" s="31"/>
      <c r="OMN130" s="32"/>
      <c r="ONA130" s="31"/>
      <c r="ONB130" s="31"/>
      <c r="ONC130" s="32"/>
      <c r="ONP130" s="31"/>
      <c r="ONQ130" s="31"/>
      <c r="ONR130" s="32"/>
      <c r="OOE130" s="31"/>
      <c r="OOF130" s="31"/>
      <c r="OOG130" s="32"/>
      <c r="OOT130" s="31"/>
      <c r="OOU130" s="31"/>
      <c r="OOV130" s="32"/>
      <c r="OPI130" s="31"/>
      <c r="OPJ130" s="31"/>
      <c r="OPK130" s="32"/>
      <c r="OPX130" s="31"/>
      <c r="OPY130" s="31"/>
      <c r="OPZ130" s="32"/>
      <c r="OQM130" s="31"/>
      <c r="OQN130" s="31"/>
      <c r="OQO130" s="32"/>
      <c r="ORB130" s="31"/>
      <c r="ORC130" s="31"/>
      <c r="ORD130" s="32"/>
      <c r="ORQ130" s="31"/>
      <c r="ORR130" s="31"/>
      <c r="ORS130" s="32"/>
      <c r="OSF130" s="31"/>
      <c r="OSG130" s="31"/>
      <c r="OSH130" s="32"/>
      <c r="OSU130" s="31"/>
      <c r="OSV130" s="31"/>
      <c r="OSW130" s="32"/>
      <c r="OTJ130" s="31"/>
      <c r="OTK130" s="31"/>
      <c r="OTL130" s="32"/>
      <c r="OTY130" s="31"/>
      <c r="OTZ130" s="31"/>
      <c r="OUA130" s="32"/>
      <c r="OUN130" s="31"/>
      <c r="OUO130" s="31"/>
      <c r="OUP130" s="32"/>
      <c r="OVC130" s="31"/>
      <c r="OVD130" s="31"/>
      <c r="OVE130" s="32"/>
      <c r="OVR130" s="31"/>
      <c r="OVS130" s="31"/>
      <c r="OVT130" s="32"/>
      <c r="OWG130" s="31"/>
      <c r="OWH130" s="31"/>
      <c r="OWI130" s="32"/>
      <c r="OWV130" s="31"/>
      <c r="OWW130" s="31"/>
      <c r="OWX130" s="32"/>
      <c r="OXK130" s="31"/>
      <c r="OXL130" s="31"/>
      <c r="OXM130" s="32"/>
      <c r="OXZ130" s="31"/>
      <c r="OYA130" s="31"/>
      <c r="OYB130" s="32"/>
      <c r="OYO130" s="31"/>
      <c r="OYP130" s="31"/>
      <c r="OYQ130" s="32"/>
      <c r="OZD130" s="31"/>
      <c r="OZE130" s="31"/>
      <c r="OZF130" s="32"/>
      <c r="OZS130" s="31"/>
      <c r="OZT130" s="31"/>
      <c r="OZU130" s="32"/>
      <c r="PAH130" s="31"/>
      <c r="PAI130" s="31"/>
      <c r="PAJ130" s="32"/>
      <c r="PAW130" s="31"/>
      <c r="PAX130" s="31"/>
      <c r="PAY130" s="32"/>
      <c r="PBL130" s="31"/>
      <c r="PBM130" s="31"/>
      <c r="PBN130" s="32"/>
      <c r="PCA130" s="31"/>
      <c r="PCB130" s="31"/>
      <c r="PCC130" s="32"/>
      <c r="PCP130" s="31"/>
      <c r="PCQ130" s="31"/>
      <c r="PCR130" s="32"/>
      <c r="PDE130" s="31"/>
      <c r="PDF130" s="31"/>
      <c r="PDG130" s="32"/>
      <c r="PDT130" s="31"/>
      <c r="PDU130" s="31"/>
      <c r="PDV130" s="32"/>
      <c r="PEI130" s="31"/>
      <c r="PEJ130" s="31"/>
      <c r="PEK130" s="32"/>
      <c r="PEX130" s="31"/>
      <c r="PEY130" s="31"/>
      <c r="PEZ130" s="32"/>
      <c r="PFM130" s="31"/>
      <c r="PFN130" s="31"/>
      <c r="PFO130" s="32"/>
      <c r="PGB130" s="31"/>
      <c r="PGC130" s="31"/>
      <c r="PGD130" s="32"/>
      <c r="PGQ130" s="31"/>
      <c r="PGR130" s="31"/>
      <c r="PGS130" s="32"/>
      <c r="PHF130" s="31"/>
      <c r="PHG130" s="31"/>
      <c r="PHH130" s="32"/>
      <c r="PHU130" s="31"/>
      <c r="PHV130" s="31"/>
      <c r="PHW130" s="32"/>
      <c r="PIJ130" s="31"/>
      <c r="PIK130" s="31"/>
      <c r="PIL130" s="32"/>
      <c r="PIY130" s="31"/>
      <c r="PIZ130" s="31"/>
      <c r="PJA130" s="32"/>
      <c r="PJN130" s="31"/>
      <c r="PJO130" s="31"/>
      <c r="PJP130" s="32"/>
      <c r="PKC130" s="31"/>
      <c r="PKD130" s="31"/>
      <c r="PKE130" s="32"/>
      <c r="PKR130" s="31"/>
      <c r="PKS130" s="31"/>
      <c r="PKT130" s="32"/>
      <c r="PLG130" s="31"/>
      <c r="PLH130" s="31"/>
      <c r="PLI130" s="32"/>
      <c r="PLV130" s="31"/>
      <c r="PLW130" s="31"/>
      <c r="PLX130" s="32"/>
      <c r="PMK130" s="31"/>
      <c r="PML130" s="31"/>
      <c r="PMM130" s="32"/>
      <c r="PMZ130" s="31"/>
      <c r="PNA130" s="31"/>
      <c r="PNB130" s="32"/>
      <c r="PNO130" s="31"/>
      <c r="PNP130" s="31"/>
      <c r="PNQ130" s="32"/>
      <c r="POD130" s="31"/>
      <c r="POE130" s="31"/>
      <c r="POF130" s="32"/>
      <c r="POS130" s="31"/>
      <c r="POT130" s="31"/>
      <c r="POU130" s="32"/>
      <c r="PPH130" s="31"/>
      <c r="PPI130" s="31"/>
      <c r="PPJ130" s="32"/>
      <c r="PPW130" s="31"/>
      <c r="PPX130" s="31"/>
      <c r="PPY130" s="32"/>
      <c r="PQL130" s="31"/>
      <c r="PQM130" s="31"/>
      <c r="PQN130" s="32"/>
      <c r="PRA130" s="31"/>
      <c r="PRB130" s="31"/>
      <c r="PRC130" s="32"/>
      <c r="PRP130" s="31"/>
      <c r="PRQ130" s="31"/>
      <c r="PRR130" s="32"/>
      <c r="PSE130" s="31"/>
      <c r="PSF130" s="31"/>
      <c r="PSG130" s="32"/>
      <c r="PST130" s="31"/>
      <c r="PSU130" s="31"/>
      <c r="PSV130" s="32"/>
      <c r="PTI130" s="31"/>
      <c r="PTJ130" s="31"/>
      <c r="PTK130" s="32"/>
      <c r="PTX130" s="31"/>
      <c r="PTY130" s="31"/>
      <c r="PTZ130" s="32"/>
      <c r="PUM130" s="31"/>
      <c r="PUN130" s="31"/>
      <c r="PUO130" s="32"/>
      <c r="PVB130" s="31"/>
      <c r="PVC130" s="31"/>
      <c r="PVD130" s="32"/>
      <c r="PVQ130" s="31"/>
      <c r="PVR130" s="31"/>
      <c r="PVS130" s="32"/>
      <c r="PWF130" s="31"/>
      <c r="PWG130" s="31"/>
      <c r="PWH130" s="32"/>
      <c r="PWU130" s="31"/>
      <c r="PWV130" s="31"/>
      <c r="PWW130" s="32"/>
      <c r="PXJ130" s="31"/>
      <c r="PXK130" s="31"/>
      <c r="PXL130" s="32"/>
      <c r="PXY130" s="31"/>
      <c r="PXZ130" s="31"/>
      <c r="PYA130" s="32"/>
      <c r="PYN130" s="31"/>
      <c r="PYO130" s="31"/>
      <c r="PYP130" s="32"/>
      <c r="PZC130" s="31"/>
      <c r="PZD130" s="31"/>
      <c r="PZE130" s="32"/>
      <c r="PZR130" s="31"/>
      <c r="PZS130" s="31"/>
      <c r="PZT130" s="32"/>
      <c r="QAG130" s="31"/>
      <c r="QAH130" s="31"/>
      <c r="QAI130" s="32"/>
      <c r="QAV130" s="31"/>
      <c r="QAW130" s="31"/>
      <c r="QAX130" s="32"/>
      <c r="QBK130" s="31"/>
      <c r="QBL130" s="31"/>
      <c r="QBM130" s="32"/>
      <c r="QBZ130" s="31"/>
      <c r="QCA130" s="31"/>
      <c r="QCB130" s="32"/>
      <c r="QCO130" s="31"/>
      <c r="QCP130" s="31"/>
      <c r="QCQ130" s="32"/>
      <c r="QDD130" s="31"/>
      <c r="QDE130" s="31"/>
      <c r="QDF130" s="32"/>
      <c r="QDS130" s="31"/>
      <c r="QDT130" s="31"/>
      <c r="QDU130" s="32"/>
      <c r="QEH130" s="31"/>
      <c r="QEI130" s="31"/>
      <c r="QEJ130" s="32"/>
      <c r="QEW130" s="31"/>
      <c r="QEX130" s="31"/>
      <c r="QEY130" s="32"/>
      <c r="QFL130" s="31"/>
      <c r="QFM130" s="31"/>
      <c r="QFN130" s="32"/>
      <c r="QGA130" s="31"/>
      <c r="QGB130" s="31"/>
      <c r="QGC130" s="32"/>
      <c r="QGP130" s="31"/>
      <c r="QGQ130" s="31"/>
      <c r="QGR130" s="32"/>
      <c r="QHE130" s="31"/>
      <c r="QHF130" s="31"/>
      <c r="QHG130" s="32"/>
      <c r="QHT130" s="31"/>
      <c r="QHU130" s="31"/>
      <c r="QHV130" s="32"/>
      <c r="QII130" s="31"/>
      <c r="QIJ130" s="31"/>
      <c r="QIK130" s="32"/>
      <c r="QIX130" s="31"/>
      <c r="QIY130" s="31"/>
      <c r="QIZ130" s="32"/>
      <c r="QJM130" s="31"/>
      <c r="QJN130" s="31"/>
      <c r="QJO130" s="32"/>
      <c r="QKB130" s="31"/>
      <c r="QKC130" s="31"/>
      <c r="QKD130" s="32"/>
      <c r="QKQ130" s="31"/>
      <c r="QKR130" s="31"/>
      <c r="QKS130" s="32"/>
      <c r="QLF130" s="31"/>
      <c r="QLG130" s="31"/>
      <c r="QLH130" s="32"/>
      <c r="QLU130" s="31"/>
      <c r="QLV130" s="31"/>
      <c r="QLW130" s="32"/>
      <c r="QMJ130" s="31"/>
      <c r="QMK130" s="31"/>
      <c r="QML130" s="32"/>
      <c r="QMY130" s="31"/>
      <c r="QMZ130" s="31"/>
      <c r="QNA130" s="32"/>
      <c r="QNN130" s="31"/>
      <c r="QNO130" s="31"/>
      <c r="QNP130" s="32"/>
      <c r="QOC130" s="31"/>
      <c r="QOD130" s="31"/>
      <c r="QOE130" s="32"/>
      <c r="QOR130" s="31"/>
      <c r="QOS130" s="31"/>
      <c r="QOT130" s="32"/>
      <c r="QPG130" s="31"/>
      <c r="QPH130" s="31"/>
      <c r="QPI130" s="32"/>
      <c r="QPV130" s="31"/>
      <c r="QPW130" s="31"/>
      <c r="QPX130" s="32"/>
      <c r="QQK130" s="31"/>
      <c r="QQL130" s="31"/>
      <c r="QQM130" s="32"/>
      <c r="QQZ130" s="31"/>
      <c r="QRA130" s="31"/>
      <c r="QRB130" s="32"/>
      <c r="QRO130" s="31"/>
      <c r="QRP130" s="31"/>
      <c r="QRQ130" s="32"/>
      <c r="QSD130" s="31"/>
      <c r="QSE130" s="31"/>
      <c r="QSF130" s="32"/>
      <c r="QSS130" s="31"/>
      <c r="QST130" s="31"/>
      <c r="QSU130" s="32"/>
      <c r="QTH130" s="31"/>
      <c r="QTI130" s="31"/>
      <c r="QTJ130" s="32"/>
      <c r="QTW130" s="31"/>
      <c r="QTX130" s="31"/>
      <c r="QTY130" s="32"/>
      <c r="QUL130" s="31"/>
      <c r="QUM130" s="31"/>
      <c r="QUN130" s="32"/>
      <c r="QVA130" s="31"/>
      <c r="QVB130" s="31"/>
      <c r="QVC130" s="32"/>
      <c r="QVP130" s="31"/>
      <c r="QVQ130" s="31"/>
      <c r="QVR130" s="32"/>
      <c r="QWE130" s="31"/>
      <c r="QWF130" s="31"/>
      <c r="QWG130" s="32"/>
      <c r="QWT130" s="31"/>
      <c r="QWU130" s="31"/>
      <c r="QWV130" s="32"/>
      <c r="QXI130" s="31"/>
      <c r="QXJ130" s="31"/>
      <c r="QXK130" s="32"/>
      <c r="QXX130" s="31"/>
      <c r="QXY130" s="31"/>
      <c r="QXZ130" s="32"/>
      <c r="QYM130" s="31"/>
      <c r="QYN130" s="31"/>
      <c r="QYO130" s="32"/>
      <c r="QZB130" s="31"/>
      <c r="QZC130" s="31"/>
      <c r="QZD130" s="32"/>
      <c r="QZQ130" s="31"/>
      <c r="QZR130" s="31"/>
      <c r="QZS130" s="32"/>
      <c r="RAF130" s="31"/>
      <c r="RAG130" s="31"/>
      <c r="RAH130" s="32"/>
      <c r="RAU130" s="31"/>
      <c r="RAV130" s="31"/>
      <c r="RAW130" s="32"/>
      <c r="RBJ130" s="31"/>
      <c r="RBK130" s="31"/>
      <c r="RBL130" s="32"/>
      <c r="RBY130" s="31"/>
      <c r="RBZ130" s="31"/>
      <c r="RCA130" s="32"/>
      <c r="RCN130" s="31"/>
      <c r="RCO130" s="31"/>
      <c r="RCP130" s="32"/>
      <c r="RDC130" s="31"/>
      <c r="RDD130" s="31"/>
      <c r="RDE130" s="32"/>
      <c r="RDR130" s="31"/>
      <c r="RDS130" s="31"/>
      <c r="RDT130" s="32"/>
      <c r="REG130" s="31"/>
      <c r="REH130" s="31"/>
      <c r="REI130" s="32"/>
      <c r="REV130" s="31"/>
      <c r="REW130" s="31"/>
      <c r="REX130" s="32"/>
      <c r="RFK130" s="31"/>
      <c r="RFL130" s="31"/>
      <c r="RFM130" s="32"/>
      <c r="RFZ130" s="31"/>
      <c r="RGA130" s="31"/>
      <c r="RGB130" s="32"/>
      <c r="RGO130" s="31"/>
      <c r="RGP130" s="31"/>
      <c r="RGQ130" s="32"/>
      <c r="RHD130" s="31"/>
      <c r="RHE130" s="31"/>
      <c r="RHF130" s="32"/>
      <c r="RHS130" s="31"/>
      <c r="RHT130" s="31"/>
      <c r="RHU130" s="32"/>
      <c r="RIH130" s="31"/>
      <c r="RII130" s="31"/>
      <c r="RIJ130" s="32"/>
      <c r="RIW130" s="31"/>
      <c r="RIX130" s="31"/>
      <c r="RIY130" s="32"/>
      <c r="RJL130" s="31"/>
      <c r="RJM130" s="31"/>
      <c r="RJN130" s="32"/>
      <c r="RKA130" s="31"/>
      <c r="RKB130" s="31"/>
      <c r="RKC130" s="32"/>
      <c r="RKP130" s="31"/>
      <c r="RKQ130" s="31"/>
      <c r="RKR130" s="32"/>
      <c r="RLE130" s="31"/>
      <c r="RLF130" s="31"/>
      <c r="RLG130" s="32"/>
      <c r="RLT130" s="31"/>
      <c r="RLU130" s="31"/>
      <c r="RLV130" s="32"/>
      <c r="RMI130" s="31"/>
      <c r="RMJ130" s="31"/>
      <c r="RMK130" s="32"/>
      <c r="RMX130" s="31"/>
      <c r="RMY130" s="31"/>
      <c r="RMZ130" s="32"/>
      <c r="RNM130" s="31"/>
      <c r="RNN130" s="31"/>
      <c r="RNO130" s="32"/>
      <c r="ROB130" s="31"/>
      <c r="ROC130" s="31"/>
      <c r="ROD130" s="32"/>
      <c r="ROQ130" s="31"/>
      <c r="ROR130" s="31"/>
      <c r="ROS130" s="32"/>
      <c r="RPF130" s="31"/>
      <c r="RPG130" s="31"/>
      <c r="RPH130" s="32"/>
      <c r="RPU130" s="31"/>
      <c r="RPV130" s="31"/>
      <c r="RPW130" s="32"/>
      <c r="RQJ130" s="31"/>
      <c r="RQK130" s="31"/>
      <c r="RQL130" s="32"/>
      <c r="RQY130" s="31"/>
      <c r="RQZ130" s="31"/>
      <c r="RRA130" s="32"/>
      <c r="RRN130" s="31"/>
      <c r="RRO130" s="31"/>
      <c r="RRP130" s="32"/>
      <c r="RSC130" s="31"/>
      <c r="RSD130" s="31"/>
      <c r="RSE130" s="32"/>
      <c r="RSR130" s="31"/>
      <c r="RSS130" s="31"/>
      <c r="RST130" s="32"/>
      <c r="RTG130" s="31"/>
      <c r="RTH130" s="31"/>
      <c r="RTI130" s="32"/>
      <c r="RTV130" s="31"/>
      <c r="RTW130" s="31"/>
      <c r="RTX130" s="32"/>
      <c r="RUK130" s="31"/>
      <c r="RUL130" s="31"/>
      <c r="RUM130" s="32"/>
      <c r="RUZ130" s="31"/>
      <c r="RVA130" s="31"/>
      <c r="RVB130" s="32"/>
      <c r="RVO130" s="31"/>
      <c r="RVP130" s="31"/>
      <c r="RVQ130" s="32"/>
      <c r="RWD130" s="31"/>
      <c r="RWE130" s="31"/>
      <c r="RWF130" s="32"/>
      <c r="RWS130" s="31"/>
      <c r="RWT130" s="31"/>
      <c r="RWU130" s="32"/>
      <c r="RXH130" s="31"/>
      <c r="RXI130" s="31"/>
      <c r="RXJ130" s="32"/>
      <c r="RXW130" s="31"/>
      <c r="RXX130" s="31"/>
      <c r="RXY130" s="32"/>
      <c r="RYL130" s="31"/>
      <c r="RYM130" s="31"/>
      <c r="RYN130" s="32"/>
      <c r="RZA130" s="31"/>
      <c r="RZB130" s="31"/>
      <c r="RZC130" s="32"/>
      <c r="RZP130" s="31"/>
      <c r="RZQ130" s="31"/>
      <c r="RZR130" s="32"/>
      <c r="SAE130" s="31"/>
      <c r="SAF130" s="31"/>
      <c r="SAG130" s="32"/>
      <c r="SAT130" s="31"/>
      <c r="SAU130" s="31"/>
      <c r="SAV130" s="32"/>
      <c r="SBI130" s="31"/>
      <c r="SBJ130" s="31"/>
      <c r="SBK130" s="32"/>
      <c r="SBX130" s="31"/>
      <c r="SBY130" s="31"/>
      <c r="SBZ130" s="32"/>
      <c r="SCM130" s="31"/>
      <c r="SCN130" s="31"/>
      <c r="SCO130" s="32"/>
      <c r="SDB130" s="31"/>
      <c r="SDC130" s="31"/>
      <c r="SDD130" s="32"/>
      <c r="SDQ130" s="31"/>
      <c r="SDR130" s="31"/>
      <c r="SDS130" s="32"/>
      <c r="SEF130" s="31"/>
      <c r="SEG130" s="31"/>
      <c r="SEH130" s="32"/>
      <c r="SEU130" s="31"/>
      <c r="SEV130" s="31"/>
      <c r="SEW130" s="32"/>
      <c r="SFJ130" s="31"/>
      <c r="SFK130" s="31"/>
      <c r="SFL130" s="32"/>
      <c r="SFY130" s="31"/>
      <c r="SFZ130" s="31"/>
      <c r="SGA130" s="32"/>
      <c r="SGN130" s="31"/>
      <c r="SGO130" s="31"/>
      <c r="SGP130" s="32"/>
      <c r="SHC130" s="31"/>
      <c r="SHD130" s="31"/>
      <c r="SHE130" s="32"/>
      <c r="SHR130" s="31"/>
      <c r="SHS130" s="31"/>
      <c r="SHT130" s="32"/>
      <c r="SIG130" s="31"/>
      <c r="SIH130" s="31"/>
      <c r="SII130" s="32"/>
      <c r="SIV130" s="31"/>
      <c r="SIW130" s="31"/>
      <c r="SIX130" s="32"/>
      <c r="SJK130" s="31"/>
      <c r="SJL130" s="31"/>
      <c r="SJM130" s="32"/>
      <c r="SJZ130" s="31"/>
      <c r="SKA130" s="31"/>
      <c r="SKB130" s="32"/>
      <c r="SKO130" s="31"/>
      <c r="SKP130" s="31"/>
      <c r="SKQ130" s="32"/>
      <c r="SLD130" s="31"/>
      <c r="SLE130" s="31"/>
      <c r="SLF130" s="32"/>
      <c r="SLS130" s="31"/>
      <c r="SLT130" s="31"/>
      <c r="SLU130" s="32"/>
      <c r="SMH130" s="31"/>
      <c r="SMI130" s="31"/>
      <c r="SMJ130" s="32"/>
      <c r="SMW130" s="31"/>
      <c r="SMX130" s="31"/>
      <c r="SMY130" s="32"/>
      <c r="SNL130" s="31"/>
      <c r="SNM130" s="31"/>
      <c r="SNN130" s="32"/>
      <c r="SOA130" s="31"/>
      <c r="SOB130" s="31"/>
      <c r="SOC130" s="32"/>
      <c r="SOP130" s="31"/>
      <c r="SOQ130" s="31"/>
      <c r="SOR130" s="32"/>
      <c r="SPE130" s="31"/>
      <c r="SPF130" s="31"/>
      <c r="SPG130" s="32"/>
      <c r="SPT130" s="31"/>
      <c r="SPU130" s="31"/>
      <c r="SPV130" s="32"/>
      <c r="SQI130" s="31"/>
      <c r="SQJ130" s="31"/>
      <c r="SQK130" s="32"/>
      <c r="SQX130" s="31"/>
      <c r="SQY130" s="31"/>
      <c r="SQZ130" s="32"/>
      <c r="SRM130" s="31"/>
      <c r="SRN130" s="31"/>
      <c r="SRO130" s="32"/>
      <c r="SSB130" s="31"/>
      <c r="SSC130" s="31"/>
      <c r="SSD130" s="32"/>
      <c r="SSQ130" s="31"/>
      <c r="SSR130" s="31"/>
      <c r="SSS130" s="32"/>
      <c r="STF130" s="31"/>
      <c r="STG130" s="31"/>
      <c r="STH130" s="32"/>
      <c r="STU130" s="31"/>
      <c r="STV130" s="31"/>
      <c r="STW130" s="32"/>
      <c r="SUJ130" s="31"/>
      <c r="SUK130" s="31"/>
      <c r="SUL130" s="32"/>
      <c r="SUY130" s="31"/>
      <c r="SUZ130" s="31"/>
      <c r="SVA130" s="32"/>
      <c r="SVN130" s="31"/>
      <c r="SVO130" s="31"/>
      <c r="SVP130" s="32"/>
      <c r="SWC130" s="31"/>
      <c r="SWD130" s="31"/>
      <c r="SWE130" s="32"/>
      <c r="SWR130" s="31"/>
      <c r="SWS130" s="31"/>
      <c r="SWT130" s="32"/>
      <c r="SXG130" s="31"/>
      <c r="SXH130" s="31"/>
      <c r="SXI130" s="32"/>
      <c r="SXV130" s="31"/>
      <c r="SXW130" s="31"/>
      <c r="SXX130" s="32"/>
      <c r="SYK130" s="31"/>
      <c r="SYL130" s="31"/>
      <c r="SYM130" s="32"/>
      <c r="SYZ130" s="31"/>
      <c r="SZA130" s="31"/>
      <c r="SZB130" s="32"/>
      <c r="SZO130" s="31"/>
      <c r="SZP130" s="31"/>
      <c r="SZQ130" s="32"/>
      <c r="TAD130" s="31"/>
      <c r="TAE130" s="31"/>
      <c r="TAF130" s="32"/>
      <c r="TAS130" s="31"/>
      <c r="TAT130" s="31"/>
      <c r="TAU130" s="32"/>
      <c r="TBH130" s="31"/>
      <c r="TBI130" s="31"/>
      <c r="TBJ130" s="32"/>
      <c r="TBW130" s="31"/>
      <c r="TBX130" s="31"/>
      <c r="TBY130" s="32"/>
      <c r="TCL130" s="31"/>
      <c r="TCM130" s="31"/>
      <c r="TCN130" s="32"/>
      <c r="TDA130" s="31"/>
      <c r="TDB130" s="31"/>
      <c r="TDC130" s="32"/>
      <c r="TDP130" s="31"/>
      <c r="TDQ130" s="31"/>
      <c r="TDR130" s="32"/>
      <c r="TEE130" s="31"/>
      <c r="TEF130" s="31"/>
      <c r="TEG130" s="32"/>
      <c r="TET130" s="31"/>
      <c r="TEU130" s="31"/>
      <c r="TEV130" s="32"/>
      <c r="TFI130" s="31"/>
      <c r="TFJ130" s="31"/>
      <c r="TFK130" s="32"/>
      <c r="TFX130" s="31"/>
      <c r="TFY130" s="31"/>
      <c r="TFZ130" s="32"/>
      <c r="TGM130" s="31"/>
      <c r="TGN130" s="31"/>
      <c r="TGO130" s="32"/>
      <c r="THB130" s="31"/>
      <c r="THC130" s="31"/>
      <c r="THD130" s="32"/>
      <c r="THQ130" s="31"/>
      <c r="THR130" s="31"/>
      <c r="THS130" s="32"/>
      <c r="TIF130" s="31"/>
      <c r="TIG130" s="31"/>
      <c r="TIH130" s="32"/>
      <c r="TIU130" s="31"/>
      <c r="TIV130" s="31"/>
      <c r="TIW130" s="32"/>
      <c r="TJJ130" s="31"/>
      <c r="TJK130" s="31"/>
      <c r="TJL130" s="32"/>
      <c r="TJY130" s="31"/>
      <c r="TJZ130" s="31"/>
      <c r="TKA130" s="32"/>
      <c r="TKN130" s="31"/>
      <c r="TKO130" s="31"/>
      <c r="TKP130" s="32"/>
      <c r="TLC130" s="31"/>
      <c r="TLD130" s="31"/>
      <c r="TLE130" s="32"/>
      <c r="TLR130" s="31"/>
      <c r="TLS130" s="31"/>
      <c r="TLT130" s="32"/>
      <c r="TMG130" s="31"/>
      <c r="TMH130" s="31"/>
      <c r="TMI130" s="32"/>
      <c r="TMV130" s="31"/>
      <c r="TMW130" s="31"/>
      <c r="TMX130" s="32"/>
      <c r="TNK130" s="31"/>
      <c r="TNL130" s="31"/>
      <c r="TNM130" s="32"/>
      <c r="TNZ130" s="31"/>
      <c r="TOA130" s="31"/>
      <c r="TOB130" s="32"/>
      <c r="TOO130" s="31"/>
      <c r="TOP130" s="31"/>
      <c r="TOQ130" s="32"/>
      <c r="TPD130" s="31"/>
      <c r="TPE130" s="31"/>
      <c r="TPF130" s="32"/>
      <c r="TPS130" s="31"/>
      <c r="TPT130" s="31"/>
      <c r="TPU130" s="32"/>
      <c r="TQH130" s="31"/>
      <c r="TQI130" s="31"/>
      <c r="TQJ130" s="32"/>
      <c r="TQW130" s="31"/>
      <c r="TQX130" s="31"/>
      <c r="TQY130" s="32"/>
      <c r="TRL130" s="31"/>
      <c r="TRM130" s="31"/>
      <c r="TRN130" s="32"/>
      <c r="TSA130" s="31"/>
      <c r="TSB130" s="31"/>
      <c r="TSC130" s="32"/>
      <c r="TSP130" s="31"/>
      <c r="TSQ130" s="31"/>
      <c r="TSR130" s="32"/>
      <c r="TTE130" s="31"/>
      <c r="TTF130" s="31"/>
      <c r="TTG130" s="32"/>
      <c r="TTT130" s="31"/>
      <c r="TTU130" s="31"/>
      <c r="TTV130" s="32"/>
      <c r="TUI130" s="31"/>
      <c r="TUJ130" s="31"/>
      <c r="TUK130" s="32"/>
      <c r="TUX130" s="31"/>
      <c r="TUY130" s="31"/>
      <c r="TUZ130" s="32"/>
      <c r="TVM130" s="31"/>
      <c r="TVN130" s="31"/>
      <c r="TVO130" s="32"/>
      <c r="TWB130" s="31"/>
      <c r="TWC130" s="31"/>
      <c r="TWD130" s="32"/>
      <c r="TWQ130" s="31"/>
      <c r="TWR130" s="31"/>
      <c r="TWS130" s="32"/>
      <c r="TXF130" s="31"/>
      <c r="TXG130" s="31"/>
      <c r="TXH130" s="32"/>
      <c r="TXU130" s="31"/>
      <c r="TXV130" s="31"/>
      <c r="TXW130" s="32"/>
      <c r="TYJ130" s="31"/>
      <c r="TYK130" s="31"/>
      <c r="TYL130" s="32"/>
      <c r="TYY130" s="31"/>
      <c r="TYZ130" s="31"/>
      <c r="TZA130" s="32"/>
      <c r="TZN130" s="31"/>
      <c r="TZO130" s="31"/>
      <c r="TZP130" s="32"/>
      <c r="UAC130" s="31"/>
      <c r="UAD130" s="31"/>
      <c r="UAE130" s="32"/>
      <c r="UAR130" s="31"/>
      <c r="UAS130" s="31"/>
      <c r="UAT130" s="32"/>
      <c r="UBG130" s="31"/>
      <c r="UBH130" s="31"/>
      <c r="UBI130" s="32"/>
      <c r="UBV130" s="31"/>
      <c r="UBW130" s="31"/>
      <c r="UBX130" s="32"/>
      <c r="UCK130" s="31"/>
      <c r="UCL130" s="31"/>
      <c r="UCM130" s="32"/>
      <c r="UCZ130" s="31"/>
      <c r="UDA130" s="31"/>
      <c r="UDB130" s="32"/>
      <c r="UDO130" s="31"/>
      <c r="UDP130" s="31"/>
      <c r="UDQ130" s="32"/>
      <c r="UED130" s="31"/>
      <c r="UEE130" s="31"/>
      <c r="UEF130" s="32"/>
      <c r="UES130" s="31"/>
      <c r="UET130" s="31"/>
      <c r="UEU130" s="32"/>
      <c r="UFH130" s="31"/>
      <c r="UFI130" s="31"/>
      <c r="UFJ130" s="32"/>
      <c r="UFW130" s="31"/>
      <c r="UFX130" s="31"/>
      <c r="UFY130" s="32"/>
      <c r="UGL130" s="31"/>
      <c r="UGM130" s="31"/>
      <c r="UGN130" s="32"/>
      <c r="UHA130" s="31"/>
      <c r="UHB130" s="31"/>
      <c r="UHC130" s="32"/>
      <c r="UHP130" s="31"/>
      <c r="UHQ130" s="31"/>
      <c r="UHR130" s="32"/>
      <c r="UIE130" s="31"/>
      <c r="UIF130" s="31"/>
      <c r="UIG130" s="32"/>
      <c r="UIT130" s="31"/>
      <c r="UIU130" s="31"/>
      <c r="UIV130" s="32"/>
      <c r="UJI130" s="31"/>
      <c r="UJJ130" s="31"/>
      <c r="UJK130" s="32"/>
      <c r="UJX130" s="31"/>
      <c r="UJY130" s="31"/>
      <c r="UJZ130" s="32"/>
      <c r="UKM130" s="31"/>
      <c r="UKN130" s="31"/>
      <c r="UKO130" s="32"/>
      <c r="ULB130" s="31"/>
      <c r="ULC130" s="31"/>
      <c r="ULD130" s="32"/>
      <c r="ULQ130" s="31"/>
      <c r="ULR130" s="31"/>
      <c r="ULS130" s="32"/>
      <c r="UMF130" s="31"/>
      <c r="UMG130" s="31"/>
      <c r="UMH130" s="32"/>
      <c r="UMU130" s="31"/>
      <c r="UMV130" s="31"/>
      <c r="UMW130" s="32"/>
      <c r="UNJ130" s="31"/>
      <c r="UNK130" s="31"/>
      <c r="UNL130" s="32"/>
      <c r="UNY130" s="31"/>
      <c r="UNZ130" s="31"/>
      <c r="UOA130" s="32"/>
      <c r="UON130" s="31"/>
      <c r="UOO130" s="31"/>
      <c r="UOP130" s="32"/>
      <c r="UPC130" s="31"/>
      <c r="UPD130" s="31"/>
      <c r="UPE130" s="32"/>
      <c r="UPR130" s="31"/>
      <c r="UPS130" s="31"/>
      <c r="UPT130" s="32"/>
      <c r="UQG130" s="31"/>
      <c r="UQH130" s="31"/>
      <c r="UQI130" s="32"/>
      <c r="UQV130" s="31"/>
      <c r="UQW130" s="31"/>
      <c r="UQX130" s="32"/>
      <c r="URK130" s="31"/>
      <c r="URL130" s="31"/>
      <c r="URM130" s="32"/>
      <c r="URZ130" s="31"/>
      <c r="USA130" s="31"/>
      <c r="USB130" s="32"/>
      <c r="USO130" s="31"/>
      <c r="USP130" s="31"/>
      <c r="USQ130" s="32"/>
      <c r="UTD130" s="31"/>
      <c r="UTE130" s="31"/>
      <c r="UTF130" s="32"/>
      <c r="UTS130" s="31"/>
      <c r="UTT130" s="31"/>
      <c r="UTU130" s="32"/>
      <c r="UUH130" s="31"/>
      <c r="UUI130" s="31"/>
      <c r="UUJ130" s="32"/>
      <c r="UUW130" s="31"/>
      <c r="UUX130" s="31"/>
      <c r="UUY130" s="32"/>
      <c r="UVL130" s="31"/>
      <c r="UVM130" s="31"/>
      <c r="UVN130" s="32"/>
      <c r="UWA130" s="31"/>
      <c r="UWB130" s="31"/>
      <c r="UWC130" s="32"/>
      <c r="UWP130" s="31"/>
      <c r="UWQ130" s="31"/>
      <c r="UWR130" s="32"/>
      <c r="UXE130" s="31"/>
      <c r="UXF130" s="31"/>
      <c r="UXG130" s="32"/>
      <c r="UXT130" s="31"/>
      <c r="UXU130" s="31"/>
      <c r="UXV130" s="32"/>
      <c r="UYI130" s="31"/>
      <c r="UYJ130" s="31"/>
      <c r="UYK130" s="32"/>
      <c r="UYX130" s="31"/>
      <c r="UYY130" s="31"/>
      <c r="UYZ130" s="32"/>
      <c r="UZM130" s="31"/>
      <c r="UZN130" s="31"/>
      <c r="UZO130" s="32"/>
      <c r="VAB130" s="31"/>
      <c r="VAC130" s="31"/>
      <c r="VAD130" s="32"/>
      <c r="VAQ130" s="31"/>
      <c r="VAR130" s="31"/>
      <c r="VAS130" s="32"/>
      <c r="VBF130" s="31"/>
      <c r="VBG130" s="31"/>
      <c r="VBH130" s="32"/>
      <c r="VBU130" s="31"/>
      <c r="VBV130" s="31"/>
      <c r="VBW130" s="32"/>
      <c r="VCJ130" s="31"/>
      <c r="VCK130" s="31"/>
      <c r="VCL130" s="32"/>
      <c r="VCY130" s="31"/>
      <c r="VCZ130" s="31"/>
      <c r="VDA130" s="32"/>
      <c r="VDN130" s="31"/>
      <c r="VDO130" s="31"/>
      <c r="VDP130" s="32"/>
      <c r="VEC130" s="31"/>
      <c r="VED130" s="31"/>
      <c r="VEE130" s="32"/>
      <c r="VER130" s="31"/>
      <c r="VES130" s="31"/>
      <c r="VET130" s="32"/>
      <c r="VFG130" s="31"/>
      <c r="VFH130" s="31"/>
      <c r="VFI130" s="32"/>
      <c r="VFV130" s="31"/>
      <c r="VFW130" s="31"/>
      <c r="VFX130" s="32"/>
      <c r="VGK130" s="31"/>
      <c r="VGL130" s="31"/>
      <c r="VGM130" s="32"/>
      <c r="VGZ130" s="31"/>
      <c r="VHA130" s="31"/>
      <c r="VHB130" s="32"/>
      <c r="VHO130" s="31"/>
      <c r="VHP130" s="31"/>
      <c r="VHQ130" s="32"/>
      <c r="VID130" s="31"/>
      <c r="VIE130" s="31"/>
      <c r="VIF130" s="32"/>
      <c r="VIS130" s="31"/>
      <c r="VIT130" s="31"/>
      <c r="VIU130" s="32"/>
      <c r="VJH130" s="31"/>
      <c r="VJI130" s="31"/>
      <c r="VJJ130" s="32"/>
      <c r="VJW130" s="31"/>
      <c r="VJX130" s="31"/>
      <c r="VJY130" s="32"/>
      <c r="VKL130" s="31"/>
      <c r="VKM130" s="31"/>
      <c r="VKN130" s="32"/>
      <c r="VLA130" s="31"/>
      <c r="VLB130" s="31"/>
      <c r="VLC130" s="32"/>
      <c r="VLP130" s="31"/>
      <c r="VLQ130" s="31"/>
      <c r="VLR130" s="32"/>
      <c r="VME130" s="31"/>
      <c r="VMF130" s="31"/>
      <c r="VMG130" s="32"/>
      <c r="VMT130" s="31"/>
      <c r="VMU130" s="31"/>
      <c r="VMV130" s="32"/>
      <c r="VNI130" s="31"/>
      <c r="VNJ130" s="31"/>
      <c r="VNK130" s="32"/>
      <c r="VNX130" s="31"/>
      <c r="VNY130" s="31"/>
      <c r="VNZ130" s="32"/>
      <c r="VOM130" s="31"/>
      <c r="VON130" s="31"/>
      <c r="VOO130" s="32"/>
      <c r="VPB130" s="31"/>
      <c r="VPC130" s="31"/>
      <c r="VPD130" s="32"/>
      <c r="VPQ130" s="31"/>
      <c r="VPR130" s="31"/>
      <c r="VPS130" s="32"/>
      <c r="VQF130" s="31"/>
      <c r="VQG130" s="31"/>
      <c r="VQH130" s="32"/>
      <c r="VQU130" s="31"/>
      <c r="VQV130" s="31"/>
      <c r="VQW130" s="32"/>
      <c r="VRJ130" s="31"/>
      <c r="VRK130" s="31"/>
      <c r="VRL130" s="32"/>
      <c r="VRY130" s="31"/>
      <c r="VRZ130" s="31"/>
      <c r="VSA130" s="32"/>
      <c r="VSN130" s="31"/>
      <c r="VSO130" s="31"/>
      <c r="VSP130" s="32"/>
      <c r="VTC130" s="31"/>
      <c r="VTD130" s="31"/>
      <c r="VTE130" s="32"/>
      <c r="VTR130" s="31"/>
      <c r="VTS130" s="31"/>
      <c r="VTT130" s="32"/>
      <c r="VUG130" s="31"/>
      <c r="VUH130" s="31"/>
      <c r="VUI130" s="32"/>
      <c r="VUV130" s="31"/>
      <c r="VUW130" s="31"/>
      <c r="VUX130" s="32"/>
      <c r="VVK130" s="31"/>
      <c r="VVL130" s="31"/>
      <c r="VVM130" s="32"/>
      <c r="VVZ130" s="31"/>
      <c r="VWA130" s="31"/>
      <c r="VWB130" s="32"/>
      <c r="VWO130" s="31"/>
      <c r="VWP130" s="31"/>
      <c r="VWQ130" s="32"/>
      <c r="VXD130" s="31"/>
      <c r="VXE130" s="31"/>
      <c r="VXF130" s="32"/>
      <c r="VXS130" s="31"/>
      <c r="VXT130" s="31"/>
      <c r="VXU130" s="32"/>
      <c r="VYH130" s="31"/>
      <c r="VYI130" s="31"/>
      <c r="VYJ130" s="32"/>
      <c r="VYW130" s="31"/>
      <c r="VYX130" s="31"/>
      <c r="VYY130" s="32"/>
      <c r="VZL130" s="31"/>
      <c r="VZM130" s="31"/>
      <c r="VZN130" s="32"/>
      <c r="WAA130" s="31"/>
      <c r="WAB130" s="31"/>
      <c r="WAC130" s="32"/>
      <c r="WAP130" s="31"/>
      <c r="WAQ130" s="31"/>
      <c r="WAR130" s="32"/>
      <c r="WBE130" s="31"/>
      <c r="WBF130" s="31"/>
      <c r="WBG130" s="32"/>
      <c r="WBT130" s="31"/>
      <c r="WBU130" s="31"/>
      <c r="WBV130" s="32"/>
      <c r="WCI130" s="31"/>
      <c r="WCJ130" s="31"/>
      <c r="WCK130" s="32"/>
      <c r="WCX130" s="31"/>
      <c r="WCY130" s="31"/>
      <c r="WCZ130" s="32"/>
      <c r="WDM130" s="31"/>
      <c r="WDN130" s="31"/>
      <c r="WDO130" s="32"/>
      <c r="WEB130" s="31"/>
      <c r="WEC130" s="31"/>
      <c r="WED130" s="32"/>
      <c r="WEQ130" s="31"/>
      <c r="WER130" s="31"/>
      <c r="WES130" s="32"/>
      <c r="WFF130" s="31"/>
      <c r="WFG130" s="31"/>
      <c r="WFH130" s="32"/>
      <c r="WFU130" s="31"/>
      <c r="WFV130" s="31"/>
      <c r="WFW130" s="32"/>
      <c r="WGJ130" s="31"/>
      <c r="WGK130" s="31"/>
      <c r="WGL130" s="32"/>
      <c r="WGY130" s="31"/>
      <c r="WGZ130" s="31"/>
      <c r="WHA130" s="32"/>
      <c r="WHN130" s="31"/>
      <c r="WHO130" s="31"/>
      <c r="WHP130" s="32"/>
      <c r="WIC130" s="31"/>
      <c r="WID130" s="31"/>
      <c r="WIE130" s="32"/>
      <c r="WIR130" s="31"/>
      <c r="WIS130" s="31"/>
      <c r="WIT130" s="32"/>
      <c r="WJG130" s="31"/>
      <c r="WJH130" s="31"/>
      <c r="WJI130" s="32"/>
      <c r="WJV130" s="31"/>
      <c r="WJW130" s="31"/>
      <c r="WJX130" s="32"/>
      <c r="WKK130" s="31"/>
      <c r="WKL130" s="31"/>
      <c r="WKM130" s="32"/>
      <c r="WKZ130" s="31"/>
      <c r="WLA130" s="31"/>
      <c r="WLB130" s="32"/>
      <c r="WLO130" s="31"/>
      <c r="WLP130" s="31"/>
      <c r="WLQ130" s="32"/>
      <c r="WMD130" s="31"/>
      <c r="WME130" s="31"/>
      <c r="WMF130" s="32"/>
      <c r="WMS130" s="31"/>
      <c r="WMT130" s="31"/>
      <c r="WMU130" s="32"/>
      <c r="WNH130" s="31"/>
      <c r="WNI130" s="31"/>
      <c r="WNJ130" s="32"/>
      <c r="WNW130" s="31"/>
      <c r="WNX130" s="31"/>
      <c r="WNY130" s="32"/>
      <c r="WOL130" s="31"/>
      <c r="WOM130" s="31"/>
      <c r="WON130" s="32"/>
      <c r="WPA130" s="31"/>
      <c r="WPB130" s="31"/>
      <c r="WPC130" s="32"/>
      <c r="WPP130" s="31"/>
      <c r="WPQ130" s="31"/>
      <c r="WPR130" s="32"/>
      <c r="WQE130" s="31"/>
      <c r="WQF130" s="31"/>
      <c r="WQG130" s="32"/>
      <c r="WQT130" s="31"/>
      <c r="WQU130" s="31"/>
      <c r="WQV130" s="32"/>
      <c r="WRI130" s="31"/>
      <c r="WRJ130" s="31"/>
      <c r="WRK130" s="32"/>
      <c r="WRX130" s="31"/>
      <c r="WRY130" s="31"/>
      <c r="WRZ130" s="32"/>
      <c r="WSM130" s="31"/>
      <c r="WSN130" s="31"/>
      <c r="WSO130" s="32"/>
      <c r="WTB130" s="31"/>
      <c r="WTC130" s="31"/>
      <c r="WTD130" s="32"/>
      <c r="WTQ130" s="31"/>
      <c r="WTR130" s="31"/>
      <c r="WTS130" s="32"/>
      <c r="WUF130" s="31"/>
      <c r="WUG130" s="31"/>
      <c r="WUH130" s="32"/>
      <c r="WUU130" s="31"/>
      <c r="WUV130" s="31"/>
      <c r="WUW130" s="32"/>
      <c r="WVJ130" s="31"/>
      <c r="WVK130" s="31"/>
      <c r="WVL130" s="32"/>
      <c r="WVY130" s="31"/>
      <c r="WVZ130" s="31"/>
      <c r="WWA130" s="32"/>
      <c r="WWN130" s="31"/>
      <c r="WWO130" s="31"/>
      <c r="WWP130" s="32"/>
      <c r="WXC130" s="31"/>
      <c r="WXD130" s="31"/>
      <c r="WXE130" s="32"/>
      <c r="WXR130" s="31"/>
      <c r="WXS130" s="31"/>
      <c r="WXT130" s="32"/>
      <c r="WYG130" s="31"/>
      <c r="WYH130" s="31"/>
      <c r="WYI130" s="32"/>
      <c r="WYV130" s="31"/>
      <c r="WYW130" s="31"/>
      <c r="WYX130" s="32"/>
      <c r="WZK130" s="31"/>
      <c r="WZL130" s="31"/>
      <c r="WZM130" s="32"/>
      <c r="WZZ130" s="31"/>
      <c r="XAA130" s="31"/>
      <c r="XAB130" s="32"/>
      <c r="XAO130" s="31"/>
      <c r="XAP130" s="31"/>
      <c r="XAQ130" s="32"/>
      <c r="XBD130" s="31"/>
      <c r="XBE130" s="31"/>
      <c r="XBF130" s="32"/>
      <c r="XBS130" s="31"/>
      <c r="XBT130" s="31"/>
      <c r="XBU130" s="32"/>
      <c r="XCH130" s="31"/>
      <c r="XCI130" s="31"/>
      <c r="XCJ130" s="32"/>
      <c r="XCW130" s="31"/>
      <c r="XCX130" s="31"/>
      <c r="XCY130" s="32"/>
      <c r="XDL130" s="31"/>
      <c r="XDM130" s="31"/>
      <c r="XDN130" s="32"/>
      <c r="XEA130" s="31"/>
      <c r="XEB130" s="31"/>
      <c r="XEC130" s="32"/>
      <c r="XEP130" s="31"/>
      <c r="XEQ130" s="31"/>
      <c r="XER130" s="32"/>
    </row>
    <row r="131" spans="1:1012 1025:2047 2060:3067 3080:4087 4100:6142 6155:7162 7175:8182 8195:10237 10250:11257 11270:12277 12290:13312 13325:14332 14345:15352 15365:16372" ht="13.35" customHeight="1" x14ac:dyDescent="0.4">
      <c r="B131" s="6"/>
      <c r="C131" s="6"/>
      <c r="D131" s="7"/>
      <c r="E131" s="45"/>
      <c r="F131" s="45"/>
      <c r="G131" s="45"/>
      <c r="H131" s="27"/>
      <c r="I131" s="27"/>
      <c r="J131" s="27"/>
      <c r="K131" s="53"/>
      <c r="L131" s="53"/>
      <c r="M131" s="53"/>
      <c r="N131" s="53"/>
      <c r="O131" s="53"/>
      <c r="P131" s="53"/>
      <c r="Q131" s="53"/>
      <c r="R131" s="53"/>
      <c r="S131" s="53"/>
    </row>
    <row r="132" spans="1:1012 1025:2047 2060:3067 3080:4087 4100:6142 6155:7162 7175:8182 8195:10237 10250:11257 11270:12277 12290:13312 13325:14332 14345:15352 15365:16372" ht="13.35" customHeight="1" x14ac:dyDescent="0.4">
      <c r="B132" s="6"/>
      <c r="C132" s="6"/>
      <c r="D132" s="7"/>
      <c r="E132" s="8" t="str">
        <f xml:space="preserve"> Inputs!E$132</f>
        <v>[Scheme 2] [component 7] cost allowance</v>
      </c>
      <c r="F132" s="8">
        <f xml:space="preserve"> Inputs!F$132</f>
        <v>0</v>
      </c>
      <c r="G132" s="8" t="str">
        <f xml:space="preserve"> Inputs!G$132</f>
        <v>£m</v>
      </c>
      <c r="H132" s="48">
        <f xml:space="preserve"> Inputs!H$132</f>
        <v>0</v>
      </c>
      <c r="I132" s="48">
        <f xml:space="preserve"> Inputs!I$132</f>
        <v>0</v>
      </c>
      <c r="J132" s="48">
        <f xml:space="preserve"> Inputs!J$132</f>
        <v>0</v>
      </c>
      <c r="K132" s="51">
        <f xml:space="preserve"> Inputs!K$132</f>
        <v>0</v>
      </c>
      <c r="L132" s="51">
        <f xml:space="preserve"> Inputs!L$132</f>
        <v>0</v>
      </c>
      <c r="M132" s="51">
        <f xml:space="preserve"> Inputs!M$132</f>
        <v>0</v>
      </c>
      <c r="N132" s="51">
        <f xml:space="preserve"> Inputs!N$132</f>
        <v>0</v>
      </c>
      <c r="O132" s="51">
        <f xml:space="preserve"> Inputs!O$132</f>
        <v>0</v>
      </c>
      <c r="P132" s="51">
        <f xml:space="preserve"> Inputs!P$132</f>
        <v>0</v>
      </c>
      <c r="Q132" s="51">
        <f xml:space="preserve"> Inputs!Q$132</f>
        <v>0</v>
      </c>
      <c r="R132" s="51">
        <f xml:space="preserve"> Inputs!R$132</f>
        <v>0</v>
      </c>
      <c r="S132" s="51">
        <f xml:space="preserve"> Inputs!S$132</f>
        <v>0</v>
      </c>
    </row>
    <row r="133" spans="1:1012 1025:2047 2060:3067 3080:4087 4100:6142 6155:7162 7175:8182 8195:10237 10250:11257 11270:12277 12290:13312 13325:14332 14345:15352 15365:16372" ht="13.35" customHeight="1" x14ac:dyDescent="0.4">
      <c r="B133" s="6"/>
      <c r="C133" s="6"/>
      <c r="D133" s="7"/>
      <c r="E133" s="8" t="str">
        <f xml:space="preserve"> Inputs!E$133</f>
        <v>[Scheme 2] [component 7] percentage completion</v>
      </c>
      <c r="F133" s="49">
        <f xml:space="preserve"> Inputs!F$133</f>
        <v>0</v>
      </c>
      <c r="G133" s="8" t="str">
        <f xml:space="preserve"> Inputs!G$133</f>
        <v>%</v>
      </c>
      <c r="H133" s="48"/>
      <c r="I133" s="48"/>
      <c r="J133" s="48"/>
      <c r="K133" s="51"/>
      <c r="L133" s="51"/>
      <c r="M133" s="51"/>
      <c r="N133" s="51"/>
      <c r="O133" s="51"/>
      <c r="P133" s="51"/>
      <c r="Q133" s="51"/>
      <c r="R133" s="51"/>
      <c r="S133" s="51"/>
    </row>
    <row r="134" spans="1:1012 1025:2047 2060:3067 3080:4087 4100:6142 6155:7162 7175:8182 8195:10237 10250:11257 11270:12277 12290:13312 13325:14332 14345:15352 15365:16372" s="4" customFormat="1" ht="13.35" customHeight="1" x14ac:dyDescent="0.5">
      <c r="A134" s="2"/>
      <c r="B134" s="6"/>
      <c r="C134" s="6"/>
      <c r="D134" s="7"/>
      <c r="E134" s="8" t="str">
        <f xml:space="preserve"> Time!E$53</f>
        <v>Forecast Period Flag</v>
      </c>
      <c r="F134" s="8">
        <f xml:space="preserve"> Time!F$53</f>
        <v>0</v>
      </c>
      <c r="G134" s="8" t="str">
        <f xml:space="preserve"> Time!G$53</f>
        <v>flag</v>
      </c>
      <c r="H134" s="48">
        <f xml:space="preserve"> Time!H$53</f>
        <v>5</v>
      </c>
      <c r="I134" s="48">
        <f xml:space="preserve"> Time!I$53</f>
        <v>0</v>
      </c>
      <c r="J134" s="48">
        <f xml:space="preserve"> Time!J$53</f>
        <v>0</v>
      </c>
      <c r="K134" s="51">
        <f xml:space="preserve"> Time!K$53</f>
        <v>1</v>
      </c>
      <c r="L134" s="51">
        <f xml:space="preserve"> Time!L$53</f>
        <v>1</v>
      </c>
      <c r="M134" s="51">
        <f xml:space="preserve"> Time!M$53</f>
        <v>1</v>
      </c>
      <c r="N134" s="51">
        <f xml:space="preserve"> Time!N$53</f>
        <v>1</v>
      </c>
      <c r="O134" s="51">
        <f xml:space="preserve"> Time!O$53</f>
        <v>1</v>
      </c>
      <c r="P134" s="51">
        <f xml:space="preserve"> Time!P$53</f>
        <v>0</v>
      </c>
      <c r="Q134" s="51">
        <f xml:space="preserve"> Time!Q$53</f>
        <v>0</v>
      </c>
      <c r="R134" s="51">
        <f xml:space="preserve"> Time!R$53</f>
        <v>0</v>
      </c>
      <c r="S134" s="51">
        <f xml:space="preserve"> Time!S$53</f>
        <v>0</v>
      </c>
    </row>
    <row r="135" spans="1:1012 1025:2047 2060:3067 3080:4087 4100:6142 6155:7162 7175:8182 8195:10237 10250:11257 11270:12277 12290:13312 13325:14332 14345:15352 15365:16372" ht="13.35" customHeight="1" x14ac:dyDescent="0.4">
      <c r="B135" s="6"/>
      <c r="C135" s="6"/>
      <c r="D135" s="7"/>
      <c r="E135" s="9" t="s">
        <v>399</v>
      </c>
      <c r="F135" s="9"/>
      <c r="G135" s="9" t="s">
        <v>171</v>
      </c>
      <c r="H135" s="40">
        <f xml:space="preserve"> SUM( J135:S135 )</f>
        <v>0</v>
      </c>
      <c r="I135" s="40"/>
      <c r="J135" s="40">
        <f t="shared" ref="J135:S135" si="63" xml:space="preserve"> IF( J134 = 1, J132 * $F133, 0)</f>
        <v>0</v>
      </c>
      <c r="K135" s="52">
        <f t="shared" si="63"/>
        <v>0</v>
      </c>
      <c r="L135" s="52">
        <f t="shared" si="63"/>
        <v>0</v>
      </c>
      <c r="M135" s="52">
        <f t="shared" si="63"/>
        <v>0</v>
      </c>
      <c r="N135" s="52">
        <f t="shared" si="63"/>
        <v>0</v>
      </c>
      <c r="O135" s="52">
        <f t="shared" si="63"/>
        <v>0</v>
      </c>
      <c r="P135" s="52">
        <f t="shared" si="63"/>
        <v>0</v>
      </c>
      <c r="Q135" s="52">
        <f t="shared" si="63"/>
        <v>0</v>
      </c>
      <c r="R135" s="52">
        <f t="shared" si="63"/>
        <v>0</v>
      </c>
      <c r="S135" s="52">
        <f t="shared" si="63"/>
        <v>0</v>
      </c>
    </row>
    <row r="136" spans="1:1012 1025:2047 2060:3067 3080:4087 4100:6142 6155:7162 7175:8182 8195:10237 10250:11257 11270:12277 12290:13312 13325:14332 14345:15352 15365:16372" ht="13.35" customHeight="1" x14ac:dyDescent="0.4">
      <c r="B136" s="6"/>
      <c r="C136" s="6"/>
      <c r="D136" s="7"/>
      <c r="E136" s="9"/>
      <c r="F136" s="9"/>
      <c r="G136" s="9"/>
      <c r="H136" s="40"/>
      <c r="I136" s="40"/>
      <c r="J136" s="40"/>
      <c r="K136" s="52"/>
      <c r="L136" s="52"/>
      <c r="M136" s="52"/>
      <c r="N136" s="52"/>
      <c r="O136" s="52"/>
      <c r="P136" s="52"/>
      <c r="Q136" s="52"/>
      <c r="R136" s="52"/>
      <c r="S136" s="52"/>
    </row>
    <row r="137" spans="1:1012 1025:2047 2060:3067 3080:4087 4100:6142 6155:7162 7175:8182 8195:10237 10250:11257 11270:12277 12290:13312 13325:14332 14345:15352 15365:16372" ht="13.35" customHeight="1" x14ac:dyDescent="0.4">
      <c r="B137" s="6"/>
      <c r="C137" s="6"/>
      <c r="D137" s="7"/>
      <c r="E137" s="8" t="str">
        <f xml:space="preserve"> Inputs!E$137</f>
        <v>[Scheme 2] [component 8] cost allowance</v>
      </c>
      <c r="F137" s="8">
        <f xml:space="preserve"> Inputs!F$137</f>
        <v>0</v>
      </c>
      <c r="G137" s="8" t="str">
        <f xml:space="preserve"> Inputs!G$137</f>
        <v>£m</v>
      </c>
      <c r="H137" s="48">
        <f xml:space="preserve"> Inputs!H$137</f>
        <v>0</v>
      </c>
      <c r="I137" s="48">
        <f xml:space="preserve"> Inputs!I$137</f>
        <v>0</v>
      </c>
      <c r="J137" s="48">
        <f xml:space="preserve"> Inputs!J$137</f>
        <v>0</v>
      </c>
      <c r="K137" s="51">
        <f xml:space="preserve"> Inputs!K$137</f>
        <v>0</v>
      </c>
      <c r="L137" s="51">
        <f xml:space="preserve"> Inputs!L$137</f>
        <v>0</v>
      </c>
      <c r="M137" s="51">
        <f xml:space="preserve"> Inputs!M$137</f>
        <v>0</v>
      </c>
      <c r="N137" s="51">
        <f xml:space="preserve"> Inputs!N$137</f>
        <v>0</v>
      </c>
      <c r="O137" s="51">
        <f xml:space="preserve"> Inputs!O$137</f>
        <v>0</v>
      </c>
      <c r="P137" s="51">
        <f xml:space="preserve"> Inputs!P$137</f>
        <v>0</v>
      </c>
      <c r="Q137" s="51">
        <f xml:space="preserve"> Inputs!Q$137</f>
        <v>0</v>
      </c>
      <c r="R137" s="51">
        <f xml:space="preserve"> Inputs!R$137</f>
        <v>0</v>
      </c>
      <c r="S137" s="51">
        <f xml:space="preserve"> Inputs!S$137</f>
        <v>0</v>
      </c>
    </row>
    <row r="138" spans="1:1012 1025:2047 2060:3067 3080:4087 4100:6142 6155:7162 7175:8182 8195:10237 10250:11257 11270:12277 12290:13312 13325:14332 14345:15352 15365:16372" ht="13.35" customHeight="1" x14ac:dyDescent="0.4">
      <c r="B138" s="6"/>
      <c r="C138" s="6"/>
      <c r="D138" s="7"/>
      <c r="E138" s="8" t="str">
        <f xml:space="preserve"> Inputs!E$138</f>
        <v>[Scheme 2] [component 8] percentage completion</v>
      </c>
      <c r="F138" s="49">
        <f xml:space="preserve"> Inputs!F$138</f>
        <v>0</v>
      </c>
      <c r="G138" s="8" t="str">
        <f xml:space="preserve"> Inputs!G$138</f>
        <v>%</v>
      </c>
      <c r="H138" s="48"/>
      <c r="I138" s="48"/>
      <c r="J138" s="48"/>
      <c r="K138" s="51"/>
      <c r="L138" s="51"/>
      <c r="M138" s="51"/>
      <c r="N138" s="51"/>
      <c r="O138" s="51"/>
      <c r="P138" s="51"/>
      <c r="Q138" s="51"/>
      <c r="R138" s="51"/>
      <c r="S138" s="51"/>
    </row>
    <row r="139" spans="1:1012 1025:2047 2060:3067 3080:4087 4100:6142 6155:7162 7175:8182 8195:10237 10250:11257 11270:12277 12290:13312 13325:14332 14345:15352 15365:16372" ht="13.35" customHeight="1" x14ac:dyDescent="0.4">
      <c r="B139" s="6"/>
      <c r="C139" s="6"/>
      <c r="D139" s="7"/>
      <c r="E139" s="8" t="str">
        <f xml:space="preserve"> Time!E$53</f>
        <v>Forecast Period Flag</v>
      </c>
      <c r="F139" s="8">
        <f xml:space="preserve"> Time!F$53</f>
        <v>0</v>
      </c>
      <c r="G139" s="8" t="str">
        <f xml:space="preserve"> Time!G$53</f>
        <v>flag</v>
      </c>
      <c r="H139" s="48">
        <f xml:space="preserve"> Time!H$53</f>
        <v>5</v>
      </c>
      <c r="I139" s="48">
        <f xml:space="preserve"> Time!I$53</f>
        <v>0</v>
      </c>
      <c r="J139" s="48">
        <f xml:space="preserve"> Time!J$53</f>
        <v>0</v>
      </c>
      <c r="K139" s="51">
        <f xml:space="preserve"> Time!K$53</f>
        <v>1</v>
      </c>
      <c r="L139" s="51">
        <f xml:space="preserve"> Time!L$53</f>
        <v>1</v>
      </c>
      <c r="M139" s="51">
        <f xml:space="preserve"> Time!M$53</f>
        <v>1</v>
      </c>
      <c r="N139" s="51">
        <f xml:space="preserve"> Time!N$53</f>
        <v>1</v>
      </c>
      <c r="O139" s="51">
        <f xml:space="preserve"> Time!O$53</f>
        <v>1</v>
      </c>
      <c r="P139" s="51">
        <f xml:space="preserve"> Time!P$53</f>
        <v>0</v>
      </c>
      <c r="Q139" s="51">
        <f xml:space="preserve"> Time!Q$53</f>
        <v>0</v>
      </c>
      <c r="R139" s="51">
        <f xml:space="preserve"> Time!R$53</f>
        <v>0</v>
      </c>
      <c r="S139" s="51">
        <f xml:space="preserve"> Time!S$53</f>
        <v>0</v>
      </c>
    </row>
    <row r="140" spans="1:1012 1025:2047 2060:3067 3080:4087 4100:6142 6155:7162 7175:8182 8195:10237 10250:11257 11270:12277 12290:13312 13325:14332 14345:15352 15365:16372" ht="13.35" customHeight="1" x14ac:dyDescent="0.4">
      <c r="B140" s="6"/>
      <c r="C140" s="6"/>
      <c r="D140" s="7"/>
      <c r="E140" s="9" t="s">
        <v>400</v>
      </c>
      <c r="F140" s="9"/>
      <c r="G140" s="9" t="s">
        <v>171</v>
      </c>
      <c r="H140" s="40">
        <f xml:space="preserve"> SUM( J140:S140 )</f>
        <v>0</v>
      </c>
      <c r="I140" s="40"/>
      <c r="J140" s="40">
        <f t="shared" ref="J140:S140" si="64" xml:space="preserve"> IF( J139 = 1, J137 * $F138, 0)</f>
        <v>0</v>
      </c>
      <c r="K140" s="52">
        <f t="shared" si="64"/>
        <v>0</v>
      </c>
      <c r="L140" s="52">
        <f t="shared" si="64"/>
        <v>0</v>
      </c>
      <c r="M140" s="52">
        <f t="shared" si="64"/>
        <v>0</v>
      </c>
      <c r="N140" s="52">
        <f t="shared" si="64"/>
        <v>0</v>
      </c>
      <c r="O140" s="52">
        <f t="shared" si="64"/>
        <v>0</v>
      </c>
      <c r="P140" s="52">
        <f t="shared" si="64"/>
        <v>0</v>
      </c>
      <c r="Q140" s="52">
        <f t="shared" si="64"/>
        <v>0</v>
      </c>
      <c r="R140" s="52">
        <f t="shared" si="64"/>
        <v>0</v>
      </c>
      <c r="S140" s="52">
        <f t="shared" si="64"/>
        <v>0</v>
      </c>
    </row>
    <row r="141" spans="1:1012 1025:2047 2060:3067 3080:4087 4100:6142 6155:7162 7175:8182 8195:10237 10250:11257 11270:12277 12290:13312 13325:14332 14345:15352 15365:16372" ht="13.35" customHeight="1" x14ac:dyDescent="0.4">
      <c r="B141" s="6"/>
      <c r="C141" s="6"/>
      <c r="D141" s="7"/>
      <c r="E141" s="9"/>
      <c r="F141" s="9"/>
      <c r="G141" s="9"/>
      <c r="H141" s="40"/>
      <c r="I141" s="40"/>
      <c r="J141" s="40"/>
      <c r="K141" s="52"/>
      <c r="L141" s="52"/>
      <c r="M141" s="52"/>
      <c r="N141" s="52"/>
      <c r="O141" s="52"/>
      <c r="P141" s="52"/>
      <c r="Q141" s="52"/>
      <c r="R141" s="52"/>
      <c r="S141" s="52"/>
    </row>
    <row r="142" spans="1:1012 1025:2047 2060:3067 3080:4087 4100:6142 6155:7162 7175:8182 8195:10237 10250:11257 11270:12277 12290:13312 13325:14332 14345:15352 15365:16372" ht="13.35" customHeight="1" x14ac:dyDescent="0.4">
      <c r="B142" s="6"/>
      <c r="C142" s="6"/>
      <c r="D142" s="7"/>
      <c r="E142" s="8" t="str">
        <f xml:space="preserve"> Inputs!E$142</f>
        <v>[Scheme 2] [component 9] cost allowance</v>
      </c>
      <c r="F142" s="8">
        <f xml:space="preserve"> Inputs!F$142</f>
        <v>0</v>
      </c>
      <c r="G142" s="8" t="str">
        <f xml:space="preserve"> Inputs!G$142</f>
        <v>£m</v>
      </c>
      <c r="H142" s="48">
        <f xml:space="preserve"> Inputs!H$142</f>
        <v>0</v>
      </c>
      <c r="I142" s="48">
        <f xml:space="preserve"> Inputs!I$142</f>
        <v>0</v>
      </c>
      <c r="J142" s="48">
        <f xml:space="preserve"> Inputs!J$142</f>
        <v>0</v>
      </c>
      <c r="K142" s="51">
        <f xml:space="preserve"> Inputs!K$142</f>
        <v>0</v>
      </c>
      <c r="L142" s="51">
        <f xml:space="preserve"> Inputs!L$142</f>
        <v>0</v>
      </c>
      <c r="M142" s="51">
        <f xml:space="preserve"> Inputs!M$142</f>
        <v>0</v>
      </c>
      <c r="N142" s="51">
        <f xml:space="preserve"> Inputs!N$142</f>
        <v>0</v>
      </c>
      <c r="O142" s="51">
        <f xml:space="preserve"> Inputs!O$142</f>
        <v>0</v>
      </c>
      <c r="P142" s="51">
        <f xml:space="preserve"> Inputs!P$142</f>
        <v>0</v>
      </c>
      <c r="Q142" s="51">
        <f xml:space="preserve"> Inputs!Q$142</f>
        <v>0</v>
      </c>
      <c r="R142" s="51">
        <f xml:space="preserve"> Inputs!R$142</f>
        <v>0</v>
      </c>
      <c r="S142" s="51">
        <f xml:space="preserve"> Inputs!S$142</f>
        <v>0</v>
      </c>
    </row>
    <row r="143" spans="1:1012 1025:2047 2060:3067 3080:4087 4100:6142 6155:7162 7175:8182 8195:10237 10250:11257 11270:12277 12290:13312 13325:14332 14345:15352 15365:16372" ht="13.35" customHeight="1" x14ac:dyDescent="0.4">
      <c r="B143" s="6"/>
      <c r="C143" s="6"/>
      <c r="D143" s="7"/>
      <c r="E143" s="8" t="str">
        <f xml:space="preserve"> Inputs!E$143</f>
        <v>[Scheme 2] [component 9] percentage completion</v>
      </c>
      <c r="F143" s="49">
        <f xml:space="preserve"> Inputs!F$143</f>
        <v>0</v>
      </c>
      <c r="G143" s="8" t="str">
        <f xml:space="preserve"> Inputs!G$143</f>
        <v>%</v>
      </c>
      <c r="H143" s="48"/>
      <c r="I143" s="48"/>
      <c r="J143" s="48"/>
      <c r="K143" s="51"/>
      <c r="L143" s="51"/>
      <c r="M143" s="51"/>
      <c r="N143" s="51"/>
      <c r="O143" s="51"/>
      <c r="P143" s="51"/>
      <c r="Q143" s="51"/>
      <c r="R143" s="51"/>
      <c r="S143" s="51"/>
    </row>
    <row r="144" spans="1:1012 1025:2047 2060:3067 3080:4087 4100:6142 6155:7162 7175:8182 8195:10237 10250:11257 11270:12277 12290:13312 13325:14332 14345:15352 15365:16372" ht="13.35" customHeight="1" x14ac:dyDescent="0.4">
      <c r="B144" s="6"/>
      <c r="C144" s="6"/>
      <c r="D144" s="7"/>
      <c r="E144" s="8" t="str">
        <f xml:space="preserve"> Time!E$53</f>
        <v>Forecast Period Flag</v>
      </c>
      <c r="F144" s="8">
        <f xml:space="preserve"> Time!F$53</f>
        <v>0</v>
      </c>
      <c r="G144" s="8" t="str">
        <f xml:space="preserve"> Time!G$53</f>
        <v>flag</v>
      </c>
      <c r="H144" s="48">
        <f xml:space="preserve"> Time!H$53</f>
        <v>5</v>
      </c>
      <c r="I144" s="48">
        <f xml:space="preserve"> Time!I$53</f>
        <v>0</v>
      </c>
      <c r="J144" s="48">
        <f xml:space="preserve"> Time!J$53</f>
        <v>0</v>
      </c>
      <c r="K144" s="51">
        <f xml:space="preserve"> Time!K$53</f>
        <v>1</v>
      </c>
      <c r="L144" s="51">
        <f xml:space="preserve"> Time!L$53</f>
        <v>1</v>
      </c>
      <c r="M144" s="51">
        <f xml:space="preserve"> Time!M$53</f>
        <v>1</v>
      </c>
      <c r="N144" s="51">
        <f xml:space="preserve"> Time!N$53</f>
        <v>1</v>
      </c>
      <c r="O144" s="51">
        <f xml:space="preserve"> Time!O$53</f>
        <v>1</v>
      </c>
      <c r="P144" s="51">
        <f xml:space="preserve"> Time!P$53</f>
        <v>0</v>
      </c>
      <c r="Q144" s="51">
        <f xml:space="preserve"> Time!Q$53</f>
        <v>0</v>
      </c>
      <c r="R144" s="51">
        <f xml:space="preserve"> Time!R$53</f>
        <v>0</v>
      </c>
      <c r="S144" s="51">
        <f xml:space="preserve"> Time!S$53</f>
        <v>0</v>
      </c>
    </row>
    <row r="145" spans="2:19" ht="13.35" customHeight="1" x14ac:dyDescent="0.4">
      <c r="B145" s="6"/>
      <c r="C145" s="6"/>
      <c r="D145" s="7"/>
      <c r="E145" s="9" t="s">
        <v>401</v>
      </c>
      <c r="F145" s="9"/>
      <c r="G145" s="9" t="s">
        <v>171</v>
      </c>
      <c r="H145" s="40">
        <f xml:space="preserve"> SUM( J145:S145 )</f>
        <v>0</v>
      </c>
      <c r="I145" s="40"/>
      <c r="J145" s="40">
        <f t="shared" ref="J145:S145" si="65" xml:space="preserve"> IF( J144 = 1, J142 * $F143, 0)</f>
        <v>0</v>
      </c>
      <c r="K145" s="52">
        <f t="shared" si="65"/>
        <v>0</v>
      </c>
      <c r="L145" s="52">
        <f t="shared" si="65"/>
        <v>0</v>
      </c>
      <c r="M145" s="52">
        <f t="shared" si="65"/>
        <v>0</v>
      </c>
      <c r="N145" s="52">
        <f t="shared" si="65"/>
        <v>0</v>
      </c>
      <c r="O145" s="52">
        <f t="shared" si="65"/>
        <v>0</v>
      </c>
      <c r="P145" s="52">
        <f t="shared" si="65"/>
        <v>0</v>
      </c>
      <c r="Q145" s="52">
        <f t="shared" si="65"/>
        <v>0</v>
      </c>
      <c r="R145" s="52">
        <f t="shared" si="65"/>
        <v>0</v>
      </c>
      <c r="S145" s="52">
        <f t="shared" si="65"/>
        <v>0</v>
      </c>
    </row>
    <row r="146" spans="2:19" ht="13.35" customHeight="1" x14ac:dyDescent="0.4">
      <c r="B146" s="6"/>
      <c r="C146" s="6"/>
      <c r="D146" s="7"/>
      <c r="E146" s="9"/>
      <c r="F146" s="9"/>
      <c r="G146" s="9"/>
      <c r="H146" s="40"/>
      <c r="I146" s="40"/>
      <c r="J146" s="40"/>
      <c r="K146" s="52"/>
      <c r="L146" s="52"/>
      <c r="M146" s="52"/>
      <c r="N146" s="52"/>
      <c r="O146" s="52"/>
      <c r="P146" s="52"/>
      <c r="Q146" s="52"/>
      <c r="R146" s="52"/>
      <c r="S146" s="52"/>
    </row>
    <row r="147" spans="2:19" ht="13.35" customHeight="1" x14ac:dyDescent="0.4">
      <c r="B147" s="6"/>
      <c r="C147" s="6"/>
      <c r="D147" s="7"/>
      <c r="E147" s="8" t="str">
        <f xml:space="preserve"> Inputs!E$147</f>
        <v>[Scheme 2] [component 10] cost allowance</v>
      </c>
      <c r="F147" s="8">
        <f xml:space="preserve"> Inputs!F$147</f>
        <v>0</v>
      </c>
      <c r="G147" s="8" t="str">
        <f xml:space="preserve"> Inputs!G$147</f>
        <v>£m</v>
      </c>
      <c r="H147" s="48">
        <f xml:space="preserve"> Inputs!H$147</f>
        <v>0</v>
      </c>
      <c r="I147" s="48">
        <f xml:space="preserve"> Inputs!I$147</f>
        <v>0</v>
      </c>
      <c r="J147" s="48">
        <f xml:space="preserve"> Inputs!J$147</f>
        <v>0</v>
      </c>
      <c r="K147" s="51">
        <f xml:space="preserve"> Inputs!K$147</f>
        <v>0</v>
      </c>
      <c r="L147" s="51">
        <f xml:space="preserve"> Inputs!L$147</f>
        <v>0</v>
      </c>
      <c r="M147" s="51">
        <f xml:space="preserve"> Inputs!M$147</f>
        <v>0</v>
      </c>
      <c r="N147" s="51">
        <f xml:space="preserve"> Inputs!N$147</f>
        <v>0</v>
      </c>
      <c r="O147" s="51">
        <f xml:space="preserve"> Inputs!O$147</f>
        <v>0</v>
      </c>
      <c r="P147" s="51">
        <f xml:space="preserve"> Inputs!P$147</f>
        <v>0</v>
      </c>
      <c r="Q147" s="51">
        <f xml:space="preserve"> Inputs!Q$147</f>
        <v>0</v>
      </c>
      <c r="R147" s="51">
        <f xml:space="preserve"> Inputs!R$147</f>
        <v>0</v>
      </c>
      <c r="S147" s="51">
        <f xml:space="preserve"> Inputs!S$147</f>
        <v>0</v>
      </c>
    </row>
    <row r="148" spans="2:19" ht="13.35" customHeight="1" x14ac:dyDescent="0.4">
      <c r="B148" s="6"/>
      <c r="C148" s="6"/>
      <c r="D148" s="7"/>
      <c r="E148" s="8" t="str">
        <f xml:space="preserve"> Inputs!E$148</f>
        <v>[Scheme 2] [component 10] percentage completion</v>
      </c>
      <c r="F148" s="49">
        <f xml:space="preserve"> Inputs!F$148</f>
        <v>0</v>
      </c>
      <c r="G148" s="8" t="str">
        <f xml:space="preserve"> Inputs!G$148</f>
        <v>%</v>
      </c>
      <c r="H148" s="48"/>
      <c r="I148" s="48"/>
      <c r="J148" s="48"/>
      <c r="K148" s="51"/>
      <c r="L148" s="51"/>
      <c r="M148" s="51"/>
      <c r="N148" s="51"/>
      <c r="O148" s="51"/>
      <c r="P148" s="51"/>
      <c r="Q148" s="51"/>
      <c r="R148" s="51"/>
      <c r="S148" s="51"/>
    </row>
    <row r="149" spans="2:19" ht="13.35" customHeight="1" x14ac:dyDescent="0.4">
      <c r="B149" s="6"/>
      <c r="C149" s="6"/>
      <c r="D149" s="7"/>
      <c r="E149" s="8" t="str">
        <f xml:space="preserve"> Time!E$53</f>
        <v>Forecast Period Flag</v>
      </c>
      <c r="F149" s="8">
        <f xml:space="preserve"> Time!F$53</f>
        <v>0</v>
      </c>
      <c r="G149" s="8" t="str">
        <f xml:space="preserve"> Time!G$53</f>
        <v>flag</v>
      </c>
      <c r="H149" s="48">
        <f xml:space="preserve"> Time!H$53</f>
        <v>5</v>
      </c>
      <c r="I149" s="48">
        <f xml:space="preserve"> Time!I$53</f>
        <v>0</v>
      </c>
      <c r="J149" s="48">
        <f xml:space="preserve"> Time!J$53</f>
        <v>0</v>
      </c>
      <c r="K149" s="51">
        <f xml:space="preserve"> Time!K$53</f>
        <v>1</v>
      </c>
      <c r="L149" s="51">
        <f xml:space="preserve"> Time!L$53</f>
        <v>1</v>
      </c>
      <c r="M149" s="51">
        <f xml:space="preserve"> Time!M$53</f>
        <v>1</v>
      </c>
      <c r="N149" s="51">
        <f xml:space="preserve"> Time!N$53</f>
        <v>1</v>
      </c>
      <c r="O149" s="51">
        <f xml:space="preserve"> Time!O$53</f>
        <v>1</v>
      </c>
      <c r="P149" s="51">
        <f xml:space="preserve"> Time!P$53</f>
        <v>0</v>
      </c>
      <c r="Q149" s="51">
        <f xml:space="preserve"> Time!Q$53</f>
        <v>0</v>
      </c>
      <c r="R149" s="51">
        <f xml:space="preserve"> Time!R$53</f>
        <v>0</v>
      </c>
      <c r="S149" s="51">
        <f xml:space="preserve"> Time!S$53</f>
        <v>0</v>
      </c>
    </row>
    <row r="150" spans="2:19" ht="13.35" customHeight="1" x14ac:dyDescent="0.4">
      <c r="B150" s="6"/>
      <c r="C150" s="6"/>
      <c r="D150" s="7"/>
      <c r="E150" s="9" t="s">
        <v>402</v>
      </c>
      <c r="F150" s="9"/>
      <c r="G150" s="9" t="s">
        <v>171</v>
      </c>
      <c r="H150" s="40">
        <f xml:space="preserve"> SUM( J150:S150 )</f>
        <v>0</v>
      </c>
      <c r="I150" s="40"/>
      <c r="J150" s="40">
        <f t="shared" ref="J150:S150" si="66" xml:space="preserve"> IF( J149 = 1, J147 * $F148, 0)</f>
        <v>0</v>
      </c>
      <c r="K150" s="52">
        <f t="shared" si="66"/>
        <v>0</v>
      </c>
      <c r="L150" s="52">
        <f t="shared" si="66"/>
        <v>0</v>
      </c>
      <c r="M150" s="52">
        <f t="shared" si="66"/>
        <v>0</v>
      </c>
      <c r="N150" s="52">
        <f t="shared" si="66"/>
        <v>0</v>
      </c>
      <c r="O150" s="52">
        <f t="shared" si="66"/>
        <v>0</v>
      </c>
      <c r="P150" s="52">
        <f t="shared" si="66"/>
        <v>0</v>
      </c>
      <c r="Q150" s="52">
        <f t="shared" si="66"/>
        <v>0</v>
      </c>
      <c r="R150" s="52">
        <f t="shared" si="66"/>
        <v>0</v>
      </c>
      <c r="S150" s="52">
        <f t="shared" si="66"/>
        <v>0</v>
      </c>
    </row>
    <row r="151" spans="2:19" ht="13.35" customHeight="1" x14ac:dyDescent="0.4">
      <c r="B151" s="6"/>
      <c r="C151" s="6"/>
      <c r="D151" s="7"/>
      <c r="E151" s="9"/>
      <c r="F151" s="9"/>
      <c r="G151" s="9"/>
      <c r="H151" s="40"/>
      <c r="I151" s="40"/>
      <c r="J151" s="40"/>
      <c r="K151" s="52"/>
      <c r="L151" s="52"/>
      <c r="M151" s="52"/>
      <c r="N151" s="52"/>
      <c r="O151" s="52"/>
      <c r="P151" s="52"/>
      <c r="Q151" s="52"/>
      <c r="R151" s="52"/>
      <c r="S151" s="52"/>
    </row>
    <row r="152" spans="2:19" ht="13.35" customHeight="1" x14ac:dyDescent="0.4">
      <c r="B152" s="6"/>
      <c r="C152" s="6"/>
      <c r="D152" s="7"/>
      <c r="E152" s="8" t="str">
        <f xml:space="preserve"> Inputs!E$152</f>
        <v>[Scheme 2] [component 11] cost allowance</v>
      </c>
      <c r="F152" s="8">
        <f xml:space="preserve"> Inputs!F$152</f>
        <v>0</v>
      </c>
      <c r="G152" s="8" t="str">
        <f xml:space="preserve"> Inputs!G$152</f>
        <v>£m</v>
      </c>
      <c r="H152" s="48">
        <f xml:space="preserve"> Inputs!H$152</f>
        <v>0</v>
      </c>
      <c r="I152" s="48">
        <f xml:space="preserve"> Inputs!I$152</f>
        <v>0</v>
      </c>
      <c r="J152" s="48">
        <f xml:space="preserve"> Inputs!J$152</f>
        <v>0</v>
      </c>
      <c r="K152" s="51">
        <f xml:space="preserve"> Inputs!K$152</f>
        <v>0</v>
      </c>
      <c r="L152" s="51">
        <f xml:space="preserve"> Inputs!L$152</f>
        <v>0</v>
      </c>
      <c r="M152" s="51">
        <f xml:space="preserve"> Inputs!M$152</f>
        <v>0</v>
      </c>
      <c r="N152" s="51">
        <f xml:space="preserve"> Inputs!N$152</f>
        <v>0</v>
      </c>
      <c r="O152" s="51">
        <f xml:space="preserve"> Inputs!O$152</f>
        <v>0</v>
      </c>
      <c r="P152" s="51">
        <f xml:space="preserve"> Inputs!P$152</f>
        <v>0</v>
      </c>
      <c r="Q152" s="51">
        <f xml:space="preserve"> Inputs!Q$152</f>
        <v>0</v>
      </c>
      <c r="R152" s="51">
        <f xml:space="preserve"> Inputs!R$152</f>
        <v>0</v>
      </c>
      <c r="S152" s="51">
        <f xml:space="preserve"> Inputs!S$152</f>
        <v>0</v>
      </c>
    </row>
    <row r="153" spans="2:19" ht="13.35" customHeight="1" x14ac:dyDescent="0.4">
      <c r="B153" s="6"/>
      <c r="C153" s="6"/>
      <c r="D153" s="7"/>
      <c r="E153" s="8" t="str">
        <f xml:space="preserve"> Inputs!E$153</f>
        <v>[Scheme 2] [component 11] percentage completion</v>
      </c>
      <c r="F153" s="49">
        <f xml:space="preserve"> Inputs!F$153</f>
        <v>0</v>
      </c>
      <c r="G153" s="8" t="str">
        <f xml:space="preserve"> Inputs!G$153</f>
        <v>%</v>
      </c>
      <c r="H153" s="48"/>
      <c r="I153" s="48"/>
      <c r="J153" s="48"/>
      <c r="K153" s="51"/>
      <c r="L153" s="51"/>
      <c r="M153" s="51"/>
      <c r="N153" s="51"/>
      <c r="O153" s="51"/>
      <c r="P153" s="51"/>
      <c r="Q153" s="51"/>
      <c r="R153" s="51"/>
      <c r="S153" s="51"/>
    </row>
    <row r="154" spans="2:19" ht="13.35" customHeight="1" x14ac:dyDescent="0.4">
      <c r="B154" s="6"/>
      <c r="C154" s="6"/>
      <c r="D154" s="7"/>
      <c r="E154" s="8" t="str">
        <f xml:space="preserve"> Time!E$53</f>
        <v>Forecast Period Flag</v>
      </c>
      <c r="F154" s="8">
        <f xml:space="preserve"> Time!F$53</f>
        <v>0</v>
      </c>
      <c r="G154" s="8" t="str">
        <f xml:space="preserve"> Time!G$53</f>
        <v>flag</v>
      </c>
      <c r="H154" s="48">
        <f xml:space="preserve"> Time!H$53</f>
        <v>5</v>
      </c>
      <c r="I154" s="48">
        <f xml:space="preserve"> Time!I$53</f>
        <v>0</v>
      </c>
      <c r="J154" s="48">
        <f xml:space="preserve"> Time!J$53</f>
        <v>0</v>
      </c>
      <c r="K154" s="51">
        <f xml:space="preserve"> Time!K$53</f>
        <v>1</v>
      </c>
      <c r="L154" s="51">
        <f xml:space="preserve"> Time!L$53</f>
        <v>1</v>
      </c>
      <c r="M154" s="51">
        <f xml:space="preserve"> Time!M$53</f>
        <v>1</v>
      </c>
      <c r="N154" s="51">
        <f xml:space="preserve"> Time!N$53</f>
        <v>1</v>
      </c>
      <c r="O154" s="51">
        <f xml:space="preserve"> Time!O$53</f>
        <v>1</v>
      </c>
      <c r="P154" s="51">
        <f xml:space="preserve"> Time!P$53</f>
        <v>0</v>
      </c>
      <c r="Q154" s="51">
        <f xml:space="preserve"> Time!Q$53</f>
        <v>0</v>
      </c>
      <c r="R154" s="51">
        <f xml:space="preserve"> Time!R$53</f>
        <v>0</v>
      </c>
      <c r="S154" s="51">
        <f xml:space="preserve"> Time!S$53</f>
        <v>0</v>
      </c>
    </row>
    <row r="155" spans="2:19" ht="13.35" customHeight="1" x14ac:dyDescent="0.4">
      <c r="B155" s="6"/>
      <c r="C155" s="6"/>
      <c r="D155" s="7"/>
      <c r="E155" s="9" t="s">
        <v>403</v>
      </c>
      <c r="F155" s="9"/>
      <c r="G155" s="9" t="s">
        <v>171</v>
      </c>
      <c r="H155" s="40">
        <f xml:space="preserve"> SUM( J155:S155 )</f>
        <v>0</v>
      </c>
      <c r="I155" s="40"/>
      <c r="J155" s="40">
        <f t="shared" ref="J155:S155" si="67" xml:space="preserve"> IF( J154 = 1, J152 * $F153, 0)</f>
        <v>0</v>
      </c>
      <c r="K155" s="52">
        <f t="shared" si="67"/>
        <v>0</v>
      </c>
      <c r="L155" s="52">
        <f t="shared" si="67"/>
        <v>0</v>
      </c>
      <c r="M155" s="52">
        <f t="shared" si="67"/>
        <v>0</v>
      </c>
      <c r="N155" s="52">
        <f t="shared" si="67"/>
        <v>0</v>
      </c>
      <c r="O155" s="52">
        <f t="shared" si="67"/>
        <v>0</v>
      </c>
      <c r="P155" s="52">
        <f t="shared" si="67"/>
        <v>0</v>
      </c>
      <c r="Q155" s="52">
        <f t="shared" si="67"/>
        <v>0</v>
      </c>
      <c r="R155" s="52">
        <f t="shared" si="67"/>
        <v>0</v>
      </c>
      <c r="S155" s="52">
        <f t="shared" si="67"/>
        <v>0</v>
      </c>
    </row>
    <row r="156" spans="2:19" ht="13.35" customHeight="1" x14ac:dyDescent="0.4">
      <c r="B156" s="6"/>
      <c r="C156" s="6"/>
      <c r="D156" s="7"/>
      <c r="E156" s="9"/>
      <c r="F156" s="9"/>
      <c r="G156" s="9"/>
      <c r="H156" s="40"/>
      <c r="I156" s="40"/>
      <c r="J156" s="40"/>
      <c r="K156" s="52"/>
      <c r="L156" s="52"/>
      <c r="M156" s="52"/>
      <c r="N156" s="52"/>
      <c r="O156" s="52"/>
      <c r="P156" s="52"/>
      <c r="Q156" s="52"/>
      <c r="R156" s="52"/>
      <c r="S156" s="52"/>
    </row>
    <row r="157" spans="2:19" ht="13.35" customHeight="1" x14ac:dyDescent="0.4">
      <c r="B157" s="6"/>
      <c r="C157" s="6"/>
      <c r="D157" s="7"/>
      <c r="E157" s="8" t="str">
        <f xml:space="preserve"> Inputs!E$157</f>
        <v>[Scheme 2] [component 12] cost allowance</v>
      </c>
      <c r="F157" s="8">
        <f xml:space="preserve"> Inputs!F$157</f>
        <v>0</v>
      </c>
      <c r="G157" s="8" t="str">
        <f xml:space="preserve"> Inputs!G$157</f>
        <v>£m</v>
      </c>
      <c r="H157" s="48">
        <f xml:space="preserve"> Inputs!H$157</f>
        <v>0</v>
      </c>
      <c r="I157" s="48">
        <f xml:space="preserve"> Inputs!I$157</f>
        <v>0</v>
      </c>
      <c r="J157" s="48">
        <f xml:space="preserve"> Inputs!J$157</f>
        <v>0</v>
      </c>
      <c r="K157" s="51">
        <f xml:space="preserve"> Inputs!K$157</f>
        <v>0</v>
      </c>
      <c r="L157" s="51">
        <f xml:space="preserve"> Inputs!L$157</f>
        <v>0</v>
      </c>
      <c r="M157" s="51">
        <f xml:space="preserve"> Inputs!M$157</f>
        <v>0</v>
      </c>
      <c r="N157" s="51">
        <f xml:space="preserve"> Inputs!N$157</f>
        <v>0</v>
      </c>
      <c r="O157" s="51">
        <f xml:space="preserve"> Inputs!O$157</f>
        <v>0</v>
      </c>
      <c r="P157" s="51">
        <f xml:space="preserve"> Inputs!P$157</f>
        <v>0</v>
      </c>
      <c r="Q157" s="51">
        <f xml:space="preserve"> Inputs!Q$157</f>
        <v>0</v>
      </c>
      <c r="R157" s="51">
        <f xml:space="preserve"> Inputs!R$157</f>
        <v>0</v>
      </c>
      <c r="S157" s="51">
        <f xml:space="preserve"> Inputs!S$157</f>
        <v>0</v>
      </c>
    </row>
    <row r="158" spans="2:19" ht="13.35" customHeight="1" x14ac:dyDescent="0.4">
      <c r="B158" s="6"/>
      <c r="C158" s="6"/>
      <c r="D158" s="7"/>
      <c r="E158" s="8" t="str">
        <f xml:space="preserve"> Inputs!E$158</f>
        <v>[Scheme 2] [component 12] percentage completion</v>
      </c>
      <c r="F158" s="49">
        <f xml:space="preserve"> Inputs!F$158</f>
        <v>0</v>
      </c>
      <c r="G158" s="8" t="str">
        <f xml:space="preserve"> Inputs!G$158</f>
        <v>%</v>
      </c>
      <c r="H158" s="48"/>
      <c r="I158" s="48"/>
      <c r="J158" s="48"/>
      <c r="K158" s="51"/>
      <c r="L158" s="51"/>
      <c r="M158" s="51"/>
      <c r="N158" s="51"/>
      <c r="O158" s="51"/>
      <c r="P158" s="51"/>
      <c r="Q158" s="51"/>
      <c r="R158" s="51"/>
      <c r="S158" s="51"/>
    </row>
    <row r="159" spans="2:19" ht="13.35" customHeight="1" x14ac:dyDescent="0.4">
      <c r="B159" s="6"/>
      <c r="C159" s="6"/>
      <c r="D159" s="7"/>
      <c r="E159" s="8" t="str">
        <f xml:space="preserve"> Time!E$53</f>
        <v>Forecast Period Flag</v>
      </c>
      <c r="F159" s="8">
        <f xml:space="preserve"> Time!F$53</f>
        <v>0</v>
      </c>
      <c r="G159" s="8" t="str">
        <f xml:space="preserve"> Time!G$53</f>
        <v>flag</v>
      </c>
      <c r="H159" s="48">
        <f xml:space="preserve"> Time!H$53</f>
        <v>5</v>
      </c>
      <c r="I159" s="48">
        <f xml:space="preserve"> Time!I$53</f>
        <v>0</v>
      </c>
      <c r="J159" s="48">
        <f xml:space="preserve"> Time!J$53</f>
        <v>0</v>
      </c>
      <c r="K159" s="51">
        <f xml:space="preserve"> Time!K$53</f>
        <v>1</v>
      </c>
      <c r="L159" s="51">
        <f xml:space="preserve"> Time!L$53</f>
        <v>1</v>
      </c>
      <c r="M159" s="51">
        <f xml:space="preserve"> Time!M$53</f>
        <v>1</v>
      </c>
      <c r="N159" s="51">
        <f xml:space="preserve"> Time!N$53</f>
        <v>1</v>
      </c>
      <c r="O159" s="51">
        <f xml:space="preserve"> Time!O$53</f>
        <v>1</v>
      </c>
      <c r="P159" s="51">
        <f xml:space="preserve"> Time!P$53</f>
        <v>0</v>
      </c>
      <c r="Q159" s="51">
        <f xml:space="preserve"> Time!Q$53</f>
        <v>0</v>
      </c>
      <c r="R159" s="51">
        <f xml:space="preserve"> Time!R$53</f>
        <v>0</v>
      </c>
      <c r="S159" s="51">
        <f xml:space="preserve"> Time!S$53</f>
        <v>0</v>
      </c>
    </row>
    <row r="160" spans="2:19" ht="13.35" customHeight="1" x14ac:dyDescent="0.4">
      <c r="B160" s="6"/>
      <c r="C160" s="6"/>
      <c r="D160" s="7"/>
      <c r="E160" s="9" t="s">
        <v>404</v>
      </c>
      <c r="F160" s="9"/>
      <c r="G160" s="9" t="s">
        <v>171</v>
      </c>
      <c r="H160" s="40">
        <f xml:space="preserve"> SUM( J160:S160 )</f>
        <v>0</v>
      </c>
      <c r="I160" s="40"/>
      <c r="J160" s="40">
        <f t="shared" ref="J160:S160" si="68" xml:space="preserve"> IF( J159 = 1, J157 * $F158, 0)</f>
        <v>0</v>
      </c>
      <c r="K160" s="52">
        <f t="shared" si="68"/>
        <v>0</v>
      </c>
      <c r="L160" s="52">
        <f t="shared" si="68"/>
        <v>0</v>
      </c>
      <c r="M160" s="52">
        <f t="shared" si="68"/>
        <v>0</v>
      </c>
      <c r="N160" s="52">
        <f t="shared" si="68"/>
        <v>0</v>
      </c>
      <c r="O160" s="52">
        <f t="shared" si="68"/>
        <v>0</v>
      </c>
      <c r="P160" s="52">
        <f t="shared" si="68"/>
        <v>0</v>
      </c>
      <c r="Q160" s="52">
        <f t="shared" si="68"/>
        <v>0</v>
      </c>
      <c r="R160" s="52">
        <f t="shared" si="68"/>
        <v>0</v>
      </c>
      <c r="S160" s="52">
        <f t="shared" si="68"/>
        <v>0</v>
      </c>
    </row>
    <row r="161" spans="2:19" ht="13.35" customHeight="1" x14ac:dyDescent="0.4">
      <c r="B161" s="6"/>
      <c r="C161" s="6"/>
      <c r="D161" s="7"/>
      <c r="E161" s="9"/>
      <c r="F161" s="9"/>
      <c r="G161" s="9"/>
      <c r="H161" s="40"/>
      <c r="I161" s="40"/>
      <c r="J161" s="40"/>
      <c r="K161" s="52"/>
      <c r="L161" s="52"/>
      <c r="M161" s="52"/>
      <c r="N161" s="52"/>
      <c r="O161" s="52"/>
      <c r="P161" s="52"/>
      <c r="Q161" s="52"/>
      <c r="R161" s="52"/>
      <c r="S161" s="52"/>
    </row>
    <row r="162" spans="2:19" ht="13.35" customHeight="1" x14ac:dyDescent="0.4">
      <c r="B162" s="6"/>
      <c r="C162" s="6"/>
      <c r="D162" s="7"/>
      <c r="E162" s="46" t="str">
        <f t="shared" ref="E162:S162" si="69" xml:space="preserve"> E$105</f>
        <v>Scheme 2 component 1 adjusted cost allowance</v>
      </c>
      <c r="F162" s="46">
        <f t="shared" si="69"/>
        <v>0</v>
      </c>
      <c r="G162" s="46" t="str">
        <f t="shared" si="69"/>
        <v>£m</v>
      </c>
      <c r="H162" s="44">
        <f t="shared" si="69"/>
        <v>40.650522413793112</v>
      </c>
      <c r="I162" s="44">
        <f t="shared" si="69"/>
        <v>0</v>
      </c>
      <c r="J162" s="44">
        <f t="shared" si="69"/>
        <v>0</v>
      </c>
      <c r="K162" s="50">
        <f t="shared" si="69"/>
        <v>0</v>
      </c>
      <c r="L162" s="50">
        <f t="shared" si="69"/>
        <v>2.3912072008113592</v>
      </c>
      <c r="M162" s="50">
        <f t="shared" si="69"/>
        <v>4.7824144016227184</v>
      </c>
      <c r="N162" s="50">
        <f t="shared" si="69"/>
        <v>14.347243204868157</v>
      </c>
      <c r="O162" s="50">
        <f t="shared" si="69"/>
        <v>19.129657606490873</v>
      </c>
      <c r="P162" s="50">
        <f t="shared" si="69"/>
        <v>0</v>
      </c>
      <c r="Q162" s="50">
        <f t="shared" si="69"/>
        <v>0</v>
      </c>
      <c r="R162" s="50">
        <f t="shared" si="69"/>
        <v>0</v>
      </c>
      <c r="S162" s="50">
        <f t="shared" si="69"/>
        <v>0</v>
      </c>
    </row>
    <row r="163" spans="2:19" ht="13.35" customHeight="1" x14ac:dyDescent="0.4">
      <c r="B163" s="6"/>
      <c r="C163" s="6"/>
      <c r="D163" s="7"/>
      <c r="E163" s="46" t="str">
        <f t="shared" ref="E163:S163" si="70" xml:space="preserve"> E$110</f>
        <v>Scheme 2 component 2 adjusted cost allowance</v>
      </c>
      <c r="F163" s="46">
        <f t="shared" si="70"/>
        <v>0</v>
      </c>
      <c r="G163" s="46" t="str">
        <f t="shared" si="70"/>
        <v>£m</v>
      </c>
      <c r="H163" s="44">
        <f t="shared" si="70"/>
        <v>0</v>
      </c>
      <c r="I163" s="44">
        <f t="shared" si="70"/>
        <v>0</v>
      </c>
      <c r="J163" s="44">
        <f t="shared" si="70"/>
        <v>0</v>
      </c>
      <c r="K163" s="50">
        <f t="shared" si="70"/>
        <v>0</v>
      </c>
      <c r="L163" s="50">
        <f t="shared" si="70"/>
        <v>0</v>
      </c>
      <c r="M163" s="50">
        <f t="shared" si="70"/>
        <v>0</v>
      </c>
      <c r="N163" s="50">
        <f t="shared" si="70"/>
        <v>0</v>
      </c>
      <c r="O163" s="50">
        <f t="shared" si="70"/>
        <v>0</v>
      </c>
      <c r="P163" s="50">
        <f t="shared" si="70"/>
        <v>0</v>
      </c>
      <c r="Q163" s="50">
        <f t="shared" si="70"/>
        <v>0</v>
      </c>
      <c r="R163" s="50">
        <f t="shared" si="70"/>
        <v>0</v>
      </c>
      <c r="S163" s="50">
        <f t="shared" si="70"/>
        <v>0</v>
      </c>
    </row>
    <row r="164" spans="2:19" ht="13.35" customHeight="1" x14ac:dyDescent="0.4">
      <c r="B164" s="6"/>
      <c r="C164" s="6"/>
      <c r="D164" s="7"/>
      <c r="E164" s="46" t="str">
        <f t="shared" ref="E164:S164" si="71" xml:space="preserve"> E$115</f>
        <v>Scheme 2 component 3 adjusted cost allowance</v>
      </c>
      <c r="F164" s="46">
        <f t="shared" si="71"/>
        <v>0</v>
      </c>
      <c r="G164" s="46" t="str">
        <f t="shared" si="71"/>
        <v>£m</v>
      </c>
      <c r="H164" s="44">
        <f t="shared" si="71"/>
        <v>0</v>
      </c>
      <c r="I164" s="44">
        <f t="shared" si="71"/>
        <v>0</v>
      </c>
      <c r="J164" s="44">
        <f t="shared" si="71"/>
        <v>0</v>
      </c>
      <c r="K164" s="50">
        <f t="shared" si="71"/>
        <v>0</v>
      </c>
      <c r="L164" s="50">
        <f t="shared" si="71"/>
        <v>0</v>
      </c>
      <c r="M164" s="50">
        <f t="shared" si="71"/>
        <v>0</v>
      </c>
      <c r="N164" s="50">
        <f t="shared" si="71"/>
        <v>0</v>
      </c>
      <c r="O164" s="50">
        <f t="shared" si="71"/>
        <v>0</v>
      </c>
      <c r="P164" s="50">
        <f t="shared" si="71"/>
        <v>0</v>
      </c>
      <c r="Q164" s="50">
        <f t="shared" si="71"/>
        <v>0</v>
      </c>
      <c r="R164" s="50">
        <f t="shared" si="71"/>
        <v>0</v>
      </c>
      <c r="S164" s="50">
        <f t="shared" si="71"/>
        <v>0</v>
      </c>
    </row>
    <row r="165" spans="2:19" ht="13.35" customHeight="1" x14ac:dyDescent="0.4">
      <c r="B165" s="6"/>
      <c r="C165" s="6"/>
      <c r="D165" s="7"/>
      <c r="E165" s="46" t="str">
        <f t="shared" ref="E165:S165" si="72" xml:space="preserve"> E$120</f>
        <v>Scheme 2 component 4 adjusted cost allowance</v>
      </c>
      <c r="F165" s="46">
        <f t="shared" si="72"/>
        <v>0</v>
      </c>
      <c r="G165" s="46" t="str">
        <f t="shared" si="72"/>
        <v>£m</v>
      </c>
      <c r="H165" s="44">
        <f t="shared" si="72"/>
        <v>0</v>
      </c>
      <c r="I165" s="44">
        <f t="shared" si="72"/>
        <v>0</v>
      </c>
      <c r="J165" s="44">
        <f t="shared" si="72"/>
        <v>0</v>
      </c>
      <c r="K165" s="50">
        <f t="shared" si="72"/>
        <v>0</v>
      </c>
      <c r="L165" s="50">
        <f t="shared" si="72"/>
        <v>0</v>
      </c>
      <c r="M165" s="50">
        <f t="shared" si="72"/>
        <v>0</v>
      </c>
      <c r="N165" s="50">
        <f t="shared" si="72"/>
        <v>0</v>
      </c>
      <c r="O165" s="50">
        <f t="shared" si="72"/>
        <v>0</v>
      </c>
      <c r="P165" s="50">
        <f t="shared" si="72"/>
        <v>0</v>
      </c>
      <c r="Q165" s="50">
        <f t="shared" si="72"/>
        <v>0</v>
      </c>
      <c r="R165" s="50">
        <f t="shared" si="72"/>
        <v>0</v>
      </c>
      <c r="S165" s="50">
        <f t="shared" si="72"/>
        <v>0</v>
      </c>
    </row>
    <row r="166" spans="2:19" ht="13.35" customHeight="1" x14ac:dyDescent="0.4">
      <c r="B166" s="6"/>
      <c r="C166" s="6"/>
      <c r="D166" s="7"/>
      <c r="E166" s="46" t="str">
        <f t="shared" ref="E166:S166" si="73" xml:space="preserve"> E$125</f>
        <v>Scheme 2 component 5 adjusted cost allowance</v>
      </c>
      <c r="F166" s="46">
        <f t="shared" si="73"/>
        <v>0</v>
      </c>
      <c r="G166" s="46" t="str">
        <f t="shared" si="73"/>
        <v>£m</v>
      </c>
      <c r="H166" s="44">
        <f t="shared" si="73"/>
        <v>0</v>
      </c>
      <c r="I166" s="44">
        <f t="shared" si="73"/>
        <v>0</v>
      </c>
      <c r="J166" s="44">
        <f t="shared" si="73"/>
        <v>0</v>
      </c>
      <c r="K166" s="50">
        <f t="shared" si="73"/>
        <v>0</v>
      </c>
      <c r="L166" s="50">
        <f t="shared" si="73"/>
        <v>0</v>
      </c>
      <c r="M166" s="50">
        <f t="shared" si="73"/>
        <v>0</v>
      </c>
      <c r="N166" s="50">
        <f t="shared" si="73"/>
        <v>0</v>
      </c>
      <c r="O166" s="50">
        <f t="shared" si="73"/>
        <v>0</v>
      </c>
      <c r="P166" s="50">
        <f t="shared" si="73"/>
        <v>0</v>
      </c>
      <c r="Q166" s="50">
        <f t="shared" si="73"/>
        <v>0</v>
      </c>
      <c r="R166" s="50">
        <f t="shared" si="73"/>
        <v>0</v>
      </c>
      <c r="S166" s="50">
        <f t="shared" si="73"/>
        <v>0</v>
      </c>
    </row>
    <row r="167" spans="2:19" ht="13.35" customHeight="1" x14ac:dyDescent="0.4">
      <c r="B167" s="6"/>
      <c r="C167" s="6"/>
      <c r="D167" s="7"/>
      <c r="E167" s="46" t="str">
        <f t="shared" ref="E167:S167" si="74" xml:space="preserve"> E$130</f>
        <v>Scheme 2 component 6 adjusted cost allowance</v>
      </c>
      <c r="F167" s="46">
        <f t="shared" si="74"/>
        <v>0</v>
      </c>
      <c r="G167" s="46" t="str">
        <f t="shared" si="74"/>
        <v>£m</v>
      </c>
      <c r="H167" s="44">
        <f t="shared" si="74"/>
        <v>0</v>
      </c>
      <c r="I167" s="44">
        <f t="shared" si="74"/>
        <v>0</v>
      </c>
      <c r="J167" s="44">
        <f t="shared" si="74"/>
        <v>0</v>
      </c>
      <c r="K167" s="50">
        <f t="shared" si="74"/>
        <v>0</v>
      </c>
      <c r="L167" s="50">
        <f t="shared" si="74"/>
        <v>0</v>
      </c>
      <c r="M167" s="50">
        <f t="shared" si="74"/>
        <v>0</v>
      </c>
      <c r="N167" s="50">
        <f t="shared" si="74"/>
        <v>0</v>
      </c>
      <c r="O167" s="50">
        <f t="shared" si="74"/>
        <v>0</v>
      </c>
      <c r="P167" s="50">
        <f t="shared" si="74"/>
        <v>0</v>
      </c>
      <c r="Q167" s="50">
        <f t="shared" si="74"/>
        <v>0</v>
      </c>
      <c r="R167" s="50">
        <f t="shared" si="74"/>
        <v>0</v>
      </c>
      <c r="S167" s="50">
        <f t="shared" si="74"/>
        <v>0</v>
      </c>
    </row>
    <row r="168" spans="2:19" ht="13.35" customHeight="1" x14ac:dyDescent="0.4">
      <c r="B168" s="6"/>
      <c r="C168" s="6"/>
      <c r="D168" s="7"/>
      <c r="E168" s="9" t="str">
        <f t="shared" ref="E168:S168" si="75" xml:space="preserve"> E$135</f>
        <v>Scheme 2 component 7 adjusted cost allowance</v>
      </c>
      <c r="F168" s="46">
        <f t="shared" si="75"/>
        <v>0</v>
      </c>
      <c r="G168" s="9" t="str">
        <f t="shared" si="75"/>
        <v>£m</v>
      </c>
      <c r="H168" s="44">
        <f t="shared" si="75"/>
        <v>0</v>
      </c>
      <c r="I168" s="44">
        <f t="shared" si="75"/>
        <v>0</v>
      </c>
      <c r="J168" s="44">
        <f t="shared" si="75"/>
        <v>0</v>
      </c>
      <c r="K168" s="50">
        <f t="shared" si="75"/>
        <v>0</v>
      </c>
      <c r="L168" s="50">
        <f t="shared" si="75"/>
        <v>0</v>
      </c>
      <c r="M168" s="50">
        <f t="shared" si="75"/>
        <v>0</v>
      </c>
      <c r="N168" s="50">
        <f t="shared" si="75"/>
        <v>0</v>
      </c>
      <c r="O168" s="50">
        <f t="shared" si="75"/>
        <v>0</v>
      </c>
      <c r="P168" s="50">
        <f t="shared" si="75"/>
        <v>0</v>
      </c>
      <c r="Q168" s="50">
        <f t="shared" si="75"/>
        <v>0</v>
      </c>
      <c r="R168" s="50">
        <f t="shared" si="75"/>
        <v>0</v>
      </c>
      <c r="S168" s="50">
        <f t="shared" si="75"/>
        <v>0</v>
      </c>
    </row>
    <row r="169" spans="2:19" ht="13.35" customHeight="1" x14ac:dyDescent="0.4">
      <c r="B169" s="6"/>
      <c r="C169" s="6"/>
      <c r="D169" s="7"/>
      <c r="E169" s="9" t="str">
        <f t="shared" ref="E169:S169" si="76" xml:space="preserve"> E$140</f>
        <v>Scheme 2 component 8 adjusted cost allowance</v>
      </c>
      <c r="F169" s="46">
        <f t="shared" si="76"/>
        <v>0</v>
      </c>
      <c r="G169" s="9" t="str">
        <f t="shared" si="76"/>
        <v>£m</v>
      </c>
      <c r="H169" s="44">
        <f t="shared" si="76"/>
        <v>0</v>
      </c>
      <c r="I169" s="44">
        <f t="shared" si="76"/>
        <v>0</v>
      </c>
      <c r="J169" s="44">
        <f t="shared" si="76"/>
        <v>0</v>
      </c>
      <c r="K169" s="50">
        <f t="shared" si="76"/>
        <v>0</v>
      </c>
      <c r="L169" s="50">
        <f t="shared" si="76"/>
        <v>0</v>
      </c>
      <c r="M169" s="50">
        <f t="shared" si="76"/>
        <v>0</v>
      </c>
      <c r="N169" s="50">
        <f t="shared" si="76"/>
        <v>0</v>
      </c>
      <c r="O169" s="50">
        <f t="shared" si="76"/>
        <v>0</v>
      </c>
      <c r="P169" s="50">
        <f t="shared" si="76"/>
        <v>0</v>
      </c>
      <c r="Q169" s="50">
        <f t="shared" si="76"/>
        <v>0</v>
      </c>
      <c r="R169" s="50">
        <f t="shared" si="76"/>
        <v>0</v>
      </c>
      <c r="S169" s="50">
        <f t="shared" si="76"/>
        <v>0</v>
      </c>
    </row>
    <row r="170" spans="2:19" ht="13.35" customHeight="1" x14ac:dyDescent="0.4">
      <c r="B170" s="6"/>
      <c r="C170" s="6"/>
      <c r="D170" s="7"/>
      <c r="E170" s="9" t="str">
        <f t="shared" ref="E170:S170" si="77" xml:space="preserve"> E$145</f>
        <v>Scheme 2 component 9 adjusted cost allowance</v>
      </c>
      <c r="F170" s="46">
        <f t="shared" si="77"/>
        <v>0</v>
      </c>
      <c r="G170" s="9" t="str">
        <f t="shared" si="77"/>
        <v>£m</v>
      </c>
      <c r="H170" s="44">
        <f t="shared" si="77"/>
        <v>0</v>
      </c>
      <c r="I170" s="44">
        <f t="shared" si="77"/>
        <v>0</v>
      </c>
      <c r="J170" s="44">
        <f t="shared" si="77"/>
        <v>0</v>
      </c>
      <c r="K170" s="50">
        <f t="shared" si="77"/>
        <v>0</v>
      </c>
      <c r="L170" s="50">
        <f t="shared" si="77"/>
        <v>0</v>
      </c>
      <c r="M170" s="50">
        <f t="shared" si="77"/>
        <v>0</v>
      </c>
      <c r="N170" s="50">
        <f t="shared" si="77"/>
        <v>0</v>
      </c>
      <c r="O170" s="50">
        <f t="shared" si="77"/>
        <v>0</v>
      </c>
      <c r="P170" s="50">
        <f t="shared" si="77"/>
        <v>0</v>
      </c>
      <c r="Q170" s="50">
        <f t="shared" si="77"/>
        <v>0</v>
      </c>
      <c r="R170" s="50">
        <f t="shared" si="77"/>
        <v>0</v>
      </c>
      <c r="S170" s="50">
        <f t="shared" si="77"/>
        <v>0</v>
      </c>
    </row>
    <row r="171" spans="2:19" ht="13.35" customHeight="1" x14ac:dyDescent="0.4">
      <c r="B171" s="6"/>
      <c r="C171" s="6"/>
      <c r="D171" s="7"/>
      <c r="E171" s="9" t="str">
        <f t="shared" ref="E171:S171" si="78" xml:space="preserve"> E$150</f>
        <v>Scheme 2 component 10 adjusted cost allowance</v>
      </c>
      <c r="F171" s="46">
        <f t="shared" si="78"/>
        <v>0</v>
      </c>
      <c r="G171" s="9" t="str">
        <f t="shared" si="78"/>
        <v>£m</v>
      </c>
      <c r="H171" s="44">
        <f t="shared" si="78"/>
        <v>0</v>
      </c>
      <c r="I171" s="44">
        <f t="shared" si="78"/>
        <v>0</v>
      </c>
      <c r="J171" s="44">
        <f t="shared" si="78"/>
        <v>0</v>
      </c>
      <c r="K171" s="50">
        <f t="shared" si="78"/>
        <v>0</v>
      </c>
      <c r="L171" s="50">
        <f t="shared" si="78"/>
        <v>0</v>
      </c>
      <c r="M171" s="50">
        <f t="shared" si="78"/>
        <v>0</v>
      </c>
      <c r="N171" s="50">
        <f t="shared" si="78"/>
        <v>0</v>
      </c>
      <c r="O171" s="50">
        <f t="shared" si="78"/>
        <v>0</v>
      </c>
      <c r="P171" s="50">
        <f t="shared" si="78"/>
        <v>0</v>
      </c>
      <c r="Q171" s="50">
        <f t="shared" si="78"/>
        <v>0</v>
      </c>
      <c r="R171" s="50">
        <f t="shared" si="78"/>
        <v>0</v>
      </c>
      <c r="S171" s="50">
        <f t="shared" si="78"/>
        <v>0</v>
      </c>
    </row>
    <row r="172" spans="2:19" ht="13.35" customHeight="1" x14ac:dyDescent="0.4">
      <c r="B172" s="6"/>
      <c r="C172" s="6"/>
      <c r="D172" s="7"/>
      <c r="E172" s="9" t="str">
        <f t="shared" ref="E172:S172" si="79" xml:space="preserve"> E$155</f>
        <v>Scheme 2 component 11 adjusted cost allowance</v>
      </c>
      <c r="F172" s="46">
        <f t="shared" si="79"/>
        <v>0</v>
      </c>
      <c r="G172" s="9" t="str">
        <f t="shared" si="79"/>
        <v>£m</v>
      </c>
      <c r="H172" s="44">
        <f t="shared" si="79"/>
        <v>0</v>
      </c>
      <c r="I172" s="44">
        <f t="shared" si="79"/>
        <v>0</v>
      </c>
      <c r="J172" s="44">
        <f t="shared" si="79"/>
        <v>0</v>
      </c>
      <c r="K172" s="50">
        <f t="shared" si="79"/>
        <v>0</v>
      </c>
      <c r="L172" s="50">
        <f t="shared" si="79"/>
        <v>0</v>
      </c>
      <c r="M172" s="50">
        <f t="shared" si="79"/>
        <v>0</v>
      </c>
      <c r="N172" s="50">
        <f t="shared" si="79"/>
        <v>0</v>
      </c>
      <c r="O172" s="50">
        <f t="shared" si="79"/>
        <v>0</v>
      </c>
      <c r="P172" s="50">
        <f t="shared" si="79"/>
        <v>0</v>
      </c>
      <c r="Q172" s="50">
        <f t="shared" si="79"/>
        <v>0</v>
      </c>
      <c r="R172" s="50">
        <f t="shared" si="79"/>
        <v>0</v>
      </c>
      <c r="S172" s="50">
        <f t="shared" si="79"/>
        <v>0</v>
      </c>
    </row>
    <row r="173" spans="2:19" ht="13.35" customHeight="1" x14ac:dyDescent="0.4">
      <c r="B173" s="6"/>
      <c r="C173" s="6"/>
      <c r="D173" s="7"/>
      <c r="E173" s="9" t="str">
        <f t="shared" ref="E173:S173" si="80" xml:space="preserve"> E$160</f>
        <v>Scheme 2 component 12 adjusted cost allowance</v>
      </c>
      <c r="F173" s="46">
        <f t="shared" si="80"/>
        <v>0</v>
      </c>
      <c r="G173" s="9" t="str">
        <f t="shared" si="80"/>
        <v>£m</v>
      </c>
      <c r="H173" s="44">
        <f t="shared" si="80"/>
        <v>0</v>
      </c>
      <c r="I173" s="44">
        <f t="shared" si="80"/>
        <v>0</v>
      </c>
      <c r="J173" s="44">
        <f t="shared" si="80"/>
        <v>0</v>
      </c>
      <c r="K173" s="50">
        <f t="shared" si="80"/>
        <v>0</v>
      </c>
      <c r="L173" s="50">
        <f t="shared" si="80"/>
        <v>0</v>
      </c>
      <c r="M173" s="50">
        <f t="shared" si="80"/>
        <v>0</v>
      </c>
      <c r="N173" s="50">
        <f t="shared" si="80"/>
        <v>0</v>
      </c>
      <c r="O173" s="50">
        <f t="shared" si="80"/>
        <v>0</v>
      </c>
      <c r="P173" s="50">
        <f t="shared" si="80"/>
        <v>0</v>
      </c>
      <c r="Q173" s="50">
        <f t="shared" si="80"/>
        <v>0</v>
      </c>
      <c r="R173" s="50">
        <f t="shared" si="80"/>
        <v>0</v>
      </c>
      <c r="S173" s="50">
        <f t="shared" si="80"/>
        <v>0</v>
      </c>
    </row>
    <row r="174" spans="2:19" ht="13.35" customHeight="1" x14ac:dyDescent="0.4">
      <c r="B174" s="6"/>
      <c r="C174" s="6"/>
      <c r="D174" s="7"/>
      <c r="E174" s="9" t="s">
        <v>405</v>
      </c>
      <c r="F174" s="9"/>
      <c r="G174" s="9" t="s">
        <v>171</v>
      </c>
      <c r="H174" s="40">
        <f xml:space="preserve"> SUM( J174:S174 )</f>
        <v>40.650522413793112</v>
      </c>
      <c r="I174" s="40"/>
      <c r="J174" s="52">
        <f t="shared" ref="J174:S174" si="81" xml:space="preserve"> SUM( J162:J173 )</f>
        <v>0</v>
      </c>
      <c r="K174" s="52">
        <f t="shared" si="81"/>
        <v>0</v>
      </c>
      <c r="L174" s="52">
        <f t="shared" si="81"/>
        <v>2.3912072008113592</v>
      </c>
      <c r="M174" s="52">
        <f t="shared" si="81"/>
        <v>4.7824144016227184</v>
      </c>
      <c r="N174" s="52">
        <f t="shared" si="81"/>
        <v>14.347243204868157</v>
      </c>
      <c r="O174" s="52">
        <f t="shared" si="81"/>
        <v>19.129657606490873</v>
      </c>
      <c r="P174" s="52">
        <f t="shared" si="81"/>
        <v>0</v>
      </c>
      <c r="Q174" s="52">
        <f t="shared" si="81"/>
        <v>0</v>
      </c>
      <c r="R174" s="52">
        <f t="shared" si="81"/>
        <v>0</v>
      </c>
      <c r="S174" s="52">
        <f t="shared" si="81"/>
        <v>0</v>
      </c>
    </row>
    <row r="175" spans="2:19" ht="13.35" customHeight="1" x14ac:dyDescent="0.4">
      <c r="B175" s="6"/>
      <c r="C175" s="6"/>
      <c r="D175" s="7"/>
      <c r="E175" s="9"/>
      <c r="F175" s="9"/>
      <c r="G175" s="9"/>
      <c r="H175" s="40"/>
      <c r="I175" s="40"/>
      <c r="J175" s="52"/>
      <c r="K175" s="52"/>
      <c r="L175" s="52"/>
      <c r="M175" s="52"/>
      <c r="N175" s="52"/>
      <c r="O175" s="52"/>
      <c r="P175" s="52"/>
      <c r="Q175" s="52"/>
      <c r="R175" s="52"/>
      <c r="S175" s="52"/>
    </row>
    <row r="176" spans="2:19" ht="13.35" customHeight="1" x14ac:dyDescent="0.4">
      <c r="B176" s="6"/>
      <c r="C176" s="6"/>
      <c r="D176" s="7"/>
      <c r="E176" s="8" t="str">
        <f xml:space="preserve"> Inputs!E$95</f>
        <v>Scheme 2 control allocation - WR</v>
      </c>
      <c r="F176" s="49">
        <f xml:space="preserve"> Inputs!F$95</f>
        <v>0</v>
      </c>
      <c r="G176" s="8" t="str">
        <f xml:space="preserve"> Inputs!G$95</f>
        <v>%</v>
      </c>
      <c r="H176" s="48"/>
      <c r="I176" s="48"/>
      <c r="J176" s="48"/>
      <c r="K176" s="51"/>
      <c r="L176" s="51"/>
      <c r="M176" s="51"/>
      <c r="N176" s="51"/>
      <c r="O176" s="51"/>
      <c r="P176" s="51"/>
      <c r="Q176" s="51"/>
      <c r="R176" s="51"/>
      <c r="S176" s="51"/>
    </row>
    <row r="177" spans="2:19" ht="13.35" customHeight="1" x14ac:dyDescent="0.4">
      <c r="B177" s="6"/>
      <c r="C177" s="6"/>
      <c r="D177" s="7"/>
      <c r="E177" s="9" t="str">
        <f t="shared" ref="E177:S177" si="82" xml:space="preserve"> E$174</f>
        <v>Scheme 2 adjusted cost allowance</v>
      </c>
      <c r="F177" s="9">
        <f t="shared" si="82"/>
        <v>0</v>
      </c>
      <c r="G177" s="9" t="str">
        <f t="shared" si="82"/>
        <v>£m</v>
      </c>
      <c r="H177" s="44">
        <f t="shared" si="82"/>
        <v>40.650522413793112</v>
      </c>
      <c r="I177" s="44">
        <f t="shared" si="82"/>
        <v>0</v>
      </c>
      <c r="J177" s="50">
        <f t="shared" si="82"/>
        <v>0</v>
      </c>
      <c r="K177" s="50">
        <f t="shared" si="82"/>
        <v>0</v>
      </c>
      <c r="L177" s="50">
        <f t="shared" si="82"/>
        <v>2.3912072008113592</v>
      </c>
      <c r="M177" s="50">
        <f t="shared" si="82"/>
        <v>4.7824144016227184</v>
      </c>
      <c r="N177" s="50">
        <f t="shared" si="82"/>
        <v>14.347243204868157</v>
      </c>
      <c r="O177" s="50">
        <f t="shared" si="82"/>
        <v>19.129657606490873</v>
      </c>
      <c r="P177" s="50">
        <f t="shared" si="82"/>
        <v>0</v>
      </c>
      <c r="Q177" s="50">
        <f t="shared" si="82"/>
        <v>0</v>
      </c>
      <c r="R177" s="50">
        <f t="shared" si="82"/>
        <v>0</v>
      </c>
      <c r="S177" s="50">
        <f t="shared" si="82"/>
        <v>0</v>
      </c>
    </row>
    <row r="178" spans="2:19" ht="13.35" customHeight="1" thickBot="1" x14ac:dyDescent="0.45">
      <c r="B178" s="6"/>
      <c r="C178" s="6"/>
      <c r="D178" s="7"/>
      <c r="E178" s="47" t="s">
        <v>406</v>
      </c>
      <c r="F178" s="47"/>
      <c r="G178" s="47" t="s">
        <v>171</v>
      </c>
      <c r="H178" s="55">
        <f xml:space="preserve"> SUM( J178:S178 )</f>
        <v>0</v>
      </c>
      <c r="I178" s="54"/>
      <c r="J178" s="55">
        <f xml:space="preserve"> $F176 * J177</f>
        <v>0</v>
      </c>
      <c r="K178" s="55">
        <f t="shared" ref="K178" si="83" xml:space="preserve"> $F176 * K177</f>
        <v>0</v>
      </c>
      <c r="L178" s="55">
        <f t="shared" ref="L178" si="84" xml:space="preserve"> $F176 * L177</f>
        <v>0</v>
      </c>
      <c r="M178" s="55">
        <f t="shared" ref="M178" si="85" xml:space="preserve"> $F176 * M177</f>
        <v>0</v>
      </c>
      <c r="N178" s="55">
        <f t="shared" ref="N178" si="86" xml:space="preserve"> $F176 * N177</f>
        <v>0</v>
      </c>
      <c r="O178" s="55">
        <f t="shared" ref="O178" si="87" xml:space="preserve"> $F176 * O177</f>
        <v>0</v>
      </c>
      <c r="P178" s="55">
        <f t="shared" ref="P178" si="88" xml:space="preserve"> $F176 * P177</f>
        <v>0</v>
      </c>
      <c r="Q178" s="55">
        <f t="shared" ref="Q178" si="89" xml:space="preserve"> $F176 * Q177</f>
        <v>0</v>
      </c>
      <c r="R178" s="54">
        <f t="shared" ref="R178" si="90" xml:space="preserve"> $F176 * R177</f>
        <v>0</v>
      </c>
      <c r="S178" s="54">
        <f t="shared" ref="S178" si="91" xml:space="preserve"> $F176 * S177</f>
        <v>0</v>
      </c>
    </row>
    <row r="179" spans="2:19" ht="13.35" customHeight="1" thickTop="1" x14ac:dyDescent="0.4">
      <c r="B179" s="6"/>
      <c r="C179" s="6"/>
      <c r="D179" s="7"/>
      <c r="E179" s="9"/>
      <c r="F179" s="9"/>
      <c r="G179" s="9"/>
      <c r="H179" s="40"/>
      <c r="I179" s="40"/>
      <c r="J179" s="52"/>
      <c r="K179" s="52"/>
      <c r="L179" s="52"/>
      <c r="M179" s="52"/>
      <c r="N179" s="52"/>
      <c r="O179" s="52"/>
      <c r="P179" s="52"/>
      <c r="Q179" s="52"/>
      <c r="R179" s="52"/>
      <c r="S179" s="52"/>
    </row>
    <row r="180" spans="2:19" ht="13.35" customHeight="1" x14ac:dyDescent="0.4">
      <c r="B180" s="6"/>
      <c r="C180" s="6"/>
      <c r="D180" s="7"/>
      <c r="E180" s="8" t="str">
        <f xml:space="preserve"> Inputs!E$96</f>
        <v>Scheme 2 control allocation - WN+</v>
      </c>
      <c r="F180" s="49">
        <f xml:space="preserve"> Inputs!F$96</f>
        <v>0</v>
      </c>
      <c r="G180" s="8" t="str">
        <f xml:space="preserve"> Inputs!G$96</f>
        <v>%</v>
      </c>
      <c r="H180" s="48"/>
      <c r="I180" s="48"/>
      <c r="J180" s="48"/>
      <c r="K180" s="51"/>
      <c r="L180" s="51"/>
      <c r="M180" s="51"/>
      <c r="N180" s="51"/>
      <c r="O180" s="51"/>
      <c r="P180" s="51"/>
      <c r="Q180" s="51"/>
      <c r="R180" s="51"/>
      <c r="S180" s="51"/>
    </row>
    <row r="181" spans="2:19" ht="13.35" customHeight="1" x14ac:dyDescent="0.4">
      <c r="B181" s="6"/>
      <c r="C181" s="6"/>
      <c r="D181" s="7"/>
      <c r="E181" s="9" t="str">
        <f t="shared" ref="E181:S181" si="92" xml:space="preserve"> E$174</f>
        <v>Scheme 2 adjusted cost allowance</v>
      </c>
      <c r="F181" s="9">
        <f t="shared" si="92"/>
        <v>0</v>
      </c>
      <c r="G181" s="9" t="str">
        <f t="shared" si="92"/>
        <v>£m</v>
      </c>
      <c r="H181" s="44">
        <f t="shared" si="92"/>
        <v>40.650522413793112</v>
      </c>
      <c r="I181" s="44">
        <f t="shared" si="92"/>
        <v>0</v>
      </c>
      <c r="J181" s="44">
        <f t="shared" si="92"/>
        <v>0</v>
      </c>
      <c r="K181" s="50">
        <f t="shared" si="92"/>
        <v>0</v>
      </c>
      <c r="L181" s="50">
        <f t="shared" si="92"/>
        <v>2.3912072008113592</v>
      </c>
      <c r="M181" s="50">
        <f t="shared" si="92"/>
        <v>4.7824144016227184</v>
      </c>
      <c r="N181" s="50">
        <f t="shared" si="92"/>
        <v>14.347243204868157</v>
      </c>
      <c r="O181" s="50">
        <f t="shared" si="92"/>
        <v>19.129657606490873</v>
      </c>
      <c r="P181" s="50">
        <f t="shared" si="92"/>
        <v>0</v>
      </c>
      <c r="Q181" s="50">
        <f t="shared" si="92"/>
        <v>0</v>
      </c>
      <c r="R181" s="50">
        <f t="shared" si="92"/>
        <v>0</v>
      </c>
      <c r="S181" s="50">
        <f t="shared" si="92"/>
        <v>0</v>
      </c>
    </row>
    <row r="182" spans="2:19" ht="13.35" customHeight="1" thickBot="1" x14ac:dyDescent="0.45">
      <c r="B182" s="6"/>
      <c r="C182" s="6"/>
      <c r="D182" s="7"/>
      <c r="E182" s="47" t="s">
        <v>407</v>
      </c>
      <c r="F182" s="47"/>
      <c r="G182" s="47" t="s">
        <v>171</v>
      </c>
      <c r="H182" s="55">
        <f xml:space="preserve"> SUM( J182:S182 )</f>
        <v>0</v>
      </c>
      <c r="I182" s="54"/>
      <c r="J182" s="54">
        <f xml:space="preserve"> $F180 * J181</f>
        <v>0</v>
      </c>
      <c r="K182" s="55">
        <f t="shared" ref="K182" si="93" xml:space="preserve"> $F180 * K181</f>
        <v>0</v>
      </c>
      <c r="L182" s="55">
        <f t="shared" ref="L182" si="94" xml:space="preserve"> $F180 * L181</f>
        <v>0</v>
      </c>
      <c r="M182" s="55">
        <f t="shared" ref="M182" si="95" xml:space="preserve"> $F180 * M181</f>
        <v>0</v>
      </c>
      <c r="N182" s="55">
        <f t="shared" ref="N182" si="96" xml:space="preserve"> $F180 * N181</f>
        <v>0</v>
      </c>
      <c r="O182" s="55">
        <f t="shared" ref="O182" si="97" xml:space="preserve"> $F180 * O181</f>
        <v>0</v>
      </c>
      <c r="P182" s="55">
        <f t="shared" ref="P182" si="98" xml:space="preserve"> $F180 * P181</f>
        <v>0</v>
      </c>
      <c r="Q182" s="55">
        <f t="shared" ref="Q182" si="99" xml:space="preserve"> $F180 * Q181</f>
        <v>0</v>
      </c>
      <c r="R182" s="55">
        <f t="shared" ref="R182" si="100" xml:space="preserve"> $F180 * R181</f>
        <v>0</v>
      </c>
      <c r="S182" s="55">
        <f t="shared" ref="S182" si="101" xml:space="preserve"> $F180 * S181</f>
        <v>0</v>
      </c>
    </row>
    <row r="183" spans="2:19" ht="13.35" customHeight="1" thickTop="1" x14ac:dyDescent="0.4">
      <c r="B183" s="6"/>
      <c r="C183" s="6"/>
      <c r="D183" s="7"/>
      <c r="E183" s="9"/>
      <c r="F183" s="9"/>
      <c r="G183" s="9"/>
      <c r="H183" s="40"/>
      <c r="I183" s="40"/>
      <c r="J183" s="40"/>
      <c r="K183" s="52"/>
      <c r="L183" s="52"/>
      <c r="M183" s="52"/>
      <c r="N183" s="52"/>
      <c r="O183" s="52"/>
      <c r="P183" s="52"/>
      <c r="Q183" s="52"/>
      <c r="R183" s="52"/>
      <c r="S183" s="52"/>
    </row>
    <row r="184" spans="2:19" ht="13.35" customHeight="1" x14ac:dyDescent="0.4">
      <c r="B184" s="6"/>
      <c r="C184" s="6"/>
      <c r="D184" s="7"/>
      <c r="E184" s="8" t="str">
        <f xml:space="preserve"> Inputs!E$97</f>
        <v>Scheme 2 control allocation - WWN+</v>
      </c>
      <c r="F184" s="49">
        <f xml:space="preserve"> Inputs!F$97</f>
        <v>1</v>
      </c>
      <c r="G184" s="8" t="str">
        <f xml:space="preserve"> Inputs!G$97</f>
        <v>%</v>
      </c>
      <c r="H184" s="48"/>
      <c r="I184" s="48"/>
      <c r="J184" s="48"/>
      <c r="K184" s="51"/>
      <c r="L184" s="51"/>
      <c r="M184" s="51"/>
      <c r="N184" s="51"/>
      <c r="O184" s="51"/>
      <c r="P184" s="51"/>
      <c r="Q184" s="51"/>
      <c r="R184" s="51"/>
      <c r="S184" s="51"/>
    </row>
    <row r="185" spans="2:19" ht="13.35" customHeight="1" x14ac:dyDescent="0.4">
      <c r="B185" s="6"/>
      <c r="C185" s="6"/>
      <c r="D185" s="7"/>
      <c r="E185" s="9" t="str">
        <f t="shared" ref="E185:S185" si="102" xml:space="preserve"> E$174</f>
        <v>Scheme 2 adjusted cost allowance</v>
      </c>
      <c r="F185" s="9">
        <f t="shared" si="102"/>
        <v>0</v>
      </c>
      <c r="G185" s="9" t="str">
        <f t="shared" si="102"/>
        <v>£m</v>
      </c>
      <c r="H185" s="44">
        <f t="shared" si="102"/>
        <v>40.650522413793112</v>
      </c>
      <c r="I185" s="44">
        <f t="shared" si="102"/>
        <v>0</v>
      </c>
      <c r="J185" s="44">
        <f t="shared" si="102"/>
        <v>0</v>
      </c>
      <c r="K185" s="50">
        <f t="shared" si="102"/>
        <v>0</v>
      </c>
      <c r="L185" s="50">
        <f t="shared" si="102"/>
        <v>2.3912072008113592</v>
      </c>
      <c r="M185" s="50">
        <f t="shared" si="102"/>
        <v>4.7824144016227184</v>
      </c>
      <c r="N185" s="50">
        <f t="shared" si="102"/>
        <v>14.347243204868157</v>
      </c>
      <c r="O185" s="50">
        <f t="shared" si="102"/>
        <v>19.129657606490873</v>
      </c>
      <c r="P185" s="50">
        <f t="shared" si="102"/>
        <v>0</v>
      </c>
      <c r="Q185" s="50">
        <f t="shared" si="102"/>
        <v>0</v>
      </c>
      <c r="R185" s="50">
        <f t="shared" si="102"/>
        <v>0</v>
      </c>
      <c r="S185" s="50">
        <f t="shared" si="102"/>
        <v>0</v>
      </c>
    </row>
    <row r="186" spans="2:19" ht="13.35" customHeight="1" thickBot="1" x14ac:dyDescent="0.45">
      <c r="B186" s="6"/>
      <c r="C186" s="6"/>
      <c r="D186" s="7"/>
      <c r="E186" s="47" t="s">
        <v>408</v>
      </c>
      <c r="F186" s="47"/>
      <c r="G186" s="47" t="s">
        <v>171</v>
      </c>
      <c r="H186" s="55">
        <f xml:space="preserve"> SUM( J186:S186 )</f>
        <v>40.650522413793112</v>
      </c>
      <c r="I186" s="54"/>
      <c r="J186" s="54">
        <f xml:space="preserve"> $F184 * J185</f>
        <v>0</v>
      </c>
      <c r="K186" s="55">
        <f t="shared" ref="K186" si="103" xml:space="preserve"> $F184 * K185</f>
        <v>0</v>
      </c>
      <c r="L186" s="55">
        <f t="shared" ref="L186" si="104" xml:space="preserve"> $F184 * L185</f>
        <v>2.3912072008113592</v>
      </c>
      <c r="M186" s="55">
        <f t="shared" ref="M186" si="105" xml:space="preserve"> $F184 * M185</f>
        <v>4.7824144016227184</v>
      </c>
      <c r="N186" s="55">
        <f t="shared" ref="N186" si="106" xml:space="preserve"> $F184 * N185</f>
        <v>14.347243204868157</v>
      </c>
      <c r="O186" s="55">
        <f t="shared" ref="O186" si="107" xml:space="preserve"> $F184 * O185</f>
        <v>19.129657606490873</v>
      </c>
      <c r="P186" s="55">
        <f t="shared" ref="P186" si="108" xml:space="preserve"> $F184 * P185</f>
        <v>0</v>
      </c>
      <c r="Q186" s="55">
        <f t="shared" ref="Q186" si="109" xml:space="preserve"> $F184 * Q185</f>
        <v>0</v>
      </c>
      <c r="R186" s="55">
        <f t="shared" ref="R186" si="110" xml:space="preserve"> $F184 * R185</f>
        <v>0</v>
      </c>
      <c r="S186" s="55">
        <f t="shared" ref="S186" si="111" xml:space="preserve"> $F184 * S185</f>
        <v>0</v>
      </c>
    </row>
    <row r="187" spans="2:19" ht="13.35" customHeight="1" thickTop="1" x14ac:dyDescent="0.4">
      <c r="B187" s="6"/>
      <c r="C187" s="6"/>
      <c r="D187" s="7"/>
      <c r="E187" s="9"/>
      <c r="F187" s="9"/>
      <c r="G187" s="9"/>
      <c r="H187" s="40"/>
      <c r="I187" s="40"/>
      <c r="J187" s="40"/>
      <c r="K187" s="52"/>
      <c r="L187" s="52"/>
      <c r="M187" s="52"/>
      <c r="N187" s="52"/>
      <c r="O187" s="52"/>
      <c r="P187" s="52"/>
      <c r="Q187" s="52"/>
      <c r="R187" s="52"/>
      <c r="S187" s="52"/>
    </row>
    <row r="188" spans="2:19" ht="13.35" customHeight="1" x14ac:dyDescent="0.4">
      <c r="B188" s="6"/>
      <c r="C188" s="6"/>
      <c r="D188" s="7"/>
      <c r="E188" s="8" t="str">
        <f xml:space="preserve"> Inputs!E$98</f>
        <v>Scheme 2 control allocation - BR</v>
      </c>
      <c r="F188" s="49">
        <f xml:space="preserve"> Inputs!F$98</f>
        <v>0</v>
      </c>
      <c r="G188" s="8" t="str">
        <f xml:space="preserve"> Inputs!G$98</f>
        <v>%</v>
      </c>
      <c r="H188" s="48"/>
      <c r="I188" s="48"/>
      <c r="J188" s="48"/>
      <c r="K188" s="51"/>
      <c r="L188" s="51"/>
      <c r="M188" s="51"/>
      <c r="N188" s="51"/>
      <c r="O188" s="51"/>
      <c r="P188" s="51"/>
      <c r="Q188" s="51"/>
      <c r="R188" s="51"/>
      <c r="S188" s="51"/>
    </row>
    <row r="189" spans="2:19" ht="13.35" customHeight="1" x14ac:dyDescent="0.4">
      <c r="B189" s="6"/>
      <c r="C189" s="6"/>
      <c r="D189" s="7"/>
      <c r="E189" s="9" t="str">
        <f t="shared" ref="E189:S189" si="112" xml:space="preserve"> E$174</f>
        <v>Scheme 2 adjusted cost allowance</v>
      </c>
      <c r="F189" s="9">
        <f t="shared" si="112"/>
        <v>0</v>
      </c>
      <c r="G189" s="9" t="str">
        <f t="shared" si="112"/>
        <v>£m</v>
      </c>
      <c r="H189" s="44">
        <f t="shared" si="112"/>
        <v>40.650522413793112</v>
      </c>
      <c r="I189" s="44">
        <f t="shared" si="112"/>
        <v>0</v>
      </c>
      <c r="J189" s="44">
        <f t="shared" si="112"/>
        <v>0</v>
      </c>
      <c r="K189" s="50">
        <f t="shared" si="112"/>
        <v>0</v>
      </c>
      <c r="L189" s="50">
        <f t="shared" si="112"/>
        <v>2.3912072008113592</v>
      </c>
      <c r="M189" s="50">
        <f t="shared" si="112"/>
        <v>4.7824144016227184</v>
      </c>
      <c r="N189" s="50">
        <f t="shared" si="112"/>
        <v>14.347243204868157</v>
      </c>
      <c r="O189" s="50">
        <f t="shared" si="112"/>
        <v>19.129657606490873</v>
      </c>
      <c r="P189" s="50">
        <f t="shared" si="112"/>
        <v>0</v>
      </c>
      <c r="Q189" s="50">
        <f t="shared" si="112"/>
        <v>0</v>
      </c>
      <c r="R189" s="50">
        <f t="shared" si="112"/>
        <v>0</v>
      </c>
      <c r="S189" s="50">
        <f t="shared" si="112"/>
        <v>0</v>
      </c>
    </row>
    <row r="190" spans="2:19" ht="13.35" customHeight="1" thickBot="1" x14ac:dyDescent="0.45">
      <c r="B190" s="6"/>
      <c r="C190" s="6"/>
      <c r="D190" s="7"/>
      <c r="E190" s="47" t="s">
        <v>409</v>
      </c>
      <c r="F190" s="47"/>
      <c r="G190" s="47" t="s">
        <v>171</v>
      </c>
      <c r="H190" s="61">
        <f xml:space="preserve"> SUM( J190:S190 )</f>
        <v>0</v>
      </c>
      <c r="I190" s="60"/>
      <c r="J190" s="60">
        <f xml:space="preserve"> $F188 * J189</f>
        <v>0</v>
      </c>
      <c r="K190" s="61">
        <f t="shared" ref="K190" si="113" xml:space="preserve"> $F188 * K189</f>
        <v>0</v>
      </c>
      <c r="L190" s="61">
        <f t="shared" ref="L190" si="114" xml:space="preserve"> $F188 * L189</f>
        <v>0</v>
      </c>
      <c r="M190" s="61">
        <f t="shared" ref="M190" si="115" xml:space="preserve"> $F188 * M189</f>
        <v>0</v>
      </c>
      <c r="N190" s="61">
        <f t="shared" ref="N190" si="116" xml:space="preserve"> $F188 * N189</f>
        <v>0</v>
      </c>
      <c r="O190" s="61">
        <f t="shared" ref="O190" si="117" xml:space="preserve"> $F188 * O189</f>
        <v>0</v>
      </c>
      <c r="P190" s="61">
        <f t="shared" ref="P190" si="118" xml:space="preserve"> $F188 * P189</f>
        <v>0</v>
      </c>
      <c r="Q190" s="61">
        <f t="shared" ref="Q190" si="119" xml:space="preserve"> $F188 * Q189</f>
        <v>0</v>
      </c>
      <c r="R190" s="61">
        <f t="shared" ref="R190" si="120" xml:space="preserve"> $F188 * R189</f>
        <v>0</v>
      </c>
      <c r="S190" s="61">
        <f t="shared" ref="S190" si="121" xml:space="preserve"> $F188 * S189</f>
        <v>0</v>
      </c>
    </row>
    <row r="191" spans="2:19" ht="13.35" customHeight="1" thickTop="1" x14ac:dyDescent="0.4">
      <c r="B191" s="6"/>
      <c r="C191" s="6"/>
      <c r="D191" s="7"/>
      <c r="E191" s="9"/>
      <c r="F191" s="9"/>
      <c r="G191" s="9"/>
      <c r="H191" s="40"/>
      <c r="J191" s="40"/>
      <c r="K191" s="52"/>
      <c r="L191" s="52"/>
      <c r="M191" s="52"/>
      <c r="N191" s="52"/>
      <c r="O191" s="52"/>
      <c r="P191" s="52"/>
      <c r="Q191" s="52"/>
      <c r="R191" s="52"/>
      <c r="S191" s="52"/>
    </row>
    <row r="192" spans="2:19" s="64" customFormat="1" ht="21" x14ac:dyDescent="0.35">
      <c r="B192" s="64" t="s">
        <v>83</v>
      </c>
    </row>
    <row r="193" spans="1:19" ht="13.35" customHeight="1" x14ac:dyDescent="0.4">
      <c r="B193" s="6"/>
      <c r="C193" s="6"/>
      <c r="D193" s="7"/>
      <c r="E193" s="9"/>
      <c r="F193" s="9"/>
      <c r="G193" s="9"/>
      <c r="H193" s="40"/>
      <c r="J193" s="40"/>
      <c r="K193" s="52"/>
      <c r="L193" s="52"/>
      <c r="M193" s="52"/>
      <c r="N193" s="52"/>
      <c r="O193" s="52"/>
      <c r="P193" s="52"/>
      <c r="Q193" s="52"/>
      <c r="R193" s="52"/>
      <c r="S193" s="52"/>
    </row>
    <row r="194" spans="1:19" x14ac:dyDescent="0.4">
      <c r="A194" s="17"/>
      <c r="B194" s="30"/>
      <c r="C194" s="30"/>
      <c r="D194" s="23"/>
      <c r="E194" s="8" t="str">
        <f xml:space="preserve"> Inputs!E$169</f>
        <v>Creating bathing rivers - Scheme delivery cost allowance</v>
      </c>
      <c r="F194" s="48">
        <f xml:space="preserve"> Inputs!F$169</f>
        <v>0</v>
      </c>
      <c r="G194" s="8" t="str">
        <f xml:space="preserve"> Inputs!G$169</f>
        <v>£m</v>
      </c>
      <c r="H194" s="51">
        <f xml:space="preserve"> Inputs!H$169</f>
        <v>78.48399999999998</v>
      </c>
      <c r="I194" s="48">
        <f xml:space="preserve"> Inputs!I$169</f>
        <v>0</v>
      </c>
      <c r="J194" s="48">
        <f xml:space="preserve"> Inputs!J$169</f>
        <v>0</v>
      </c>
      <c r="K194" s="51">
        <f xml:space="preserve"> Inputs!K$169</f>
        <v>0</v>
      </c>
      <c r="L194" s="51">
        <f xml:space="preserve"> Inputs!L$169</f>
        <v>6.278719999999999</v>
      </c>
      <c r="M194" s="51">
        <f xml:space="preserve"> Inputs!M$169</f>
        <v>9.4180799999999998</v>
      </c>
      <c r="N194" s="51">
        <f xml:space="preserve"> Inputs!N$169</f>
        <v>31.609204036966311</v>
      </c>
      <c r="O194" s="51">
        <f xml:space="preserve"> Inputs!O$169</f>
        <v>31.177995963033673</v>
      </c>
      <c r="P194" s="51">
        <f xml:space="preserve"> Inputs!P$169</f>
        <v>0</v>
      </c>
      <c r="Q194" s="51">
        <f xml:space="preserve"> Inputs!Q$169</f>
        <v>0</v>
      </c>
      <c r="R194" s="51">
        <f xml:space="preserve"> Inputs!R$169</f>
        <v>0</v>
      </c>
      <c r="S194" s="51">
        <f xml:space="preserve"> Inputs!S$169</f>
        <v>0</v>
      </c>
    </row>
    <row r="195" spans="1:19" x14ac:dyDescent="0.4">
      <c r="A195" s="17"/>
      <c r="B195" s="30"/>
      <c r="C195" s="30"/>
      <c r="D195" s="23"/>
      <c r="E195" s="8" t="str">
        <f xml:space="preserve"> Inputs!E$170</f>
        <v>Creating bathing rivers - Scheme delivery percentage completion</v>
      </c>
      <c r="F195" s="49">
        <f xml:space="preserve"> Inputs!F$170</f>
        <v>1</v>
      </c>
      <c r="G195" s="8" t="str">
        <f xml:space="preserve"> Inputs!G$170</f>
        <v>%</v>
      </c>
      <c r="H195" s="48"/>
      <c r="I195" s="48"/>
      <c r="J195" s="48"/>
      <c r="K195" s="51"/>
      <c r="L195" s="51"/>
      <c r="M195" s="51"/>
      <c r="N195" s="51"/>
      <c r="O195" s="51"/>
      <c r="P195" s="51"/>
      <c r="Q195" s="51"/>
      <c r="R195" s="51"/>
      <c r="S195" s="51"/>
    </row>
    <row r="196" spans="1:19" x14ac:dyDescent="0.4">
      <c r="A196" s="17"/>
      <c r="B196" s="30"/>
      <c r="C196" s="30"/>
      <c r="D196" s="23"/>
      <c r="E196" s="8" t="str">
        <f xml:space="preserve"> Time!E$53</f>
        <v>Forecast Period Flag</v>
      </c>
      <c r="F196" s="8">
        <f xml:space="preserve"> Time!F$53</f>
        <v>0</v>
      </c>
      <c r="G196" s="8" t="str">
        <f xml:space="preserve"> Time!G$53</f>
        <v>flag</v>
      </c>
      <c r="H196" s="48">
        <f xml:space="preserve"> Time!H$53</f>
        <v>5</v>
      </c>
      <c r="I196" s="48">
        <f xml:space="preserve"> Time!I$53</f>
        <v>0</v>
      </c>
      <c r="J196" s="48">
        <f xml:space="preserve"> Time!J$53</f>
        <v>0</v>
      </c>
      <c r="K196" s="51">
        <f xml:space="preserve"> Time!K$53</f>
        <v>1</v>
      </c>
      <c r="L196" s="51">
        <f xml:space="preserve"> Time!L$53</f>
        <v>1</v>
      </c>
      <c r="M196" s="51">
        <f xml:space="preserve"> Time!M$53</f>
        <v>1</v>
      </c>
      <c r="N196" s="51">
        <f xml:space="preserve"> Time!N$53</f>
        <v>1</v>
      </c>
      <c r="O196" s="51">
        <f xml:space="preserve"> Time!O$53</f>
        <v>1</v>
      </c>
      <c r="P196" s="51">
        <f xml:space="preserve"> Time!P$53</f>
        <v>0</v>
      </c>
      <c r="Q196" s="51">
        <f xml:space="preserve"> Time!Q$53</f>
        <v>0</v>
      </c>
      <c r="R196" s="51">
        <f xml:space="preserve"> Time!R$53</f>
        <v>0</v>
      </c>
      <c r="S196" s="51">
        <f xml:space="preserve"> Time!S$53</f>
        <v>0</v>
      </c>
    </row>
    <row r="197" spans="1:19" x14ac:dyDescent="0.4">
      <c r="A197" s="17"/>
      <c r="B197" s="21"/>
      <c r="C197" s="17"/>
      <c r="D197" s="17"/>
      <c r="E197" s="31" t="s">
        <v>410</v>
      </c>
      <c r="F197" s="31"/>
      <c r="G197" s="32" t="s">
        <v>171</v>
      </c>
      <c r="H197" s="44">
        <f xml:space="preserve"> SUM( J197:S197 )</f>
        <v>78.48399999999998</v>
      </c>
      <c r="I197" s="44"/>
      <c r="J197" s="44">
        <f t="shared" ref="J197:S197" si="122" xml:space="preserve"> IF( J196 = 1, J194 * $F195, 0)</f>
        <v>0</v>
      </c>
      <c r="K197" s="50">
        <f t="shared" si="122"/>
        <v>0</v>
      </c>
      <c r="L197" s="50">
        <f t="shared" si="122"/>
        <v>6.278719999999999</v>
      </c>
      <c r="M197" s="50">
        <f t="shared" si="122"/>
        <v>9.4180799999999998</v>
      </c>
      <c r="N197" s="50">
        <f t="shared" si="122"/>
        <v>31.609204036966311</v>
      </c>
      <c r="O197" s="50">
        <f t="shared" si="122"/>
        <v>31.177995963033673</v>
      </c>
      <c r="P197" s="50">
        <f t="shared" si="122"/>
        <v>0</v>
      </c>
      <c r="Q197" s="50">
        <f t="shared" si="122"/>
        <v>0</v>
      </c>
      <c r="R197" s="50">
        <f t="shared" si="122"/>
        <v>0</v>
      </c>
      <c r="S197" s="50">
        <f t="shared" si="122"/>
        <v>0</v>
      </c>
    </row>
    <row r="198" spans="1:19" x14ac:dyDescent="0.4">
      <c r="A198" s="17"/>
      <c r="B198" s="21"/>
      <c r="C198" s="17"/>
      <c r="D198" s="17"/>
      <c r="E198" s="31"/>
      <c r="F198" s="31"/>
      <c r="G198" s="32"/>
      <c r="H198" s="44"/>
      <c r="I198" s="44"/>
      <c r="J198" s="44"/>
      <c r="K198" s="50"/>
      <c r="L198" s="52"/>
      <c r="M198" s="52"/>
      <c r="N198" s="52"/>
      <c r="O198" s="52"/>
      <c r="P198" s="52"/>
      <c r="Q198" s="52"/>
      <c r="R198" s="52"/>
      <c r="S198" s="52"/>
    </row>
    <row r="199" spans="1:19" hidden="1" outlineLevel="1" x14ac:dyDescent="0.4">
      <c r="A199" s="17"/>
      <c r="B199" s="21"/>
      <c r="C199" s="22"/>
      <c r="D199" s="17"/>
      <c r="E199" s="8" t="str">
        <f xml:space="preserve"> Inputs!E$174</f>
        <v>[Scheme 3] [component 2] cost allowance</v>
      </c>
      <c r="F199" s="8">
        <f xml:space="preserve"> Inputs!F$174</f>
        <v>0</v>
      </c>
      <c r="G199" s="8" t="str">
        <f xml:space="preserve"> Inputs!G$174</f>
        <v>£m</v>
      </c>
      <c r="H199" s="48">
        <f xml:space="preserve"> Inputs!H$174</f>
        <v>0</v>
      </c>
      <c r="I199" s="48">
        <f xml:space="preserve"> Inputs!I$174</f>
        <v>0</v>
      </c>
      <c r="J199" s="48">
        <f xml:space="preserve"> Inputs!J$174</f>
        <v>0</v>
      </c>
      <c r="K199" s="51">
        <f xml:space="preserve"> Inputs!K$174</f>
        <v>0</v>
      </c>
      <c r="L199" s="51">
        <f xml:space="preserve"> Inputs!L$174</f>
        <v>0</v>
      </c>
      <c r="M199" s="51">
        <f xml:space="preserve"> Inputs!M$174</f>
        <v>0</v>
      </c>
      <c r="N199" s="51">
        <f xml:space="preserve"> Inputs!N$174</f>
        <v>0</v>
      </c>
      <c r="O199" s="51">
        <f xml:space="preserve"> Inputs!O$174</f>
        <v>0</v>
      </c>
      <c r="P199" s="51">
        <f xml:space="preserve"> Inputs!P$174</f>
        <v>0</v>
      </c>
      <c r="Q199" s="51">
        <f xml:space="preserve"> Inputs!Q$174</f>
        <v>0</v>
      </c>
      <c r="R199" s="51">
        <f xml:space="preserve"> Inputs!R$174</f>
        <v>0</v>
      </c>
      <c r="S199" s="51">
        <f xml:space="preserve"> Inputs!S$174</f>
        <v>0</v>
      </c>
    </row>
    <row r="200" spans="1:19" hidden="1" outlineLevel="1" x14ac:dyDescent="0.4">
      <c r="A200" s="17"/>
      <c r="B200" s="16"/>
      <c r="C200" s="16"/>
      <c r="D200" s="17"/>
      <c r="E200" s="8" t="str">
        <f xml:space="preserve"> Inputs!E$175</f>
        <v>[Scheme 3] [component 2] percentage completion</v>
      </c>
      <c r="F200" s="49">
        <f xml:space="preserve"> Inputs!F$175</f>
        <v>0</v>
      </c>
      <c r="G200" s="8" t="str">
        <f xml:space="preserve"> Inputs!G$175</f>
        <v>%</v>
      </c>
      <c r="H200" s="48"/>
      <c r="I200" s="48"/>
      <c r="J200" s="48"/>
      <c r="K200" s="51"/>
      <c r="L200" s="51"/>
      <c r="M200" s="51"/>
      <c r="N200" s="51"/>
      <c r="O200" s="51"/>
      <c r="P200" s="51"/>
      <c r="Q200" s="51"/>
      <c r="R200" s="51"/>
      <c r="S200" s="51"/>
    </row>
    <row r="201" spans="1:19" hidden="1" outlineLevel="1" x14ac:dyDescent="0.4">
      <c r="A201" s="17"/>
      <c r="B201" s="21"/>
      <c r="C201" s="17"/>
      <c r="D201" s="17"/>
      <c r="E201" s="8" t="str">
        <f xml:space="preserve"> Time!E$53</f>
        <v>Forecast Period Flag</v>
      </c>
      <c r="F201" s="8">
        <f xml:space="preserve"> Time!F$53</f>
        <v>0</v>
      </c>
      <c r="G201" s="8" t="str">
        <f xml:space="preserve"> Time!G$53</f>
        <v>flag</v>
      </c>
      <c r="H201" s="48">
        <f xml:space="preserve"> Time!H$53</f>
        <v>5</v>
      </c>
      <c r="I201" s="48">
        <f xml:space="preserve"> Time!I$53</f>
        <v>0</v>
      </c>
      <c r="J201" s="48">
        <f xml:space="preserve"> Time!J$53</f>
        <v>0</v>
      </c>
      <c r="K201" s="51">
        <f xml:space="preserve"> Time!K$53</f>
        <v>1</v>
      </c>
      <c r="L201" s="51">
        <f xml:space="preserve"> Time!L$53</f>
        <v>1</v>
      </c>
      <c r="M201" s="51">
        <f xml:space="preserve"> Time!M$53</f>
        <v>1</v>
      </c>
      <c r="N201" s="51">
        <f xml:space="preserve"> Time!N$53</f>
        <v>1</v>
      </c>
      <c r="O201" s="51">
        <f xml:space="preserve"> Time!O$53</f>
        <v>1</v>
      </c>
      <c r="P201" s="51">
        <f xml:space="preserve"> Time!P$53</f>
        <v>0</v>
      </c>
      <c r="Q201" s="51">
        <f xml:space="preserve"> Time!Q$53</f>
        <v>0</v>
      </c>
      <c r="R201" s="51">
        <f xml:space="preserve"> Time!R$53</f>
        <v>0</v>
      </c>
      <c r="S201" s="51">
        <f xml:space="preserve"> Time!S$53</f>
        <v>0</v>
      </c>
    </row>
    <row r="202" spans="1:19" s="4" customFormat="1" ht="15.75" hidden="1" outlineLevel="1" x14ac:dyDescent="0.5">
      <c r="A202" s="17"/>
      <c r="B202" s="21"/>
      <c r="C202" s="17"/>
      <c r="D202" s="17"/>
      <c r="E202" s="31" t="s">
        <v>411</v>
      </c>
      <c r="F202" s="31"/>
      <c r="G202" s="32" t="s">
        <v>171</v>
      </c>
      <c r="H202" s="44">
        <f xml:space="preserve"> SUM( J202:S202 )</f>
        <v>0</v>
      </c>
      <c r="I202" s="44"/>
      <c r="J202" s="44">
        <f t="shared" ref="J202:S202" si="123" xml:space="preserve"> IF( J201 = 1, J199 * $F200, 0)</f>
        <v>0</v>
      </c>
      <c r="K202" s="50">
        <f t="shared" si="123"/>
        <v>0</v>
      </c>
      <c r="L202" s="50">
        <f t="shared" si="123"/>
        <v>0</v>
      </c>
      <c r="M202" s="50">
        <f t="shared" si="123"/>
        <v>0</v>
      </c>
      <c r="N202" s="50">
        <f t="shared" si="123"/>
        <v>0</v>
      </c>
      <c r="O202" s="50">
        <f t="shared" si="123"/>
        <v>0</v>
      </c>
      <c r="P202" s="50">
        <f t="shared" si="123"/>
        <v>0</v>
      </c>
      <c r="Q202" s="50">
        <f t="shared" si="123"/>
        <v>0</v>
      </c>
      <c r="R202" s="50">
        <f t="shared" si="123"/>
        <v>0</v>
      </c>
      <c r="S202" s="50">
        <f t="shared" si="123"/>
        <v>0</v>
      </c>
    </row>
    <row r="203" spans="1:19" hidden="1" outlineLevel="1" x14ac:dyDescent="0.4">
      <c r="A203" s="17"/>
      <c r="B203" s="21"/>
      <c r="C203" s="22"/>
      <c r="D203" s="17"/>
      <c r="E203" s="33"/>
      <c r="F203" s="34"/>
      <c r="G203" s="35"/>
      <c r="H203" s="40"/>
      <c r="I203" s="40"/>
      <c r="J203" s="40"/>
      <c r="K203" s="52"/>
      <c r="L203" s="52"/>
      <c r="M203" s="52"/>
      <c r="N203" s="52"/>
      <c r="O203" s="52"/>
      <c r="P203" s="52"/>
      <c r="Q203" s="52"/>
      <c r="R203" s="52"/>
      <c r="S203" s="52"/>
    </row>
    <row r="204" spans="1:19" hidden="1" outlineLevel="1" x14ac:dyDescent="0.4">
      <c r="A204" s="17"/>
      <c r="B204" s="16"/>
      <c r="C204" s="16"/>
      <c r="D204" s="17"/>
      <c r="E204" s="8" t="str">
        <f xml:space="preserve"> Inputs!E$179</f>
        <v>[Scheme 3] [component 3] cost allowance</v>
      </c>
      <c r="F204" s="8">
        <f xml:space="preserve"> Inputs!F$179</f>
        <v>0</v>
      </c>
      <c r="G204" s="8" t="str">
        <f xml:space="preserve"> Inputs!G$179</f>
        <v>£m</v>
      </c>
      <c r="H204" s="48">
        <f xml:space="preserve"> Inputs!H$179</f>
        <v>0</v>
      </c>
      <c r="I204" s="48">
        <f xml:space="preserve"> Inputs!I$179</f>
        <v>0</v>
      </c>
      <c r="J204" s="48">
        <f xml:space="preserve"> Inputs!J$179</f>
        <v>0</v>
      </c>
      <c r="K204" s="51">
        <f xml:space="preserve"> Inputs!K$179</f>
        <v>0</v>
      </c>
      <c r="L204" s="51">
        <f xml:space="preserve"> Inputs!L$179</f>
        <v>0</v>
      </c>
      <c r="M204" s="51">
        <f xml:space="preserve"> Inputs!M$179</f>
        <v>0</v>
      </c>
      <c r="N204" s="51">
        <f xml:space="preserve"> Inputs!N$179</f>
        <v>0</v>
      </c>
      <c r="O204" s="51">
        <f xml:space="preserve"> Inputs!O$179</f>
        <v>0</v>
      </c>
      <c r="P204" s="51">
        <f xml:space="preserve"> Inputs!P$179</f>
        <v>0</v>
      </c>
      <c r="Q204" s="51">
        <f xml:space="preserve"> Inputs!Q$179</f>
        <v>0</v>
      </c>
      <c r="R204" s="51">
        <f xml:space="preserve"> Inputs!R$179</f>
        <v>0</v>
      </c>
      <c r="S204" s="51">
        <f xml:space="preserve"> Inputs!S$179</f>
        <v>0</v>
      </c>
    </row>
    <row r="205" spans="1:19" hidden="1" outlineLevel="1" x14ac:dyDescent="0.4">
      <c r="A205" s="17"/>
      <c r="B205" s="16"/>
      <c r="C205" s="17"/>
      <c r="D205" s="17"/>
      <c r="E205" s="8" t="str">
        <f xml:space="preserve"> Inputs!E$180</f>
        <v>[Scheme 3] [component 3] percentage completion</v>
      </c>
      <c r="F205" s="49">
        <f xml:space="preserve"> Inputs!F$180</f>
        <v>0</v>
      </c>
      <c r="G205" s="8" t="str">
        <f xml:space="preserve"> Inputs!G$180</f>
        <v>%</v>
      </c>
      <c r="H205" s="48"/>
      <c r="I205" s="48"/>
      <c r="J205" s="48"/>
      <c r="K205" s="51"/>
      <c r="L205" s="51"/>
      <c r="M205" s="51"/>
      <c r="N205" s="51"/>
      <c r="O205" s="51"/>
      <c r="P205" s="51"/>
      <c r="Q205" s="51"/>
      <c r="R205" s="51"/>
      <c r="S205" s="51"/>
    </row>
    <row r="206" spans="1:19" hidden="1" outlineLevel="1" x14ac:dyDescent="0.4">
      <c r="A206" s="17"/>
      <c r="B206" s="16"/>
      <c r="C206" s="17"/>
      <c r="D206" s="17"/>
      <c r="E206" s="8" t="str">
        <f xml:space="preserve"> Time!E$53</f>
        <v>Forecast Period Flag</v>
      </c>
      <c r="F206" s="8">
        <f xml:space="preserve"> Time!F$53</f>
        <v>0</v>
      </c>
      <c r="G206" s="8" t="str">
        <f xml:space="preserve"> Time!G$53</f>
        <v>flag</v>
      </c>
      <c r="H206" s="48">
        <f xml:space="preserve"> Time!H$53</f>
        <v>5</v>
      </c>
      <c r="I206" s="48">
        <f xml:space="preserve"> Time!I$53</f>
        <v>0</v>
      </c>
      <c r="J206" s="48">
        <f xml:space="preserve"> Time!J$53</f>
        <v>0</v>
      </c>
      <c r="K206" s="51">
        <f xml:space="preserve"> Time!K$53</f>
        <v>1</v>
      </c>
      <c r="L206" s="51">
        <f xml:space="preserve"> Time!L$53</f>
        <v>1</v>
      </c>
      <c r="M206" s="51">
        <f xml:space="preserve"> Time!M$53</f>
        <v>1</v>
      </c>
      <c r="N206" s="51">
        <f xml:space="preserve"> Time!N$53</f>
        <v>1</v>
      </c>
      <c r="O206" s="51">
        <f xml:space="preserve"> Time!O$53</f>
        <v>1</v>
      </c>
      <c r="P206" s="51">
        <f xml:space="preserve"> Time!P$53</f>
        <v>0</v>
      </c>
      <c r="Q206" s="51">
        <f xml:space="preserve"> Time!Q$53</f>
        <v>0</v>
      </c>
      <c r="R206" s="51">
        <f xml:space="preserve"> Time!R$53</f>
        <v>0</v>
      </c>
      <c r="S206" s="51">
        <f xml:space="preserve"> Time!S$53</f>
        <v>0</v>
      </c>
    </row>
    <row r="207" spans="1:19" hidden="1" outlineLevel="1" x14ac:dyDescent="0.4">
      <c r="A207" s="17"/>
      <c r="B207" s="16"/>
      <c r="C207" s="17"/>
      <c r="D207" s="17"/>
      <c r="E207" s="41" t="s">
        <v>412</v>
      </c>
      <c r="F207" s="42"/>
      <c r="G207" s="43" t="s">
        <v>171</v>
      </c>
      <c r="H207" s="44">
        <f xml:space="preserve"> SUM( J207:S207 )</f>
        <v>0</v>
      </c>
      <c r="I207" s="44"/>
      <c r="J207" s="44">
        <f t="shared" ref="J207:S207" si="124" xml:space="preserve"> IF( J206 = 1, J204 * $F205, 0)</f>
        <v>0</v>
      </c>
      <c r="K207" s="50">
        <f t="shared" si="124"/>
        <v>0</v>
      </c>
      <c r="L207" s="50">
        <f t="shared" si="124"/>
        <v>0</v>
      </c>
      <c r="M207" s="50">
        <f t="shared" si="124"/>
        <v>0</v>
      </c>
      <c r="N207" s="50">
        <f t="shared" si="124"/>
        <v>0</v>
      </c>
      <c r="O207" s="50">
        <f t="shared" si="124"/>
        <v>0</v>
      </c>
      <c r="P207" s="50">
        <f t="shared" si="124"/>
        <v>0</v>
      </c>
      <c r="Q207" s="50">
        <f t="shared" si="124"/>
        <v>0</v>
      </c>
      <c r="R207" s="50">
        <f t="shared" si="124"/>
        <v>0</v>
      </c>
      <c r="S207" s="50">
        <f t="shared" si="124"/>
        <v>0</v>
      </c>
    </row>
    <row r="208" spans="1:19" hidden="1" outlineLevel="1" x14ac:dyDescent="0.4">
      <c r="A208" s="17"/>
      <c r="B208" s="16"/>
      <c r="C208" s="17"/>
      <c r="D208" s="17"/>
      <c r="E208" s="36"/>
      <c r="F208" s="36"/>
      <c r="G208" s="37"/>
      <c r="H208" s="40"/>
      <c r="I208" s="40"/>
      <c r="J208" s="40"/>
      <c r="K208" s="52"/>
      <c r="L208" s="52"/>
      <c r="M208" s="52"/>
      <c r="N208" s="52"/>
      <c r="O208" s="52"/>
      <c r="P208" s="52"/>
      <c r="Q208" s="52"/>
      <c r="R208" s="52"/>
      <c r="S208" s="52"/>
    </row>
    <row r="209" spans="1:1012 1025:2047 2060:3067 3080:4087 4100:6142 6155:7162 7175:8182 8195:10237 10250:11257 11270:12277 12290:13312 13325:14332 14345:15352 15365:16372" hidden="1" outlineLevel="1" x14ac:dyDescent="0.4">
      <c r="A209" s="17"/>
      <c r="B209" s="30"/>
      <c r="C209" s="30"/>
      <c r="D209" s="23"/>
      <c r="E209" s="8" t="str">
        <f xml:space="preserve"> Inputs!E$184</f>
        <v>[Scheme 3] [component 4] cost allowance</v>
      </c>
      <c r="F209" s="8">
        <f xml:space="preserve"> Inputs!F$184</f>
        <v>0</v>
      </c>
      <c r="G209" s="8" t="str">
        <f xml:space="preserve"> Inputs!G$184</f>
        <v>£m</v>
      </c>
      <c r="H209" s="48">
        <f xml:space="preserve"> Inputs!H$184</f>
        <v>0</v>
      </c>
      <c r="I209" s="48">
        <f xml:space="preserve"> Inputs!I$184</f>
        <v>0</v>
      </c>
      <c r="J209" s="48">
        <f xml:space="preserve"> Inputs!J$184</f>
        <v>0</v>
      </c>
      <c r="K209" s="51">
        <f xml:space="preserve"> Inputs!K$184</f>
        <v>0</v>
      </c>
      <c r="L209" s="51">
        <f xml:space="preserve"> Inputs!L$184</f>
        <v>0</v>
      </c>
      <c r="M209" s="51">
        <f xml:space="preserve"> Inputs!M$184</f>
        <v>0</v>
      </c>
      <c r="N209" s="51">
        <f xml:space="preserve"> Inputs!N$184</f>
        <v>0</v>
      </c>
      <c r="O209" s="51">
        <f xml:space="preserve"> Inputs!O$184</f>
        <v>0</v>
      </c>
      <c r="P209" s="51">
        <f xml:space="preserve"> Inputs!P$184</f>
        <v>0</v>
      </c>
      <c r="Q209" s="51">
        <f xml:space="preserve"> Inputs!Q$184</f>
        <v>0</v>
      </c>
      <c r="R209" s="51">
        <f xml:space="preserve"> Inputs!R$184</f>
        <v>0</v>
      </c>
      <c r="S209" s="51">
        <f xml:space="preserve"> Inputs!S$184</f>
        <v>0</v>
      </c>
    </row>
    <row r="210" spans="1:1012 1025:2047 2060:3067 3080:4087 4100:6142 6155:7162 7175:8182 8195:10237 10250:11257 11270:12277 12290:13312 13325:14332 14345:15352 15365:16372" hidden="1" outlineLevel="1" x14ac:dyDescent="0.4">
      <c r="A210" s="17"/>
      <c r="B210" s="30"/>
      <c r="C210" s="23"/>
      <c r="D210" s="23"/>
      <c r="E210" s="8" t="str">
        <f xml:space="preserve"> Inputs!E$185</f>
        <v>[Scheme 3] [component 4] percentage completion</v>
      </c>
      <c r="F210" s="49">
        <f xml:space="preserve"> Inputs!F$185</f>
        <v>0</v>
      </c>
      <c r="G210" s="8" t="str">
        <f xml:space="preserve"> Inputs!G$185</f>
        <v>%</v>
      </c>
      <c r="H210" s="48"/>
      <c r="I210" s="48"/>
      <c r="J210" s="48"/>
      <c r="K210" s="51"/>
      <c r="L210" s="51"/>
      <c r="M210" s="51"/>
      <c r="N210" s="51"/>
      <c r="O210" s="51"/>
      <c r="P210" s="51"/>
      <c r="Q210" s="51"/>
      <c r="R210" s="51"/>
      <c r="S210" s="51"/>
    </row>
    <row r="211" spans="1:1012 1025:2047 2060:3067 3080:4087 4100:6142 6155:7162 7175:8182 8195:10237 10250:11257 11270:12277 12290:13312 13325:14332 14345:15352 15365:16372" hidden="1" outlineLevel="1" x14ac:dyDescent="0.4">
      <c r="A211" s="17"/>
      <c r="B211" s="16"/>
      <c r="C211" s="24"/>
      <c r="D211" s="17"/>
      <c r="E211" s="8" t="str">
        <f xml:space="preserve"> Time!E$53</f>
        <v>Forecast Period Flag</v>
      </c>
      <c r="F211" s="8">
        <f xml:space="preserve"> Time!F$53</f>
        <v>0</v>
      </c>
      <c r="G211" s="8" t="str">
        <f xml:space="preserve"> Time!G$53</f>
        <v>flag</v>
      </c>
      <c r="H211" s="48">
        <f xml:space="preserve"> Time!H$53</f>
        <v>5</v>
      </c>
      <c r="I211" s="48">
        <f xml:space="preserve"> Time!I$53</f>
        <v>0</v>
      </c>
      <c r="J211" s="48">
        <f xml:space="preserve"> Time!J$53</f>
        <v>0</v>
      </c>
      <c r="K211" s="51">
        <f xml:space="preserve"> Time!K$53</f>
        <v>1</v>
      </c>
      <c r="L211" s="51">
        <f xml:space="preserve"> Time!L$53</f>
        <v>1</v>
      </c>
      <c r="M211" s="51">
        <f xml:space="preserve"> Time!M$53</f>
        <v>1</v>
      </c>
      <c r="N211" s="51">
        <f xml:space="preserve"> Time!N$53</f>
        <v>1</v>
      </c>
      <c r="O211" s="51">
        <f xml:space="preserve"> Time!O$53</f>
        <v>1</v>
      </c>
      <c r="P211" s="51">
        <f xml:space="preserve"> Time!P$53</f>
        <v>0</v>
      </c>
      <c r="Q211" s="51">
        <f xml:space="preserve"> Time!Q$53</f>
        <v>0</v>
      </c>
      <c r="R211" s="51">
        <f xml:space="preserve"> Time!R$53</f>
        <v>0</v>
      </c>
      <c r="S211" s="51">
        <f xml:space="preserve"> Time!S$53</f>
        <v>0</v>
      </c>
    </row>
    <row r="212" spans="1:1012 1025:2047 2060:3067 3080:4087 4100:6142 6155:7162 7175:8182 8195:10237 10250:11257 11270:12277 12290:13312 13325:14332 14345:15352 15365:16372" hidden="1" outlineLevel="1" x14ac:dyDescent="0.4">
      <c r="A212" s="17"/>
      <c r="B212" s="16"/>
      <c r="C212" s="24"/>
      <c r="D212" s="17"/>
      <c r="E212" s="31" t="s">
        <v>413</v>
      </c>
      <c r="F212" s="31"/>
      <c r="G212" s="32" t="s">
        <v>171</v>
      </c>
      <c r="H212" s="40">
        <f xml:space="preserve"> SUM( J212:S212 )</f>
        <v>0</v>
      </c>
      <c r="I212" s="40"/>
      <c r="J212" s="40">
        <f t="shared" ref="J212:S212" si="125" xml:space="preserve"> IF( J211 = 1, J209 * $F210, 0)</f>
        <v>0</v>
      </c>
      <c r="K212" s="52">
        <f t="shared" si="125"/>
        <v>0</v>
      </c>
      <c r="L212" s="52">
        <f t="shared" si="125"/>
        <v>0</v>
      </c>
      <c r="M212" s="52">
        <f t="shared" si="125"/>
        <v>0</v>
      </c>
      <c r="N212" s="52">
        <f t="shared" si="125"/>
        <v>0</v>
      </c>
      <c r="O212" s="52">
        <f t="shared" si="125"/>
        <v>0</v>
      </c>
      <c r="P212" s="52">
        <f t="shared" si="125"/>
        <v>0</v>
      </c>
      <c r="Q212" s="52">
        <f t="shared" si="125"/>
        <v>0</v>
      </c>
      <c r="R212" s="52">
        <f t="shared" si="125"/>
        <v>0</v>
      </c>
      <c r="S212" s="52">
        <f t="shared" si="125"/>
        <v>0</v>
      </c>
    </row>
    <row r="213" spans="1:1012 1025:2047 2060:3067 3080:4087 4100:6142 6155:7162 7175:8182 8195:10237 10250:11257 11270:12277 12290:13312 13325:14332 14345:15352 15365:16372" ht="13.35" hidden="1" customHeight="1" outlineLevel="1" x14ac:dyDescent="0.4">
      <c r="A213" s="17"/>
      <c r="B213" s="25"/>
      <c r="C213" s="26"/>
      <c r="D213" s="17"/>
      <c r="E213" s="38"/>
      <c r="F213" s="36"/>
      <c r="G213" s="39"/>
      <c r="H213" s="40"/>
      <c r="I213" s="40"/>
      <c r="J213" s="40"/>
      <c r="K213" s="52"/>
      <c r="L213" s="52"/>
      <c r="M213" s="52"/>
      <c r="N213" s="52"/>
      <c r="O213" s="52"/>
      <c r="P213" s="52"/>
      <c r="Q213" s="52"/>
      <c r="R213" s="52"/>
      <c r="S213" s="52"/>
    </row>
    <row r="214" spans="1:1012 1025:2047 2060:3067 3080:4087 4100:6142 6155:7162 7175:8182 8195:10237 10250:11257 11270:12277 12290:13312 13325:14332 14345:15352 15365:16372" hidden="1" outlineLevel="1" x14ac:dyDescent="0.4">
      <c r="A214" s="17"/>
      <c r="B214" s="25"/>
      <c r="C214" s="26"/>
      <c r="D214" s="17"/>
      <c r="E214" s="8" t="str">
        <f xml:space="preserve"> Inputs!E$189</f>
        <v>[Scheme 3] [component 5] cost allowance</v>
      </c>
      <c r="F214" s="8">
        <f xml:space="preserve"> Inputs!F$189</f>
        <v>0</v>
      </c>
      <c r="G214" s="8" t="str">
        <f xml:space="preserve"> Inputs!G$189</f>
        <v>£m</v>
      </c>
      <c r="H214" s="48">
        <f xml:space="preserve"> Inputs!H$189</f>
        <v>0</v>
      </c>
      <c r="I214" s="48">
        <f xml:space="preserve"> Inputs!I$189</f>
        <v>0</v>
      </c>
      <c r="J214" s="48">
        <f xml:space="preserve"> Inputs!J$189</f>
        <v>0</v>
      </c>
      <c r="K214" s="51">
        <f xml:space="preserve"> Inputs!K$189</f>
        <v>0</v>
      </c>
      <c r="L214" s="51">
        <f xml:space="preserve"> Inputs!L$189</f>
        <v>0</v>
      </c>
      <c r="M214" s="51">
        <f xml:space="preserve"> Inputs!M$189</f>
        <v>0</v>
      </c>
      <c r="N214" s="51">
        <f xml:space="preserve"> Inputs!N$189</f>
        <v>0</v>
      </c>
      <c r="O214" s="51">
        <f xml:space="preserve"> Inputs!O$189</f>
        <v>0</v>
      </c>
      <c r="P214" s="51">
        <f xml:space="preserve"> Inputs!P$189</f>
        <v>0</v>
      </c>
      <c r="Q214" s="51">
        <f xml:space="preserve"> Inputs!Q$189</f>
        <v>0</v>
      </c>
      <c r="R214" s="51">
        <f xml:space="preserve"> Inputs!R$189</f>
        <v>0</v>
      </c>
      <c r="S214" s="51">
        <f xml:space="preserve"> Inputs!S$189</f>
        <v>0</v>
      </c>
    </row>
    <row r="215" spans="1:1012 1025:2047 2060:3067 3080:4087 4100:6142 6155:7162 7175:8182 8195:10237 10250:11257 11270:12277 12290:13312 13325:14332 14345:15352 15365:16372" hidden="1" outlineLevel="1" x14ac:dyDescent="0.4">
      <c r="E215" s="8" t="str">
        <f xml:space="preserve"> Inputs!E$190</f>
        <v>[Scheme 3] [component 5] percentage completion</v>
      </c>
      <c r="F215" s="49">
        <f xml:space="preserve"> Inputs!F$190</f>
        <v>0</v>
      </c>
      <c r="G215" s="8" t="str">
        <f xml:space="preserve"> Inputs!G$190</f>
        <v>%</v>
      </c>
      <c r="H215" s="48"/>
      <c r="I215" s="48"/>
      <c r="J215" s="48"/>
      <c r="K215" s="51"/>
      <c r="L215" s="51"/>
      <c r="M215" s="51"/>
      <c r="N215" s="51"/>
      <c r="O215" s="51"/>
      <c r="P215" s="51"/>
      <c r="Q215" s="51"/>
      <c r="R215" s="51"/>
      <c r="S215" s="51"/>
    </row>
    <row r="216" spans="1:1012 1025:2047 2060:3067 3080:4087 4100:6142 6155:7162 7175:8182 8195:10237 10250:11257 11270:12277 12290:13312 13325:14332 14345:15352 15365:16372" hidden="1" outlineLevel="1" x14ac:dyDescent="0.4">
      <c r="E216" s="8" t="str">
        <f xml:space="preserve"> Time!E$53</f>
        <v>Forecast Period Flag</v>
      </c>
      <c r="F216" s="8">
        <f xml:space="preserve"> Time!F$53</f>
        <v>0</v>
      </c>
      <c r="G216" s="8" t="str">
        <f xml:space="preserve"> Time!G$53</f>
        <v>flag</v>
      </c>
      <c r="H216" s="48">
        <f xml:space="preserve"> Time!H$53</f>
        <v>5</v>
      </c>
      <c r="I216" s="48">
        <f xml:space="preserve"> Time!I$53</f>
        <v>0</v>
      </c>
      <c r="J216" s="48">
        <f xml:space="preserve"> Time!J$53</f>
        <v>0</v>
      </c>
      <c r="K216" s="51">
        <f xml:space="preserve"> Time!K$53</f>
        <v>1</v>
      </c>
      <c r="L216" s="51">
        <f xml:space="preserve"> Time!L$53</f>
        <v>1</v>
      </c>
      <c r="M216" s="51">
        <f xml:space="preserve"> Time!M$53</f>
        <v>1</v>
      </c>
      <c r="N216" s="51">
        <f xml:space="preserve"> Time!N$53</f>
        <v>1</v>
      </c>
      <c r="O216" s="51">
        <f xml:space="preserve"> Time!O$53</f>
        <v>1</v>
      </c>
      <c r="P216" s="51">
        <f xml:space="preserve"> Time!P$53</f>
        <v>0</v>
      </c>
      <c r="Q216" s="51">
        <f xml:space="preserve"> Time!Q$53</f>
        <v>0</v>
      </c>
      <c r="R216" s="51">
        <f xml:space="preserve"> Time!R$53</f>
        <v>0</v>
      </c>
      <c r="S216" s="51">
        <f xml:space="preserve"> Time!S$53</f>
        <v>0</v>
      </c>
    </row>
    <row r="217" spans="1:1012 1025:2047 2060:3067 3080:4087 4100:6142 6155:7162 7175:8182 8195:10237 10250:11257 11270:12277 12290:13312 13325:14332 14345:15352 15365:16372" s="4" customFormat="1" ht="15.75" hidden="1" outlineLevel="1" x14ac:dyDescent="0.5">
      <c r="B217" s="3"/>
      <c r="C217" s="11"/>
      <c r="D217" s="5"/>
      <c r="E217" s="31" t="s">
        <v>414</v>
      </c>
      <c r="F217" s="31"/>
      <c r="G217" s="32" t="s">
        <v>171</v>
      </c>
      <c r="H217" s="40">
        <f xml:space="preserve"> SUM( J217:S217 )</f>
        <v>0</v>
      </c>
      <c r="I217" s="40"/>
      <c r="J217" s="40">
        <f t="shared" ref="J217:S217" si="126" xml:space="preserve"> IF( J216 = 1, J214 * $F215, 0)</f>
        <v>0</v>
      </c>
      <c r="K217" s="52">
        <f t="shared" si="126"/>
        <v>0</v>
      </c>
      <c r="L217" s="52">
        <f t="shared" si="126"/>
        <v>0</v>
      </c>
      <c r="M217" s="52">
        <f t="shared" si="126"/>
        <v>0</v>
      </c>
      <c r="N217" s="52">
        <f t="shared" si="126"/>
        <v>0</v>
      </c>
      <c r="O217" s="52">
        <f t="shared" si="126"/>
        <v>0</v>
      </c>
      <c r="P217" s="52">
        <f t="shared" si="126"/>
        <v>0</v>
      </c>
      <c r="Q217" s="52">
        <f t="shared" si="126"/>
        <v>0</v>
      </c>
      <c r="R217" s="52">
        <f t="shared" si="126"/>
        <v>0</v>
      </c>
      <c r="S217" s="52">
        <f t="shared" si="126"/>
        <v>0</v>
      </c>
    </row>
    <row r="218" spans="1:1012 1025:2047 2060:3067 3080:4087 4100:6142 6155:7162 7175:8182 8195:10237 10250:11257 11270:12277 12290:13312 13325:14332 14345:15352 15365:16372" hidden="1" outlineLevel="1" x14ac:dyDescent="0.4">
      <c r="B218" s="6"/>
      <c r="C218" s="6"/>
      <c r="D218" s="7"/>
      <c r="E218" s="9"/>
      <c r="F218" s="9"/>
      <c r="G218" s="9"/>
      <c r="H218" s="40"/>
      <c r="I218" s="40"/>
      <c r="J218" s="40"/>
      <c r="K218" s="52"/>
      <c r="L218" s="52"/>
      <c r="M218" s="52"/>
      <c r="N218" s="52"/>
      <c r="O218" s="52"/>
      <c r="P218" s="52"/>
      <c r="Q218" s="52"/>
      <c r="R218" s="52"/>
      <c r="S218" s="52"/>
    </row>
    <row r="219" spans="1:1012 1025:2047 2060:3067 3080:4087 4100:6142 6155:7162 7175:8182 8195:10237 10250:11257 11270:12277 12290:13312 13325:14332 14345:15352 15365:16372" hidden="1" outlineLevel="1" x14ac:dyDescent="0.4">
      <c r="B219" s="6"/>
      <c r="C219" s="6"/>
      <c r="D219" s="7"/>
      <c r="E219" s="8" t="str">
        <f xml:space="preserve"> Inputs!E$194</f>
        <v>[Scheme 3] [component 6] cost allowance</v>
      </c>
      <c r="F219" s="8">
        <f xml:space="preserve"> Inputs!F$194</f>
        <v>0</v>
      </c>
      <c r="G219" s="8" t="str">
        <f xml:space="preserve"> Inputs!G$194</f>
        <v>£m</v>
      </c>
      <c r="H219" s="48">
        <f xml:space="preserve"> Inputs!H$194</f>
        <v>0</v>
      </c>
      <c r="I219" s="48">
        <f xml:space="preserve"> Inputs!I$194</f>
        <v>0</v>
      </c>
      <c r="J219" s="48">
        <f xml:space="preserve"> Inputs!J$194</f>
        <v>0</v>
      </c>
      <c r="K219" s="51">
        <f xml:space="preserve"> Inputs!K$194</f>
        <v>0</v>
      </c>
      <c r="L219" s="51">
        <f xml:space="preserve"> Inputs!L$194</f>
        <v>0</v>
      </c>
      <c r="M219" s="51">
        <f xml:space="preserve"> Inputs!M$194</f>
        <v>0</v>
      </c>
      <c r="N219" s="51">
        <f xml:space="preserve"> Inputs!N$194</f>
        <v>0</v>
      </c>
      <c r="O219" s="51">
        <f xml:space="preserve"> Inputs!O$194</f>
        <v>0</v>
      </c>
      <c r="P219" s="51">
        <f xml:space="preserve"> Inputs!P$194</f>
        <v>0</v>
      </c>
      <c r="Q219" s="51">
        <f xml:space="preserve"> Inputs!Q$194</f>
        <v>0</v>
      </c>
      <c r="R219" s="51">
        <f xml:space="preserve"> Inputs!R$194</f>
        <v>0</v>
      </c>
      <c r="S219" s="51">
        <f xml:space="preserve"> Inputs!S$194</f>
        <v>0</v>
      </c>
    </row>
    <row r="220" spans="1:1012 1025:2047 2060:3067 3080:4087 4100:6142 6155:7162 7175:8182 8195:10237 10250:11257 11270:12277 12290:13312 13325:14332 14345:15352 15365:16372" hidden="1" outlineLevel="1" x14ac:dyDescent="0.4">
      <c r="B220" s="6"/>
      <c r="C220" s="6"/>
      <c r="D220" s="7"/>
      <c r="E220" s="8" t="str">
        <f xml:space="preserve"> Inputs!E$195</f>
        <v>[Scheme 3] [component 6] percentage completion</v>
      </c>
      <c r="F220" s="49">
        <f xml:space="preserve"> Inputs!F$195</f>
        <v>0</v>
      </c>
      <c r="G220" s="8" t="str">
        <f xml:space="preserve"> Inputs!G$195</f>
        <v>%</v>
      </c>
      <c r="H220" s="48"/>
      <c r="I220" s="48"/>
      <c r="J220" s="48"/>
      <c r="K220" s="51"/>
      <c r="L220" s="51"/>
      <c r="M220" s="51"/>
      <c r="N220" s="51"/>
      <c r="O220" s="51"/>
      <c r="P220" s="51"/>
      <c r="Q220" s="51"/>
      <c r="R220" s="51"/>
      <c r="S220" s="51"/>
    </row>
    <row r="221" spans="1:1012 1025:2047 2060:3067 3080:4087 4100:6142 6155:7162 7175:8182 8195:10237 10250:11257 11270:12277 12290:13312 13325:14332 14345:15352 15365:16372" hidden="1" outlineLevel="1" x14ac:dyDescent="0.4">
      <c r="B221" s="6"/>
      <c r="C221" s="6"/>
      <c r="D221" s="7"/>
      <c r="E221" s="8" t="str">
        <f xml:space="preserve"> Time!E$53</f>
        <v>Forecast Period Flag</v>
      </c>
      <c r="F221" s="8">
        <f xml:space="preserve"> Time!F$53</f>
        <v>0</v>
      </c>
      <c r="G221" s="8" t="str">
        <f xml:space="preserve"> Time!G$53</f>
        <v>flag</v>
      </c>
      <c r="H221" s="48">
        <f xml:space="preserve"> Time!H$53</f>
        <v>5</v>
      </c>
      <c r="I221" s="48">
        <f xml:space="preserve"> Time!I$53</f>
        <v>0</v>
      </c>
      <c r="J221" s="48">
        <f xml:space="preserve"> Time!J$53</f>
        <v>0</v>
      </c>
      <c r="K221" s="51">
        <f xml:space="preserve"> Time!K$53</f>
        <v>1</v>
      </c>
      <c r="L221" s="51">
        <f xml:space="preserve"> Time!L$53</f>
        <v>1</v>
      </c>
      <c r="M221" s="51">
        <f xml:space="preserve"> Time!M$53</f>
        <v>1</v>
      </c>
      <c r="N221" s="51">
        <f xml:space="preserve"> Time!N$53</f>
        <v>1</v>
      </c>
      <c r="O221" s="51">
        <f xml:space="preserve"> Time!O$53</f>
        <v>1</v>
      </c>
      <c r="P221" s="51">
        <f xml:space="preserve"> Time!P$53</f>
        <v>0</v>
      </c>
      <c r="Q221" s="51">
        <f xml:space="preserve"> Time!Q$53</f>
        <v>0</v>
      </c>
      <c r="R221" s="51">
        <f xml:space="preserve"> Time!R$53</f>
        <v>0</v>
      </c>
      <c r="S221" s="51">
        <f xml:space="preserve"> Time!S$53</f>
        <v>0</v>
      </c>
    </row>
    <row r="222" spans="1:1012 1025:2047 2060:3067 3080:4087 4100:6142 6155:7162 7175:8182 8195:10237 10250:11257 11270:12277 12290:13312 13325:14332 14345:15352 15365:16372" ht="15.75" hidden="1" outlineLevel="1" x14ac:dyDescent="0.5">
      <c r="A222" s="4"/>
      <c r="B222" s="3"/>
      <c r="C222" s="11"/>
      <c r="D222" s="5"/>
      <c r="E222" s="31" t="s">
        <v>415</v>
      </c>
      <c r="F222" s="31"/>
      <c r="G222" s="32" t="s">
        <v>171</v>
      </c>
      <c r="H222" s="40">
        <f xml:space="preserve"> SUM( J222:S222 )</f>
        <v>0</v>
      </c>
      <c r="I222" s="40"/>
      <c r="J222" s="40">
        <f t="shared" ref="J222:S222" si="127" xml:space="preserve"> IF( J221 = 1, J219 * $F220, 0)</f>
        <v>0</v>
      </c>
      <c r="K222" s="52">
        <f t="shared" si="127"/>
        <v>0</v>
      </c>
      <c r="L222" s="52">
        <f t="shared" si="127"/>
        <v>0</v>
      </c>
      <c r="M222" s="52">
        <f t="shared" si="127"/>
        <v>0</v>
      </c>
      <c r="N222" s="52">
        <f t="shared" si="127"/>
        <v>0</v>
      </c>
      <c r="O222" s="52">
        <f t="shared" si="127"/>
        <v>0</v>
      </c>
      <c r="P222" s="52">
        <f t="shared" si="127"/>
        <v>0</v>
      </c>
      <c r="Q222" s="52">
        <f t="shared" si="127"/>
        <v>0</v>
      </c>
      <c r="R222" s="52">
        <f t="shared" si="127"/>
        <v>0</v>
      </c>
      <c r="S222" s="52">
        <f t="shared" si="127"/>
        <v>0</v>
      </c>
      <c r="T222" s="31"/>
      <c r="U222" s="31"/>
      <c r="V222" s="32"/>
      <c r="AI222" s="31"/>
      <c r="AJ222" s="31"/>
      <c r="AK222" s="32"/>
      <c r="AX222" s="31"/>
      <c r="AY222" s="31"/>
      <c r="AZ222" s="32"/>
      <c r="BM222" s="31"/>
      <c r="BN222" s="31"/>
      <c r="BO222" s="32"/>
      <c r="CB222" s="31"/>
      <c r="CC222" s="31"/>
      <c r="CD222" s="32"/>
      <c r="CQ222" s="31"/>
      <c r="CR222" s="31"/>
      <c r="CS222" s="32"/>
      <c r="DF222" s="31"/>
      <c r="DG222" s="31"/>
      <c r="DH222" s="32"/>
      <c r="DU222" s="31"/>
      <c r="DV222" s="31"/>
      <c r="DW222" s="32"/>
      <c r="EJ222" s="31"/>
      <c r="EK222" s="31"/>
      <c r="EL222" s="32"/>
      <c r="EY222" s="31"/>
      <c r="EZ222" s="31"/>
      <c r="FA222" s="32"/>
      <c r="FN222" s="31"/>
      <c r="FO222" s="31"/>
      <c r="FP222" s="32"/>
      <c r="GC222" s="31"/>
      <c r="GD222" s="31"/>
      <c r="GE222" s="32"/>
      <c r="GR222" s="31"/>
      <c r="GS222" s="31"/>
      <c r="GT222" s="32"/>
      <c r="HG222" s="31"/>
      <c r="HH222" s="31"/>
      <c r="HI222" s="32"/>
      <c r="HV222" s="31"/>
      <c r="HW222" s="31"/>
      <c r="HX222" s="32"/>
      <c r="IK222" s="31"/>
      <c r="IL222" s="31"/>
      <c r="IM222" s="32"/>
      <c r="IZ222" s="31"/>
      <c r="JA222" s="31"/>
      <c r="JB222" s="32"/>
      <c r="JO222" s="31"/>
      <c r="JP222" s="31"/>
      <c r="JQ222" s="32"/>
      <c r="KD222" s="31"/>
      <c r="KE222" s="31"/>
      <c r="KF222" s="32"/>
      <c r="KS222" s="31"/>
      <c r="KT222" s="31"/>
      <c r="KU222" s="32"/>
      <c r="LH222" s="31"/>
      <c r="LI222" s="31"/>
      <c r="LJ222" s="32"/>
      <c r="LW222" s="31"/>
      <c r="LX222" s="31"/>
      <c r="LY222" s="32"/>
      <c r="ML222" s="31"/>
      <c r="MM222" s="31"/>
      <c r="MN222" s="32"/>
      <c r="NA222" s="31"/>
      <c r="NB222" s="31"/>
      <c r="NC222" s="32"/>
      <c r="NP222" s="31"/>
      <c r="NQ222" s="31"/>
      <c r="NR222" s="32"/>
      <c r="OE222" s="31"/>
      <c r="OF222" s="31"/>
      <c r="OG222" s="32"/>
      <c r="OT222" s="31"/>
      <c r="OU222" s="31"/>
      <c r="OV222" s="32"/>
      <c r="PI222" s="31"/>
      <c r="PJ222" s="31"/>
      <c r="PK222" s="32"/>
      <c r="PX222" s="31"/>
      <c r="PY222" s="31"/>
      <c r="PZ222" s="32"/>
      <c r="QM222" s="31"/>
      <c r="QN222" s="31"/>
      <c r="QO222" s="32"/>
      <c r="RB222" s="31"/>
      <c r="RC222" s="31"/>
      <c r="RD222" s="32"/>
      <c r="RQ222" s="31"/>
      <c r="RR222" s="31"/>
      <c r="RS222" s="32"/>
      <c r="SF222" s="31"/>
      <c r="SG222" s="31"/>
      <c r="SH222" s="32"/>
      <c r="SU222" s="31"/>
      <c r="SV222" s="31"/>
      <c r="SW222" s="32"/>
      <c r="TJ222" s="31"/>
      <c r="TK222" s="31"/>
      <c r="TL222" s="32"/>
      <c r="TY222" s="31"/>
      <c r="TZ222" s="31"/>
      <c r="UA222" s="32"/>
      <c r="UN222" s="31"/>
      <c r="UO222" s="31"/>
      <c r="UP222" s="32"/>
      <c r="VC222" s="31"/>
      <c r="VD222" s="31"/>
      <c r="VE222" s="32"/>
      <c r="VR222" s="31"/>
      <c r="VS222" s="31"/>
      <c r="VT222" s="32"/>
      <c r="WG222" s="31"/>
      <c r="WH222" s="31"/>
      <c r="WI222" s="32"/>
      <c r="WV222" s="31"/>
      <c r="WW222" s="31"/>
      <c r="WX222" s="32"/>
      <c r="XK222" s="31"/>
      <c r="XL222" s="31"/>
      <c r="XM222" s="32"/>
      <c r="XZ222" s="31"/>
      <c r="YA222" s="31"/>
      <c r="YB222" s="32"/>
      <c r="YO222" s="31"/>
      <c r="YP222" s="31"/>
      <c r="YQ222" s="32"/>
      <c r="ZD222" s="31"/>
      <c r="ZE222" s="31"/>
      <c r="ZF222" s="32"/>
      <c r="ZS222" s="31"/>
      <c r="ZT222" s="31"/>
      <c r="ZU222" s="32"/>
      <c r="AAH222" s="31"/>
      <c r="AAI222" s="31"/>
      <c r="AAJ222" s="32"/>
      <c r="AAW222" s="31"/>
      <c r="AAX222" s="31"/>
      <c r="AAY222" s="32"/>
      <c r="ABL222" s="31"/>
      <c r="ABM222" s="31"/>
      <c r="ABN222" s="32"/>
      <c r="ACA222" s="31"/>
      <c r="ACB222" s="31"/>
      <c r="ACC222" s="32"/>
      <c r="ACP222" s="31"/>
      <c r="ACQ222" s="31"/>
      <c r="ACR222" s="32"/>
      <c r="ADE222" s="31"/>
      <c r="ADF222" s="31"/>
      <c r="ADG222" s="32"/>
      <c r="ADT222" s="31"/>
      <c r="ADU222" s="31"/>
      <c r="ADV222" s="32"/>
      <c r="AEI222" s="31"/>
      <c r="AEJ222" s="31"/>
      <c r="AEK222" s="32"/>
      <c r="AEX222" s="31"/>
      <c r="AEY222" s="31"/>
      <c r="AEZ222" s="32"/>
      <c r="AFM222" s="31"/>
      <c r="AFN222" s="31"/>
      <c r="AFO222" s="32"/>
      <c r="AGB222" s="31"/>
      <c r="AGC222" s="31"/>
      <c r="AGD222" s="32"/>
      <c r="AGQ222" s="31"/>
      <c r="AGR222" s="31"/>
      <c r="AGS222" s="32"/>
      <c r="AHF222" s="31"/>
      <c r="AHG222" s="31"/>
      <c r="AHH222" s="32"/>
      <c r="AHU222" s="31"/>
      <c r="AHV222" s="31"/>
      <c r="AHW222" s="32"/>
      <c r="AIJ222" s="31"/>
      <c r="AIK222" s="31"/>
      <c r="AIL222" s="32"/>
      <c r="AIY222" s="31"/>
      <c r="AIZ222" s="31"/>
      <c r="AJA222" s="32"/>
      <c r="AJN222" s="31"/>
      <c r="AJO222" s="31"/>
      <c r="AJP222" s="32"/>
      <c r="AKC222" s="31"/>
      <c r="AKD222" s="31"/>
      <c r="AKE222" s="32"/>
      <c r="AKR222" s="31"/>
      <c r="AKS222" s="31"/>
      <c r="AKT222" s="32"/>
      <c r="ALG222" s="31"/>
      <c r="ALH222" s="31"/>
      <c r="ALI222" s="32"/>
      <c r="ALV222" s="31"/>
      <c r="ALW222" s="31"/>
      <c r="ALX222" s="32"/>
      <c r="AMK222" s="31"/>
      <c r="AML222" s="31"/>
      <c r="AMM222" s="32"/>
      <c r="AMZ222" s="31"/>
      <c r="ANA222" s="31"/>
      <c r="ANB222" s="32"/>
      <c r="ANO222" s="31"/>
      <c r="ANP222" s="31"/>
      <c r="ANQ222" s="32"/>
      <c r="AOD222" s="31"/>
      <c r="AOE222" s="31"/>
      <c r="AOF222" s="32"/>
      <c r="AOS222" s="31"/>
      <c r="AOT222" s="31"/>
      <c r="AOU222" s="32"/>
      <c r="APH222" s="31"/>
      <c r="API222" s="31"/>
      <c r="APJ222" s="32"/>
      <c r="APW222" s="31"/>
      <c r="APX222" s="31"/>
      <c r="APY222" s="32"/>
      <c r="AQL222" s="31"/>
      <c r="AQM222" s="31"/>
      <c r="AQN222" s="32"/>
      <c r="ARA222" s="31"/>
      <c r="ARB222" s="31"/>
      <c r="ARC222" s="32"/>
      <c r="ARP222" s="31"/>
      <c r="ARQ222" s="31"/>
      <c r="ARR222" s="32"/>
      <c r="ASE222" s="31"/>
      <c r="ASF222" s="31"/>
      <c r="ASG222" s="32"/>
      <c r="AST222" s="31"/>
      <c r="ASU222" s="31"/>
      <c r="ASV222" s="32"/>
      <c r="ATI222" s="31"/>
      <c r="ATJ222" s="31"/>
      <c r="ATK222" s="32"/>
      <c r="ATX222" s="31"/>
      <c r="ATY222" s="31"/>
      <c r="ATZ222" s="32"/>
      <c r="AUM222" s="31"/>
      <c r="AUN222" s="31"/>
      <c r="AUO222" s="32"/>
      <c r="AVB222" s="31"/>
      <c r="AVC222" s="31"/>
      <c r="AVD222" s="32"/>
      <c r="AVQ222" s="31"/>
      <c r="AVR222" s="31"/>
      <c r="AVS222" s="32"/>
      <c r="AWF222" s="31"/>
      <c r="AWG222" s="31"/>
      <c r="AWH222" s="32"/>
      <c r="AWU222" s="31"/>
      <c r="AWV222" s="31"/>
      <c r="AWW222" s="32"/>
      <c r="AXJ222" s="31"/>
      <c r="AXK222" s="31"/>
      <c r="AXL222" s="32"/>
      <c r="AXY222" s="31"/>
      <c r="AXZ222" s="31"/>
      <c r="AYA222" s="32"/>
      <c r="AYN222" s="31"/>
      <c r="AYO222" s="31"/>
      <c r="AYP222" s="32"/>
      <c r="AZC222" s="31"/>
      <c r="AZD222" s="31"/>
      <c r="AZE222" s="32"/>
      <c r="AZR222" s="31"/>
      <c r="AZS222" s="31"/>
      <c r="AZT222" s="32"/>
      <c r="BAG222" s="31"/>
      <c r="BAH222" s="31"/>
      <c r="BAI222" s="32"/>
      <c r="BAV222" s="31"/>
      <c r="BAW222" s="31"/>
      <c r="BAX222" s="32"/>
      <c r="BBK222" s="31"/>
      <c r="BBL222" s="31"/>
      <c r="BBM222" s="32"/>
      <c r="BBZ222" s="31"/>
      <c r="BCA222" s="31"/>
      <c r="BCB222" s="32"/>
      <c r="BCO222" s="31"/>
      <c r="BCP222" s="31"/>
      <c r="BCQ222" s="32"/>
      <c r="BDD222" s="31"/>
      <c r="BDE222" s="31"/>
      <c r="BDF222" s="32"/>
      <c r="BDS222" s="31"/>
      <c r="BDT222" s="31"/>
      <c r="BDU222" s="32"/>
      <c r="BEH222" s="31"/>
      <c r="BEI222" s="31"/>
      <c r="BEJ222" s="32"/>
      <c r="BEW222" s="31"/>
      <c r="BEX222" s="31"/>
      <c r="BEY222" s="32"/>
      <c r="BFL222" s="31"/>
      <c r="BFM222" s="31"/>
      <c r="BFN222" s="32"/>
      <c r="BGA222" s="31"/>
      <c r="BGB222" s="31"/>
      <c r="BGC222" s="32"/>
      <c r="BGP222" s="31"/>
      <c r="BGQ222" s="31"/>
      <c r="BGR222" s="32"/>
      <c r="BHE222" s="31"/>
      <c r="BHF222" s="31"/>
      <c r="BHG222" s="32"/>
      <c r="BHT222" s="31"/>
      <c r="BHU222" s="31"/>
      <c r="BHV222" s="32"/>
      <c r="BII222" s="31"/>
      <c r="BIJ222" s="31"/>
      <c r="BIK222" s="32"/>
      <c r="BIX222" s="31"/>
      <c r="BIY222" s="31"/>
      <c r="BIZ222" s="32"/>
      <c r="BJM222" s="31"/>
      <c r="BJN222" s="31"/>
      <c r="BJO222" s="32"/>
      <c r="BKB222" s="31"/>
      <c r="BKC222" s="31"/>
      <c r="BKD222" s="32"/>
      <c r="BKQ222" s="31"/>
      <c r="BKR222" s="31"/>
      <c r="BKS222" s="32"/>
      <c r="BLF222" s="31"/>
      <c r="BLG222" s="31"/>
      <c r="BLH222" s="32"/>
      <c r="BLU222" s="31"/>
      <c r="BLV222" s="31"/>
      <c r="BLW222" s="32"/>
      <c r="BMJ222" s="31"/>
      <c r="BMK222" s="31"/>
      <c r="BML222" s="32"/>
      <c r="BMY222" s="31"/>
      <c r="BMZ222" s="31"/>
      <c r="BNA222" s="32"/>
      <c r="BNN222" s="31"/>
      <c r="BNO222" s="31"/>
      <c r="BNP222" s="32"/>
      <c r="BOC222" s="31"/>
      <c r="BOD222" s="31"/>
      <c r="BOE222" s="32"/>
      <c r="BOR222" s="31"/>
      <c r="BOS222" s="31"/>
      <c r="BOT222" s="32"/>
      <c r="BPG222" s="31"/>
      <c r="BPH222" s="31"/>
      <c r="BPI222" s="32"/>
      <c r="BPV222" s="31"/>
      <c r="BPW222" s="31"/>
      <c r="BPX222" s="32"/>
      <c r="BQK222" s="31"/>
      <c r="BQL222" s="31"/>
      <c r="BQM222" s="32"/>
      <c r="BQZ222" s="31"/>
      <c r="BRA222" s="31"/>
      <c r="BRB222" s="32"/>
      <c r="BRO222" s="31"/>
      <c r="BRP222" s="31"/>
      <c r="BRQ222" s="32"/>
      <c r="BSD222" s="31"/>
      <c r="BSE222" s="31"/>
      <c r="BSF222" s="32"/>
      <c r="BSS222" s="31"/>
      <c r="BST222" s="31"/>
      <c r="BSU222" s="32"/>
      <c r="BTH222" s="31"/>
      <c r="BTI222" s="31"/>
      <c r="BTJ222" s="32"/>
      <c r="BTW222" s="31"/>
      <c r="BTX222" s="31"/>
      <c r="BTY222" s="32"/>
      <c r="BUL222" s="31"/>
      <c r="BUM222" s="31"/>
      <c r="BUN222" s="32"/>
      <c r="BVA222" s="31"/>
      <c r="BVB222" s="31"/>
      <c r="BVC222" s="32"/>
      <c r="BVP222" s="31"/>
      <c r="BVQ222" s="31"/>
      <c r="BVR222" s="32"/>
      <c r="BWE222" s="31"/>
      <c r="BWF222" s="31"/>
      <c r="BWG222" s="32"/>
      <c r="BWT222" s="31"/>
      <c r="BWU222" s="31"/>
      <c r="BWV222" s="32"/>
      <c r="BXI222" s="31"/>
      <c r="BXJ222" s="31"/>
      <c r="BXK222" s="32"/>
      <c r="BXX222" s="31"/>
      <c r="BXY222" s="31"/>
      <c r="BXZ222" s="32"/>
      <c r="BYM222" s="31"/>
      <c r="BYN222" s="31"/>
      <c r="BYO222" s="32"/>
      <c r="BZB222" s="31"/>
      <c r="BZC222" s="31"/>
      <c r="BZD222" s="32"/>
      <c r="BZQ222" s="31"/>
      <c r="BZR222" s="31"/>
      <c r="BZS222" s="32"/>
      <c r="CAF222" s="31"/>
      <c r="CAG222" s="31"/>
      <c r="CAH222" s="32"/>
      <c r="CAU222" s="31"/>
      <c r="CAV222" s="31"/>
      <c r="CAW222" s="32"/>
      <c r="CBJ222" s="31"/>
      <c r="CBK222" s="31"/>
      <c r="CBL222" s="32"/>
      <c r="CBY222" s="31"/>
      <c r="CBZ222" s="31"/>
      <c r="CCA222" s="32"/>
      <c r="CCN222" s="31"/>
      <c r="CCO222" s="31"/>
      <c r="CCP222" s="32"/>
      <c r="CDC222" s="31"/>
      <c r="CDD222" s="31"/>
      <c r="CDE222" s="32"/>
      <c r="CDR222" s="31"/>
      <c r="CDS222" s="31"/>
      <c r="CDT222" s="32"/>
      <c r="CEG222" s="31"/>
      <c r="CEH222" s="31"/>
      <c r="CEI222" s="32"/>
      <c r="CEV222" s="31"/>
      <c r="CEW222" s="31"/>
      <c r="CEX222" s="32"/>
      <c r="CFK222" s="31"/>
      <c r="CFL222" s="31"/>
      <c r="CFM222" s="32"/>
      <c r="CFZ222" s="31"/>
      <c r="CGA222" s="31"/>
      <c r="CGB222" s="32"/>
      <c r="CGO222" s="31"/>
      <c r="CGP222" s="31"/>
      <c r="CGQ222" s="32"/>
      <c r="CHD222" s="31"/>
      <c r="CHE222" s="31"/>
      <c r="CHF222" s="32"/>
      <c r="CHS222" s="31"/>
      <c r="CHT222" s="31"/>
      <c r="CHU222" s="32"/>
      <c r="CIH222" s="31"/>
      <c r="CII222" s="31"/>
      <c r="CIJ222" s="32"/>
      <c r="CIW222" s="31"/>
      <c r="CIX222" s="31"/>
      <c r="CIY222" s="32"/>
      <c r="CJL222" s="31"/>
      <c r="CJM222" s="31"/>
      <c r="CJN222" s="32"/>
      <c r="CKA222" s="31"/>
      <c r="CKB222" s="31"/>
      <c r="CKC222" s="32"/>
      <c r="CKP222" s="31"/>
      <c r="CKQ222" s="31"/>
      <c r="CKR222" s="32"/>
      <c r="CLE222" s="31"/>
      <c r="CLF222" s="31"/>
      <c r="CLG222" s="32"/>
      <c r="CLT222" s="31"/>
      <c r="CLU222" s="31"/>
      <c r="CLV222" s="32"/>
      <c r="CMI222" s="31"/>
      <c r="CMJ222" s="31"/>
      <c r="CMK222" s="32"/>
      <c r="CMX222" s="31"/>
      <c r="CMY222" s="31"/>
      <c r="CMZ222" s="32"/>
      <c r="CNM222" s="31"/>
      <c r="CNN222" s="31"/>
      <c r="CNO222" s="32"/>
      <c r="COB222" s="31"/>
      <c r="COC222" s="31"/>
      <c r="COD222" s="32"/>
      <c r="COQ222" s="31"/>
      <c r="COR222" s="31"/>
      <c r="COS222" s="32"/>
      <c r="CPF222" s="31"/>
      <c r="CPG222" s="31"/>
      <c r="CPH222" s="32"/>
      <c r="CPU222" s="31"/>
      <c r="CPV222" s="31"/>
      <c r="CPW222" s="32"/>
      <c r="CQJ222" s="31"/>
      <c r="CQK222" s="31"/>
      <c r="CQL222" s="32"/>
      <c r="CQY222" s="31"/>
      <c r="CQZ222" s="31"/>
      <c r="CRA222" s="32"/>
      <c r="CRN222" s="31"/>
      <c r="CRO222" s="31"/>
      <c r="CRP222" s="32"/>
      <c r="CSC222" s="31"/>
      <c r="CSD222" s="31"/>
      <c r="CSE222" s="32"/>
      <c r="CSR222" s="31"/>
      <c r="CSS222" s="31"/>
      <c r="CST222" s="32"/>
      <c r="CTG222" s="31"/>
      <c r="CTH222" s="31"/>
      <c r="CTI222" s="32"/>
      <c r="CTV222" s="31"/>
      <c r="CTW222" s="31"/>
      <c r="CTX222" s="32"/>
      <c r="CUK222" s="31"/>
      <c r="CUL222" s="31"/>
      <c r="CUM222" s="32"/>
      <c r="CUZ222" s="31"/>
      <c r="CVA222" s="31"/>
      <c r="CVB222" s="32"/>
      <c r="CVO222" s="31"/>
      <c r="CVP222" s="31"/>
      <c r="CVQ222" s="32"/>
      <c r="CWD222" s="31"/>
      <c r="CWE222" s="31"/>
      <c r="CWF222" s="32"/>
      <c r="CWS222" s="31"/>
      <c r="CWT222" s="31"/>
      <c r="CWU222" s="32"/>
      <c r="CXH222" s="31"/>
      <c r="CXI222" s="31"/>
      <c r="CXJ222" s="32"/>
      <c r="CXW222" s="31"/>
      <c r="CXX222" s="31"/>
      <c r="CXY222" s="32"/>
      <c r="CYL222" s="31"/>
      <c r="CYM222" s="31"/>
      <c r="CYN222" s="32"/>
      <c r="CZA222" s="31"/>
      <c r="CZB222" s="31"/>
      <c r="CZC222" s="32"/>
      <c r="CZP222" s="31"/>
      <c r="CZQ222" s="31"/>
      <c r="CZR222" s="32"/>
      <c r="DAE222" s="31"/>
      <c r="DAF222" s="31"/>
      <c r="DAG222" s="32"/>
      <c r="DAT222" s="31"/>
      <c r="DAU222" s="31"/>
      <c r="DAV222" s="32"/>
      <c r="DBI222" s="31"/>
      <c r="DBJ222" s="31"/>
      <c r="DBK222" s="32"/>
      <c r="DBX222" s="31"/>
      <c r="DBY222" s="31"/>
      <c r="DBZ222" s="32"/>
      <c r="DCM222" s="31"/>
      <c r="DCN222" s="31"/>
      <c r="DCO222" s="32"/>
      <c r="DDB222" s="31"/>
      <c r="DDC222" s="31"/>
      <c r="DDD222" s="32"/>
      <c r="DDQ222" s="31"/>
      <c r="DDR222" s="31"/>
      <c r="DDS222" s="32"/>
      <c r="DEF222" s="31"/>
      <c r="DEG222" s="31"/>
      <c r="DEH222" s="32"/>
      <c r="DEU222" s="31"/>
      <c r="DEV222" s="31"/>
      <c r="DEW222" s="32"/>
      <c r="DFJ222" s="31"/>
      <c r="DFK222" s="31"/>
      <c r="DFL222" s="32"/>
      <c r="DFY222" s="31"/>
      <c r="DFZ222" s="31"/>
      <c r="DGA222" s="32"/>
      <c r="DGN222" s="31"/>
      <c r="DGO222" s="31"/>
      <c r="DGP222" s="32"/>
      <c r="DHC222" s="31"/>
      <c r="DHD222" s="31"/>
      <c r="DHE222" s="32"/>
      <c r="DHR222" s="31"/>
      <c r="DHS222" s="31"/>
      <c r="DHT222" s="32"/>
      <c r="DIG222" s="31"/>
      <c r="DIH222" s="31"/>
      <c r="DII222" s="32"/>
      <c r="DIV222" s="31"/>
      <c r="DIW222" s="31"/>
      <c r="DIX222" s="32"/>
      <c r="DJK222" s="31"/>
      <c r="DJL222" s="31"/>
      <c r="DJM222" s="32"/>
      <c r="DJZ222" s="31"/>
      <c r="DKA222" s="31"/>
      <c r="DKB222" s="32"/>
      <c r="DKO222" s="31"/>
      <c r="DKP222" s="31"/>
      <c r="DKQ222" s="32"/>
      <c r="DLD222" s="31"/>
      <c r="DLE222" s="31"/>
      <c r="DLF222" s="32"/>
      <c r="DLS222" s="31"/>
      <c r="DLT222" s="31"/>
      <c r="DLU222" s="32"/>
      <c r="DMH222" s="31"/>
      <c r="DMI222" s="31"/>
      <c r="DMJ222" s="32"/>
      <c r="DMW222" s="31"/>
      <c r="DMX222" s="31"/>
      <c r="DMY222" s="32"/>
      <c r="DNL222" s="31"/>
      <c r="DNM222" s="31"/>
      <c r="DNN222" s="32"/>
      <c r="DOA222" s="31"/>
      <c r="DOB222" s="31"/>
      <c r="DOC222" s="32"/>
      <c r="DOP222" s="31"/>
      <c r="DOQ222" s="31"/>
      <c r="DOR222" s="32"/>
      <c r="DPE222" s="31"/>
      <c r="DPF222" s="31"/>
      <c r="DPG222" s="32"/>
      <c r="DPT222" s="31"/>
      <c r="DPU222" s="31"/>
      <c r="DPV222" s="32"/>
      <c r="DQI222" s="31"/>
      <c r="DQJ222" s="31"/>
      <c r="DQK222" s="32"/>
      <c r="DQX222" s="31"/>
      <c r="DQY222" s="31"/>
      <c r="DQZ222" s="32"/>
      <c r="DRM222" s="31"/>
      <c r="DRN222" s="31"/>
      <c r="DRO222" s="32"/>
      <c r="DSB222" s="31"/>
      <c r="DSC222" s="31"/>
      <c r="DSD222" s="32"/>
      <c r="DSQ222" s="31"/>
      <c r="DSR222" s="31"/>
      <c r="DSS222" s="32"/>
      <c r="DTF222" s="31"/>
      <c r="DTG222" s="31"/>
      <c r="DTH222" s="32"/>
      <c r="DTU222" s="31"/>
      <c r="DTV222" s="31"/>
      <c r="DTW222" s="32"/>
      <c r="DUJ222" s="31"/>
      <c r="DUK222" s="31"/>
      <c r="DUL222" s="32"/>
      <c r="DUY222" s="31"/>
      <c r="DUZ222" s="31"/>
      <c r="DVA222" s="32"/>
      <c r="DVN222" s="31"/>
      <c r="DVO222" s="31"/>
      <c r="DVP222" s="32"/>
      <c r="DWC222" s="31"/>
      <c r="DWD222" s="31"/>
      <c r="DWE222" s="32"/>
      <c r="DWR222" s="31"/>
      <c r="DWS222" s="31"/>
      <c r="DWT222" s="32"/>
      <c r="DXG222" s="31"/>
      <c r="DXH222" s="31"/>
      <c r="DXI222" s="32"/>
      <c r="DXV222" s="31"/>
      <c r="DXW222" s="31"/>
      <c r="DXX222" s="32"/>
      <c r="DYK222" s="31"/>
      <c r="DYL222" s="31"/>
      <c r="DYM222" s="32"/>
      <c r="DYZ222" s="31"/>
      <c r="DZA222" s="31"/>
      <c r="DZB222" s="32"/>
      <c r="DZO222" s="31"/>
      <c r="DZP222" s="31"/>
      <c r="DZQ222" s="32"/>
      <c r="EAD222" s="31"/>
      <c r="EAE222" s="31"/>
      <c r="EAF222" s="32"/>
      <c r="EAS222" s="31"/>
      <c r="EAT222" s="31"/>
      <c r="EAU222" s="32"/>
      <c r="EBH222" s="31"/>
      <c r="EBI222" s="31"/>
      <c r="EBJ222" s="32"/>
      <c r="EBW222" s="31"/>
      <c r="EBX222" s="31"/>
      <c r="EBY222" s="32"/>
      <c r="ECL222" s="31"/>
      <c r="ECM222" s="31"/>
      <c r="ECN222" s="32"/>
      <c r="EDA222" s="31"/>
      <c r="EDB222" s="31"/>
      <c r="EDC222" s="32"/>
      <c r="EDP222" s="31"/>
      <c r="EDQ222" s="31"/>
      <c r="EDR222" s="32"/>
      <c r="EEE222" s="31"/>
      <c r="EEF222" s="31"/>
      <c r="EEG222" s="32"/>
      <c r="EET222" s="31"/>
      <c r="EEU222" s="31"/>
      <c r="EEV222" s="32"/>
      <c r="EFI222" s="31"/>
      <c r="EFJ222" s="31"/>
      <c r="EFK222" s="32"/>
      <c r="EFX222" s="31"/>
      <c r="EFY222" s="31"/>
      <c r="EFZ222" s="32"/>
      <c r="EGM222" s="31"/>
      <c r="EGN222" s="31"/>
      <c r="EGO222" s="32"/>
      <c r="EHB222" s="31"/>
      <c r="EHC222" s="31"/>
      <c r="EHD222" s="32"/>
      <c r="EHQ222" s="31"/>
      <c r="EHR222" s="31"/>
      <c r="EHS222" s="32"/>
      <c r="EIF222" s="31"/>
      <c r="EIG222" s="31"/>
      <c r="EIH222" s="32"/>
      <c r="EIU222" s="31"/>
      <c r="EIV222" s="31"/>
      <c r="EIW222" s="32"/>
      <c r="EJJ222" s="31"/>
      <c r="EJK222" s="31"/>
      <c r="EJL222" s="32"/>
      <c r="EJY222" s="31"/>
      <c r="EJZ222" s="31"/>
      <c r="EKA222" s="32"/>
      <c r="EKN222" s="31"/>
      <c r="EKO222" s="31"/>
      <c r="EKP222" s="32"/>
      <c r="ELC222" s="31"/>
      <c r="ELD222" s="31"/>
      <c r="ELE222" s="32"/>
      <c r="ELR222" s="31"/>
      <c r="ELS222" s="31"/>
      <c r="ELT222" s="32"/>
      <c r="EMG222" s="31"/>
      <c r="EMH222" s="31"/>
      <c r="EMI222" s="32"/>
      <c r="EMV222" s="31"/>
      <c r="EMW222" s="31"/>
      <c r="EMX222" s="32"/>
      <c r="ENK222" s="31"/>
      <c r="ENL222" s="31"/>
      <c r="ENM222" s="32"/>
      <c r="ENZ222" s="31"/>
      <c r="EOA222" s="31"/>
      <c r="EOB222" s="32"/>
      <c r="EOO222" s="31"/>
      <c r="EOP222" s="31"/>
      <c r="EOQ222" s="32"/>
      <c r="EPD222" s="31"/>
      <c r="EPE222" s="31"/>
      <c r="EPF222" s="32"/>
      <c r="EPS222" s="31"/>
      <c r="EPT222" s="31"/>
      <c r="EPU222" s="32"/>
      <c r="EQH222" s="31"/>
      <c r="EQI222" s="31"/>
      <c r="EQJ222" s="32"/>
      <c r="EQW222" s="31"/>
      <c r="EQX222" s="31"/>
      <c r="EQY222" s="32"/>
      <c r="ERL222" s="31"/>
      <c r="ERM222" s="31"/>
      <c r="ERN222" s="32"/>
      <c r="ESA222" s="31"/>
      <c r="ESB222" s="31"/>
      <c r="ESC222" s="32"/>
      <c r="ESP222" s="31"/>
      <c r="ESQ222" s="31"/>
      <c r="ESR222" s="32"/>
      <c r="ETE222" s="31"/>
      <c r="ETF222" s="31"/>
      <c r="ETG222" s="32"/>
      <c r="ETT222" s="31"/>
      <c r="ETU222" s="31"/>
      <c r="ETV222" s="32"/>
      <c r="EUI222" s="31"/>
      <c r="EUJ222" s="31"/>
      <c r="EUK222" s="32"/>
      <c r="EUX222" s="31"/>
      <c r="EUY222" s="31"/>
      <c r="EUZ222" s="32"/>
      <c r="EVM222" s="31"/>
      <c r="EVN222" s="31"/>
      <c r="EVO222" s="32"/>
      <c r="EWB222" s="31"/>
      <c r="EWC222" s="31"/>
      <c r="EWD222" s="32"/>
      <c r="EWQ222" s="31"/>
      <c r="EWR222" s="31"/>
      <c r="EWS222" s="32"/>
      <c r="EXF222" s="31"/>
      <c r="EXG222" s="31"/>
      <c r="EXH222" s="32"/>
      <c r="EXU222" s="31"/>
      <c r="EXV222" s="31"/>
      <c r="EXW222" s="32"/>
      <c r="EYJ222" s="31"/>
      <c r="EYK222" s="31"/>
      <c r="EYL222" s="32"/>
      <c r="EYY222" s="31"/>
      <c r="EYZ222" s="31"/>
      <c r="EZA222" s="32"/>
      <c r="EZN222" s="31"/>
      <c r="EZO222" s="31"/>
      <c r="EZP222" s="32"/>
      <c r="FAC222" s="31"/>
      <c r="FAD222" s="31"/>
      <c r="FAE222" s="32"/>
      <c r="FAR222" s="31"/>
      <c r="FAS222" s="31"/>
      <c r="FAT222" s="32"/>
      <c r="FBG222" s="31"/>
      <c r="FBH222" s="31"/>
      <c r="FBI222" s="32"/>
      <c r="FBV222" s="31"/>
      <c r="FBW222" s="31"/>
      <c r="FBX222" s="32"/>
      <c r="FCK222" s="31"/>
      <c r="FCL222" s="31"/>
      <c r="FCM222" s="32"/>
      <c r="FCZ222" s="31"/>
      <c r="FDA222" s="31"/>
      <c r="FDB222" s="32"/>
      <c r="FDO222" s="31"/>
      <c r="FDP222" s="31"/>
      <c r="FDQ222" s="32"/>
      <c r="FED222" s="31"/>
      <c r="FEE222" s="31"/>
      <c r="FEF222" s="32"/>
      <c r="FES222" s="31"/>
      <c r="FET222" s="31"/>
      <c r="FEU222" s="32"/>
      <c r="FFH222" s="31"/>
      <c r="FFI222" s="31"/>
      <c r="FFJ222" s="32"/>
      <c r="FFW222" s="31"/>
      <c r="FFX222" s="31"/>
      <c r="FFY222" s="32"/>
      <c r="FGL222" s="31"/>
      <c r="FGM222" s="31"/>
      <c r="FGN222" s="32"/>
      <c r="FHA222" s="31"/>
      <c r="FHB222" s="31"/>
      <c r="FHC222" s="32"/>
      <c r="FHP222" s="31"/>
      <c r="FHQ222" s="31"/>
      <c r="FHR222" s="32"/>
      <c r="FIE222" s="31"/>
      <c r="FIF222" s="31"/>
      <c r="FIG222" s="32"/>
      <c r="FIT222" s="31"/>
      <c r="FIU222" s="31"/>
      <c r="FIV222" s="32"/>
      <c r="FJI222" s="31"/>
      <c r="FJJ222" s="31"/>
      <c r="FJK222" s="32"/>
      <c r="FJX222" s="31"/>
      <c r="FJY222" s="31"/>
      <c r="FJZ222" s="32"/>
      <c r="FKM222" s="31"/>
      <c r="FKN222" s="31"/>
      <c r="FKO222" s="32"/>
      <c r="FLB222" s="31"/>
      <c r="FLC222" s="31"/>
      <c r="FLD222" s="32"/>
      <c r="FLQ222" s="31"/>
      <c r="FLR222" s="31"/>
      <c r="FLS222" s="32"/>
      <c r="FMF222" s="31"/>
      <c r="FMG222" s="31"/>
      <c r="FMH222" s="32"/>
      <c r="FMU222" s="31"/>
      <c r="FMV222" s="31"/>
      <c r="FMW222" s="32"/>
      <c r="FNJ222" s="31"/>
      <c r="FNK222" s="31"/>
      <c r="FNL222" s="32"/>
      <c r="FNY222" s="31"/>
      <c r="FNZ222" s="31"/>
      <c r="FOA222" s="32"/>
      <c r="FON222" s="31"/>
      <c r="FOO222" s="31"/>
      <c r="FOP222" s="32"/>
      <c r="FPC222" s="31"/>
      <c r="FPD222" s="31"/>
      <c r="FPE222" s="32"/>
      <c r="FPR222" s="31"/>
      <c r="FPS222" s="31"/>
      <c r="FPT222" s="32"/>
      <c r="FQG222" s="31"/>
      <c r="FQH222" s="31"/>
      <c r="FQI222" s="32"/>
      <c r="FQV222" s="31"/>
      <c r="FQW222" s="31"/>
      <c r="FQX222" s="32"/>
      <c r="FRK222" s="31"/>
      <c r="FRL222" s="31"/>
      <c r="FRM222" s="32"/>
      <c r="FRZ222" s="31"/>
      <c r="FSA222" s="31"/>
      <c r="FSB222" s="32"/>
      <c r="FSO222" s="31"/>
      <c r="FSP222" s="31"/>
      <c r="FSQ222" s="32"/>
      <c r="FTD222" s="31"/>
      <c r="FTE222" s="31"/>
      <c r="FTF222" s="32"/>
      <c r="FTS222" s="31"/>
      <c r="FTT222" s="31"/>
      <c r="FTU222" s="32"/>
      <c r="FUH222" s="31"/>
      <c r="FUI222" s="31"/>
      <c r="FUJ222" s="32"/>
      <c r="FUW222" s="31"/>
      <c r="FUX222" s="31"/>
      <c r="FUY222" s="32"/>
      <c r="FVL222" s="31"/>
      <c r="FVM222" s="31"/>
      <c r="FVN222" s="32"/>
      <c r="FWA222" s="31"/>
      <c r="FWB222" s="31"/>
      <c r="FWC222" s="32"/>
      <c r="FWP222" s="31"/>
      <c r="FWQ222" s="31"/>
      <c r="FWR222" s="32"/>
      <c r="FXE222" s="31"/>
      <c r="FXF222" s="31"/>
      <c r="FXG222" s="32"/>
      <c r="FXT222" s="31"/>
      <c r="FXU222" s="31"/>
      <c r="FXV222" s="32"/>
      <c r="FYI222" s="31"/>
      <c r="FYJ222" s="31"/>
      <c r="FYK222" s="32"/>
      <c r="FYX222" s="31"/>
      <c r="FYY222" s="31"/>
      <c r="FYZ222" s="32"/>
      <c r="FZM222" s="31"/>
      <c r="FZN222" s="31"/>
      <c r="FZO222" s="32"/>
      <c r="GAB222" s="31"/>
      <c r="GAC222" s="31"/>
      <c r="GAD222" s="32"/>
      <c r="GAQ222" s="31"/>
      <c r="GAR222" s="31"/>
      <c r="GAS222" s="32"/>
      <c r="GBF222" s="31"/>
      <c r="GBG222" s="31"/>
      <c r="GBH222" s="32"/>
      <c r="GBU222" s="31"/>
      <c r="GBV222" s="31"/>
      <c r="GBW222" s="32"/>
      <c r="GCJ222" s="31"/>
      <c r="GCK222" s="31"/>
      <c r="GCL222" s="32"/>
      <c r="GCY222" s="31"/>
      <c r="GCZ222" s="31"/>
      <c r="GDA222" s="32"/>
      <c r="GDN222" s="31"/>
      <c r="GDO222" s="31"/>
      <c r="GDP222" s="32"/>
      <c r="GEC222" s="31"/>
      <c r="GED222" s="31"/>
      <c r="GEE222" s="32"/>
      <c r="GER222" s="31"/>
      <c r="GES222" s="31"/>
      <c r="GET222" s="32"/>
      <c r="GFG222" s="31"/>
      <c r="GFH222" s="31"/>
      <c r="GFI222" s="32"/>
      <c r="GFV222" s="31"/>
      <c r="GFW222" s="31"/>
      <c r="GFX222" s="32"/>
      <c r="GGK222" s="31"/>
      <c r="GGL222" s="31"/>
      <c r="GGM222" s="32"/>
      <c r="GGZ222" s="31"/>
      <c r="GHA222" s="31"/>
      <c r="GHB222" s="32"/>
      <c r="GHO222" s="31"/>
      <c r="GHP222" s="31"/>
      <c r="GHQ222" s="32"/>
      <c r="GID222" s="31"/>
      <c r="GIE222" s="31"/>
      <c r="GIF222" s="32"/>
      <c r="GIS222" s="31"/>
      <c r="GIT222" s="31"/>
      <c r="GIU222" s="32"/>
      <c r="GJH222" s="31"/>
      <c r="GJI222" s="31"/>
      <c r="GJJ222" s="32"/>
      <c r="GJW222" s="31"/>
      <c r="GJX222" s="31"/>
      <c r="GJY222" s="32"/>
      <c r="GKL222" s="31"/>
      <c r="GKM222" s="31"/>
      <c r="GKN222" s="32"/>
      <c r="GLA222" s="31"/>
      <c r="GLB222" s="31"/>
      <c r="GLC222" s="32"/>
      <c r="GLP222" s="31"/>
      <c r="GLQ222" s="31"/>
      <c r="GLR222" s="32"/>
      <c r="GME222" s="31"/>
      <c r="GMF222" s="31"/>
      <c r="GMG222" s="32"/>
      <c r="GMT222" s="31"/>
      <c r="GMU222" s="31"/>
      <c r="GMV222" s="32"/>
      <c r="GNI222" s="31"/>
      <c r="GNJ222" s="31"/>
      <c r="GNK222" s="32"/>
      <c r="GNX222" s="31"/>
      <c r="GNY222" s="31"/>
      <c r="GNZ222" s="32"/>
      <c r="GOM222" s="31"/>
      <c r="GON222" s="31"/>
      <c r="GOO222" s="32"/>
      <c r="GPB222" s="31"/>
      <c r="GPC222" s="31"/>
      <c r="GPD222" s="32"/>
      <c r="GPQ222" s="31"/>
      <c r="GPR222" s="31"/>
      <c r="GPS222" s="32"/>
      <c r="GQF222" s="31"/>
      <c r="GQG222" s="31"/>
      <c r="GQH222" s="32"/>
      <c r="GQU222" s="31"/>
      <c r="GQV222" s="31"/>
      <c r="GQW222" s="32"/>
      <c r="GRJ222" s="31"/>
      <c r="GRK222" s="31"/>
      <c r="GRL222" s="32"/>
      <c r="GRY222" s="31"/>
      <c r="GRZ222" s="31"/>
      <c r="GSA222" s="32"/>
      <c r="GSN222" s="31"/>
      <c r="GSO222" s="31"/>
      <c r="GSP222" s="32"/>
      <c r="GTC222" s="31"/>
      <c r="GTD222" s="31"/>
      <c r="GTE222" s="32"/>
      <c r="GTR222" s="31"/>
      <c r="GTS222" s="31"/>
      <c r="GTT222" s="32"/>
      <c r="GUG222" s="31"/>
      <c r="GUH222" s="31"/>
      <c r="GUI222" s="32"/>
      <c r="GUV222" s="31"/>
      <c r="GUW222" s="31"/>
      <c r="GUX222" s="32"/>
      <c r="GVK222" s="31"/>
      <c r="GVL222" s="31"/>
      <c r="GVM222" s="32"/>
      <c r="GVZ222" s="31"/>
      <c r="GWA222" s="31"/>
      <c r="GWB222" s="32"/>
      <c r="GWO222" s="31"/>
      <c r="GWP222" s="31"/>
      <c r="GWQ222" s="32"/>
      <c r="GXD222" s="31"/>
      <c r="GXE222" s="31"/>
      <c r="GXF222" s="32"/>
      <c r="GXS222" s="31"/>
      <c r="GXT222" s="31"/>
      <c r="GXU222" s="32"/>
      <c r="GYH222" s="31"/>
      <c r="GYI222" s="31"/>
      <c r="GYJ222" s="32"/>
      <c r="GYW222" s="31"/>
      <c r="GYX222" s="31"/>
      <c r="GYY222" s="32"/>
      <c r="GZL222" s="31"/>
      <c r="GZM222" s="31"/>
      <c r="GZN222" s="32"/>
      <c r="HAA222" s="31"/>
      <c r="HAB222" s="31"/>
      <c r="HAC222" s="32"/>
      <c r="HAP222" s="31"/>
      <c r="HAQ222" s="31"/>
      <c r="HAR222" s="32"/>
      <c r="HBE222" s="31"/>
      <c r="HBF222" s="31"/>
      <c r="HBG222" s="32"/>
      <c r="HBT222" s="31"/>
      <c r="HBU222" s="31"/>
      <c r="HBV222" s="32"/>
      <c r="HCI222" s="31"/>
      <c r="HCJ222" s="31"/>
      <c r="HCK222" s="32"/>
      <c r="HCX222" s="31"/>
      <c r="HCY222" s="31"/>
      <c r="HCZ222" s="32"/>
      <c r="HDM222" s="31"/>
      <c r="HDN222" s="31"/>
      <c r="HDO222" s="32"/>
      <c r="HEB222" s="31"/>
      <c r="HEC222" s="31"/>
      <c r="HED222" s="32"/>
      <c r="HEQ222" s="31"/>
      <c r="HER222" s="31"/>
      <c r="HES222" s="32"/>
      <c r="HFF222" s="31"/>
      <c r="HFG222" s="31"/>
      <c r="HFH222" s="32"/>
      <c r="HFU222" s="31"/>
      <c r="HFV222" s="31"/>
      <c r="HFW222" s="32"/>
      <c r="HGJ222" s="31"/>
      <c r="HGK222" s="31"/>
      <c r="HGL222" s="32"/>
      <c r="HGY222" s="31"/>
      <c r="HGZ222" s="31"/>
      <c r="HHA222" s="32"/>
      <c r="HHN222" s="31"/>
      <c r="HHO222" s="31"/>
      <c r="HHP222" s="32"/>
      <c r="HIC222" s="31"/>
      <c r="HID222" s="31"/>
      <c r="HIE222" s="32"/>
      <c r="HIR222" s="31"/>
      <c r="HIS222" s="31"/>
      <c r="HIT222" s="32"/>
      <c r="HJG222" s="31"/>
      <c r="HJH222" s="31"/>
      <c r="HJI222" s="32"/>
      <c r="HJV222" s="31"/>
      <c r="HJW222" s="31"/>
      <c r="HJX222" s="32"/>
      <c r="HKK222" s="31"/>
      <c r="HKL222" s="31"/>
      <c r="HKM222" s="32"/>
      <c r="HKZ222" s="31"/>
      <c r="HLA222" s="31"/>
      <c r="HLB222" s="32"/>
      <c r="HLO222" s="31"/>
      <c r="HLP222" s="31"/>
      <c r="HLQ222" s="32"/>
      <c r="HMD222" s="31"/>
      <c r="HME222" s="31"/>
      <c r="HMF222" s="32"/>
      <c r="HMS222" s="31"/>
      <c r="HMT222" s="31"/>
      <c r="HMU222" s="32"/>
      <c r="HNH222" s="31"/>
      <c r="HNI222" s="31"/>
      <c r="HNJ222" s="32"/>
      <c r="HNW222" s="31"/>
      <c r="HNX222" s="31"/>
      <c r="HNY222" s="32"/>
      <c r="HOL222" s="31"/>
      <c r="HOM222" s="31"/>
      <c r="HON222" s="32"/>
      <c r="HPA222" s="31"/>
      <c r="HPB222" s="31"/>
      <c r="HPC222" s="32"/>
      <c r="HPP222" s="31"/>
      <c r="HPQ222" s="31"/>
      <c r="HPR222" s="32"/>
      <c r="HQE222" s="31"/>
      <c r="HQF222" s="31"/>
      <c r="HQG222" s="32"/>
      <c r="HQT222" s="31"/>
      <c r="HQU222" s="31"/>
      <c r="HQV222" s="32"/>
      <c r="HRI222" s="31"/>
      <c r="HRJ222" s="31"/>
      <c r="HRK222" s="32"/>
      <c r="HRX222" s="31"/>
      <c r="HRY222" s="31"/>
      <c r="HRZ222" s="32"/>
      <c r="HSM222" s="31"/>
      <c r="HSN222" s="31"/>
      <c r="HSO222" s="32"/>
      <c r="HTB222" s="31"/>
      <c r="HTC222" s="31"/>
      <c r="HTD222" s="32"/>
      <c r="HTQ222" s="31"/>
      <c r="HTR222" s="31"/>
      <c r="HTS222" s="32"/>
      <c r="HUF222" s="31"/>
      <c r="HUG222" s="31"/>
      <c r="HUH222" s="32"/>
      <c r="HUU222" s="31"/>
      <c r="HUV222" s="31"/>
      <c r="HUW222" s="32"/>
      <c r="HVJ222" s="31"/>
      <c r="HVK222" s="31"/>
      <c r="HVL222" s="32"/>
      <c r="HVY222" s="31"/>
      <c r="HVZ222" s="31"/>
      <c r="HWA222" s="32"/>
      <c r="HWN222" s="31"/>
      <c r="HWO222" s="31"/>
      <c r="HWP222" s="32"/>
      <c r="HXC222" s="31"/>
      <c r="HXD222" s="31"/>
      <c r="HXE222" s="32"/>
      <c r="HXR222" s="31"/>
      <c r="HXS222" s="31"/>
      <c r="HXT222" s="32"/>
      <c r="HYG222" s="31"/>
      <c r="HYH222" s="31"/>
      <c r="HYI222" s="32"/>
      <c r="HYV222" s="31"/>
      <c r="HYW222" s="31"/>
      <c r="HYX222" s="32"/>
      <c r="HZK222" s="31"/>
      <c r="HZL222" s="31"/>
      <c r="HZM222" s="32"/>
      <c r="HZZ222" s="31"/>
      <c r="IAA222" s="31"/>
      <c r="IAB222" s="32"/>
      <c r="IAO222" s="31"/>
      <c r="IAP222" s="31"/>
      <c r="IAQ222" s="32"/>
      <c r="IBD222" s="31"/>
      <c r="IBE222" s="31"/>
      <c r="IBF222" s="32"/>
      <c r="IBS222" s="31"/>
      <c r="IBT222" s="31"/>
      <c r="IBU222" s="32"/>
      <c r="ICH222" s="31"/>
      <c r="ICI222" s="31"/>
      <c r="ICJ222" s="32"/>
      <c r="ICW222" s="31"/>
      <c r="ICX222" s="31"/>
      <c r="ICY222" s="32"/>
      <c r="IDL222" s="31"/>
      <c r="IDM222" s="31"/>
      <c r="IDN222" s="32"/>
      <c r="IEA222" s="31"/>
      <c r="IEB222" s="31"/>
      <c r="IEC222" s="32"/>
      <c r="IEP222" s="31"/>
      <c r="IEQ222" s="31"/>
      <c r="IER222" s="32"/>
      <c r="IFE222" s="31"/>
      <c r="IFF222" s="31"/>
      <c r="IFG222" s="32"/>
      <c r="IFT222" s="31"/>
      <c r="IFU222" s="31"/>
      <c r="IFV222" s="32"/>
      <c r="IGI222" s="31"/>
      <c r="IGJ222" s="31"/>
      <c r="IGK222" s="32"/>
      <c r="IGX222" s="31"/>
      <c r="IGY222" s="31"/>
      <c r="IGZ222" s="32"/>
      <c r="IHM222" s="31"/>
      <c r="IHN222" s="31"/>
      <c r="IHO222" s="32"/>
      <c r="IIB222" s="31"/>
      <c r="IIC222" s="31"/>
      <c r="IID222" s="32"/>
      <c r="IIQ222" s="31"/>
      <c r="IIR222" s="31"/>
      <c r="IIS222" s="32"/>
      <c r="IJF222" s="31"/>
      <c r="IJG222" s="31"/>
      <c r="IJH222" s="32"/>
      <c r="IJU222" s="31"/>
      <c r="IJV222" s="31"/>
      <c r="IJW222" s="32"/>
      <c r="IKJ222" s="31"/>
      <c r="IKK222" s="31"/>
      <c r="IKL222" s="32"/>
      <c r="IKY222" s="31"/>
      <c r="IKZ222" s="31"/>
      <c r="ILA222" s="32"/>
      <c r="ILN222" s="31"/>
      <c r="ILO222" s="31"/>
      <c r="ILP222" s="32"/>
      <c r="IMC222" s="31"/>
      <c r="IMD222" s="31"/>
      <c r="IME222" s="32"/>
      <c r="IMR222" s="31"/>
      <c r="IMS222" s="31"/>
      <c r="IMT222" s="32"/>
      <c r="ING222" s="31"/>
      <c r="INH222" s="31"/>
      <c r="INI222" s="32"/>
      <c r="INV222" s="31"/>
      <c r="INW222" s="31"/>
      <c r="INX222" s="32"/>
      <c r="IOK222" s="31"/>
      <c r="IOL222" s="31"/>
      <c r="IOM222" s="32"/>
      <c r="IOZ222" s="31"/>
      <c r="IPA222" s="31"/>
      <c r="IPB222" s="32"/>
      <c r="IPO222" s="31"/>
      <c r="IPP222" s="31"/>
      <c r="IPQ222" s="32"/>
      <c r="IQD222" s="31"/>
      <c r="IQE222" s="31"/>
      <c r="IQF222" s="32"/>
      <c r="IQS222" s="31"/>
      <c r="IQT222" s="31"/>
      <c r="IQU222" s="32"/>
      <c r="IRH222" s="31"/>
      <c r="IRI222" s="31"/>
      <c r="IRJ222" s="32"/>
      <c r="IRW222" s="31"/>
      <c r="IRX222" s="31"/>
      <c r="IRY222" s="32"/>
      <c r="ISL222" s="31"/>
      <c r="ISM222" s="31"/>
      <c r="ISN222" s="32"/>
      <c r="ITA222" s="31"/>
      <c r="ITB222" s="31"/>
      <c r="ITC222" s="32"/>
      <c r="ITP222" s="31"/>
      <c r="ITQ222" s="31"/>
      <c r="ITR222" s="32"/>
      <c r="IUE222" s="31"/>
      <c r="IUF222" s="31"/>
      <c r="IUG222" s="32"/>
      <c r="IUT222" s="31"/>
      <c r="IUU222" s="31"/>
      <c r="IUV222" s="32"/>
      <c r="IVI222" s="31"/>
      <c r="IVJ222" s="31"/>
      <c r="IVK222" s="32"/>
      <c r="IVX222" s="31"/>
      <c r="IVY222" s="31"/>
      <c r="IVZ222" s="32"/>
      <c r="IWM222" s="31"/>
      <c r="IWN222" s="31"/>
      <c r="IWO222" s="32"/>
      <c r="IXB222" s="31"/>
      <c r="IXC222" s="31"/>
      <c r="IXD222" s="32"/>
      <c r="IXQ222" s="31"/>
      <c r="IXR222" s="31"/>
      <c r="IXS222" s="32"/>
      <c r="IYF222" s="31"/>
      <c r="IYG222" s="31"/>
      <c r="IYH222" s="32"/>
      <c r="IYU222" s="31"/>
      <c r="IYV222" s="31"/>
      <c r="IYW222" s="32"/>
      <c r="IZJ222" s="31"/>
      <c r="IZK222" s="31"/>
      <c r="IZL222" s="32"/>
      <c r="IZY222" s="31"/>
      <c r="IZZ222" s="31"/>
      <c r="JAA222" s="32"/>
      <c r="JAN222" s="31"/>
      <c r="JAO222" s="31"/>
      <c r="JAP222" s="32"/>
      <c r="JBC222" s="31"/>
      <c r="JBD222" s="31"/>
      <c r="JBE222" s="32"/>
      <c r="JBR222" s="31"/>
      <c r="JBS222" s="31"/>
      <c r="JBT222" s="32"/>
      <c r="JCG222" s="31"/>
      <c r="JCH222" s="31"/>
      <c r="JCI222" s="32"/>
      <c r="JCV222" s="31"/>
      <c r="JCW222" s="31"/>
      <c r="JCX222" s="32"/>
      <c r="JDK222" s="31"/>
      <c r="JDL222" s="31"/>
      <c r="JDM222" s="32"/>
      <c r="JDZ222" s="31"/>
      <c r="JEA222" s="31"/>
      <c r="JEB222" s="32"/>
      <c r="JEO222" s="31"/>
      <c r="JEP222" s="31"/>
      <c r="JEQ222" s="32"/>
      <c r="JFD222" s="31"/>
      <c r="JFE222" s="31"/>
      <c r="JFF222" s="32"/>
      <c r="JFS222" s="31"/>
      <c r="JFT222" s="31"/>
      <c r="JFU222" s="32"/>
      <c r="JGH222" s="31"/>
      <c r="JGI222" s="31"/>
      <c r="JGJ222" s="32"/>
      <c r="JGW222" s="31"/>
      <c r="JGX222" s="31"/>
      <c r="JGY222" s="32"/>
      <c r="JHL222" s="31"/>
      <c r="JHM222" s="31"/>
      <c r="JHN222" s="32"/>
      <c r="JIA222" s="31"/>
      <c r="JIB222" s="31"/>
      <c r="JIC222" s="32"/>
      <c r="JIP222" s="31"/>
      <c r="JIQ222" s="31"/>
      <c r="JIR222" s="32"/>
      <c r="JJE222" s="31"/>
      <c r="JJF222" s="31"/>
      <c r="JJG222" s="32"/>
      <c r="JJT222" s="31"/>
      <c r="JJU222" s="31"/>
      <c r="JJV222" s="32"/>
      <c r="JKI222" s="31"/>
      <c r="JKJ222" s="31"/>
      <c r="JKK222" s="32"/>
      <c r="JKX222" s="31"/>
      <c r="JKY222" s="31"/>
      <c r="JKZ222" s="32"/>
      <c r="JLM222" s="31"/>
      <c r="JLN222" s="31"/>
      <c r="JLO222" s="32"/>
      <c r="JMB222" s="31"/>
      <c r="JMC222" s="31"/>
      <c r="JMD222" s="32"/>
      <c r="JMQ222" s="31"/>
      <c r="JMR222" s="31"/>
      <c r="JMS222" s="32"/>
      <c r="JNF222" s="31"/>
      <c r="JNG222" s="31"/>
      <c r="JNH222" s="32"/>
      <c r="JNU222" s="31"/>
      <c r="JNV222" s="31"/>
      <c r="JNW222" s="32"/>
      <c r="JOJ222" s="31"/>
      <c r="JOK222" s="31"/>
      <c r="JOL222" s="32"/>
      <c r="JOY222" s="31"/>
      <c r="JOZ222" s="31"/>
      <c r="JPA222" s="32"/>
      <c r="JPN222" s="31"/>
      <c r="JPO222" s="31"/>
      <c r="JPP222" s="32"/>
      <c r="JQC222" s="31"/>
      <c r="JQD222" s="31"/>
      <c r="JQE222" s="32"/>
      <c r="JQR222" s="31"/>
      <c r="JQS222" s="31"/>
      <c r="JQT222" s="32"/>
      <c r="JRG222" s="31"/>
      <c r="JRH222" s="31"/>
      <c r="JRI222" s="32"/>
      <c r="JRV222" s="31"/>
      <c r="JRW222" s="31"/>
      <c r="JRX222" s="32"/>
      <c r="JSK222" s="31"/>
      <c r="JSL222" s="31"/>
      <c r="JSM222" s="32"/>
      <c r="JSZ222" s="31"/>
      <c r="JTA222" s="31"/>
      <c r="JTB222" s="32"/>
      <c r="JTO222" s="31"/>
      <c r="JTP222" s="31"/>
      <c r="JTQ222" s="32"/>
      <c r="JUD222" s="31"/>
      <c r="JUE222" s="31"/>
      <c r="JUF222" s="32"/>
      <c r="JUS222" s="31"/>
      <c r="JUT222" s="31"/>
      <c r="JUU222" s="32"/>
      <c r="JVH222" s="31"/>
      <c r="JVI222" s="31"/>
      <c r="JVJ222" s="32"/>
      <c r="JVW222" s="31"/>
      <c r="JVX222" s="31"/>
      <c r="JVY222" s="32"/>
      <c r="JWL222" s="31"/>
      <c r="JWM222" s="31"/>
      <c r="JWN222" s="32"/>
      <c r="JXA222" s="31"/>
      <c r="JXB222" s="31"/>
      <c r="JXC222" s="32"/>
      <c r="JXP222" s="31"/>
      <c r="JXQ222" s="31"/>
      <c r="JXR222" s="32"/>
      <c r="JYE222" s="31"/>
      <c r="JYF222" s="31"/>
      <c r="JYG222" s="32"/>
      <c r="JYT222" s="31"/>
      <c r="JYU222" s="31"/>
      <c r="JYV222" s="32"/>
      <c r="JZI222" s="31"/>
      <c r="JZJ222" s="31"/>
      <c r="JZK222" s="32"/>
      <c r="JZX222" s="31"/>
      <c r="JZY222" s="31"/>
      <c r="JZZ222" s="32"/>
      <c r="KAM222" s="31"/>
      <c r="KAN222" s="31"/>
      <c r="KAO222" s="32"/>
      <c r="KBB222" s="31"/>
      <c r="KBC222" s="31"/>
      <c r="KBD222" s="32"/>
      <c r="KBQ222" s="31"/>
      <c r="KBR222" s="31"/>
      <c r="KBS222" s="32"/>
      <c r="KCF222" s="31"/>
      <c r="KCG222" s="31"/>
      <c r="KCH222" s="32"/>
      <c r="KCU222" s="31"/>
      <c r="KCV222" s="31"/>
      <c r="KCW222" s="32"/>
      <c r="KDJ222" s="31"/>
      <c r="KDK222" s="31"/>
      <c r="KDL222" s="32"/>
      <c r="KDY222" s="31"/>
      <c r="KDZ222" s="31"/>
      <c r="KEA222" s="32"/>
      <c r="KEN222" s="31"/>
      <c r="KEO222" s="31"/>
      <c r="KEP222" s="32"/>
      <c r="KFC222" s="31"/>
      <c r="KFD222" s="31"/>
      <c r="KFE222" s="32"/>
      <c r="KFR222" s="31"/>
      <c r="KFS222" s="31"/>
      <c r="KFT222" s="32"/>
      <c r="KGG222" s="31"/>
      <c r="KGH222" s="31"/>
      <c r="KGI222" s="32"/>
      <c r="KGV222" s="31"/>
      <c r="KGW222" s="31"/>
      <c r="KGX222" s="32"/>
      <c r="KHK222" s="31"/>
      <c r="KHL222" s="31"/>
      <c r="KHM222" s="32"/>
      <c r="KHZ222" s="31"/>
      <c r="KIA222" s="31"/>
      <c r="KIB222" s="32"/>
      <c r="KIO222" s="31"/>
      <c r="KIP222" s="31"/>
      <c r="KIQ222" s="32"/>
      <c r="KJD222" s="31"/>
      <c r="KJE222" s="31"/>
      <c r="KJF222" s="32"/>
      <c r="KJS222" s="31"/>
      <c r="KJT222" s="31"/>
      <c r="KJU222" s="32"/>
      <c r="KKH222" s="31"/>
      <c r="KKI222" s="31"/>
      <c r="KKJ222" s="32"/>
      <c r="KKW222" s="31"/>
      <c r="KKX222" s="31"/>
      <c r="KKY222" s="32"/>
      <c r="KLL222" s="31"/>
      <c r="KLM222" s="31"/>
      <c r="KLN222" s="32"/>
      <c r="KMA222" s="31"/>
      <c r="KMB222" s="31"/>
      <c r="KMC222" s="32"/>
      <c r="KMP222" s="31"/>
      <c r="KMQ222" s="31"/>
      <c r="KMR222" s="32"/>
      <c r="KNE222" s="31"/>
      <c r="KNF222" s="31"/>
      <c r="KNG222" s="32"/>
      <c r="KNT222" s="31"/>
      <c r="KNU222" s="31"/>
      <c r="KNV222" s="32"/>
      <c r="KOI222" s="31"/>
      <c r="KOJ222" s="31"/>
      <c r="KOK222" s="32"/>
      <c r="KOX222" s="31"/>
      <c r="KOY222" s="31"/>
      <c r="KOZ222" s="32"/>
      <c r="KPM222" s="31"/>
      <c r="KPN222" s="31"/>
      <c r="KPO222" s="32"/>
      <c r="KQB222" s="31"/>
      <c r="KQC222" s="31"/>
      <c r="KQD222" s="32"/>
      <c r="KQQ222" s="31"/>
      <c r="KQR222" s="31"/>
      <c r="KQS222" s="32"/>
      <c r="KRF222" s="31"/>
      <c r="KRG222" s="31"/>
      <c r="KRH222" s="32"/>
      <c r="KRU222" s="31"/>
      <c r="KRV222" s="31"/>
      <c r="KRW222" s="32"/>
      <c r="KSJ222" s="31"/>
      <c r="KSK222" s="31"/>
      <c r="KSL222" s="32"/>
      <c r="KSY222" s="31"/>
      <c r="KSZ222" s="31"/>
      <c r="KTA222" s="32"/>
      <c r="KTN222" s="31"/>
      <c r="KTO222" s="31"/>
      <c r="KTP222" s="32"/>
      <c r="KUC222" s="31"/>
      <c r="KUD222" s="31"/>
      <c r="KUE222" s="32"/>
      <c r="KUR222" s="31"/>
      <c r="KUS222" s="31"/>
      <c r="KUT222" s="32"/>
      <c r="KVG222" s="31"/>
      <c r="KVH222" s="31"/>
      <c r="KVI222" s="32"/>
      <c r="KVV222" s="31"/>
      <c r="KVW222" s="31"/>
      <c r="KVX222" s="32"/>
      <c r="KWK222" s="31"/>
      <c r="KWL222" s="31"/>
      <c r="KWM222" s="32"/>
      <c r="KWZ222" s="31"/>
      <c r="KXA222" s="31"/>
      <c r="KXB222" s="32"/>
      <c r="KXO222" s="31"/>
      <c r="KXP222" s="31"/>
      <c r="KXQ222" s="32"/>
      <c r="KYD222" s="31"/>
      <c r="KYE222" s="31"/>
      <c r="KYF222" s="32"/>
      <c r="KYS222" s="31"/>
      <c r="KYT222" s="31"/>
      <c r="KYU222" s="32"/>
      <c r="KZH222" s="31"/>
      <c r="KZI222" s="31"/>
      <c r="KZJ222" s="32"/>
      <c r="KZW222" s="31"/>
      <c r="KZX222" s="31"/>
      <c r="KZY222" s="32"/>
      <c r="LAL222" s="31"/>
      <c r="LAM222" s="31"/>
      <c r="LAN222" s="32"/>
      <c r="LBA222" s="31"/>
      <c r="LBB222" s="31"/>
      <c r="LBC222" s="32"/>
      <c r="LBP222" s="31"/>
      <c r="LBQ222" s="31"/>
      <c r="LBR222" s="32"/>
      <c r="LCE222" s="31"/>
      <c r="LCF222" s="31"/>
      <c r="LCG222" s="32"/>
      <c r="LCT222" s="31"/>
      <c r="LCU222" s="31"/>
      <c r="LCV222" s="32"/>
      <c r="LDI222" s="31"/>
      <c r="LDJ222" s="31"/>
      <c r="LDK222" s="32"/>
      <c r="LDX222" s="31"/>
      <c r="LDY222" s="31"/>
      <c r="LDZ222" s="32"/>
      <c r="LEM222" s="31"/>
      <c r="LEN222" s="31"/>
      <c r="LEO222" s="32"/>
      <c r="LFB222" s="31"/>
      <c r="LFC222" s="31"/>
      <c r="LFD222" s="32"/>
      <c r="LFQ222" s="31"/>
      <c r="LFR222" s="31"/>
      <c r="LFS222" s="32"/>
      <c r="LGF222" s="31"/>
      <c r="LGG222" s="31"/>
      <c r="LGH222" s="32"/>
      <c r="LGU222" s="31"/>
      <c r="LGV222" s="31"/>
      <c r="LGW222" s="32"/>
      <c r="LHJ222" s="31"/>
      <c r="LHK222" s="31"/>
      <c r="LHL222" s="32"/>
      <c r="LHY222" s="31"/>
      <c r="LHZ222" s="31"/>
      <c r="LIA222" s="32"/>
      <c r="LIN222" s="31"/>
      <c r="LIO222" s="31"/>
      <c r="LIP222" s="32"/>
      <c r="LJC222" s="31"/>
      <c r="LJD222" s="31"/>
      <c r="LJE222" s="32"/>
      <c r="LJR222" s="31"/>
      <c r="LJS222" s="31"/>
      <c r="LJT222" s="32"/>
      <c r="LKG222" s="31"/>
      <c r="LKH222" s="31"/>
      <c r="LKI222" s="32"/>
      <c r="LKV222" s="31"/>
      <c r="LKW222" s="31"/>
      <c r="LKX222" s="32"/>
      <c r="LLK222" s="31"/>
      <c r="LLL222" s="31"/>
      <c r="LLM222" s="32"/>
      <c r="LLZ222" s="31"/>
      <c r="LMA222" s="31"/>
      <c r="LMB222" s="32"/>
      <c r="LMO222" s="31"/>
      <c r="LMP222" s="31"/>
      <c r="LMQ222" s="32"/>
      <c r="LND222" s="31"/>
      <c r="LNE222" s="31"/>
      <c r="LNF222" s="32"/>
      <c r="LNS222" s="31"/>
      <c r="LNT222" s="31"/>
      <c r="LNU222" s="32"/>
      <c r="LOH222" s="31"/>
      <c r="LOI222" s="31"/>
      <c r="LOJ222" s="32"/>
      <c r="LOW222" s="31"/>
      <c r="LOX222" s="31"/>
      <c r="LOY222" s="32"/>
      <c r="LPL222" s="31"/>
      <c r="LPM222" s="31"/>
      <c r="LPN222" s="32"/>
      <c r="LQA222" s="31"/>
      <c r="LQB222" s="31"/>
      <c r="LQC222" s="32"/>
      <c r="LQP222" s="31"/>
      <c r="LQQ222" s="31"/>
      <c r="LQR222" s="32"/>
      <c r="LRE222" s="31"/>
      <c r="LRF222" s="31"/>
      <c r="LRG222" s="32"/>
      <c r="LRT222" s="31"/>
      <c r="LRU222" s="31"/>
      <c r="LRV222" s="32"/>
      <c r="LSI222" s="31"/>
      <c r="LSJ222" s="31"/>
      <c r="LSK222" s="32"/>
      <c r="LSX222" s="31"/>
      <c r="LSY222" s="31"/>
      <c r="LSZ222" s="32"/>
      <c r="LTM222" s="31"/>
      <c r="LTN222" s="31"/>
      <c r="LTO222" s="32"/>
      <c r="LUB222" s="31"/>
      <c r="LUC222" s="31"/>
      <c r="LUD222" s="32"/>
      <c r="LUQ222" s="31"/>
      <c r="LUR222" s="31"/>
      <c r="LUS222" s="32"/>
      <c r="LVF222" s="31"/>
      <c r="LVG222" s="31"/>
      <c r="LVH222" s="32"/>
      <c r="LVU222" s="31"/>
      <c r="LVV222" s="31"/>
      <c r="LVW222" s="32"/>
      <c r="LWJ222" s="31"/>
      <c r="LWK222" s="31"/>
      <c r="LWL222" s="32"/>
      <c r="LWY222" s="31"/>
      <c r="LWZ222" s="31"/>
      <c r="LXA222" s="32"/>
      <c r="LXN222" s="31"/>
      <c r="LXO222" s="31"/>
      <c r="LXP222" s="32"/>
      <c r="LYC222" s="31"/>
      <c r="LYD222" s="31"/>
      <c r="LYE222" s="32"/>
      <c r="LYR222" s="31"/>
      <c r="LYS222" s="31"/>
      <c r="LYT222" s="32"/>
      <c r="LZG222" s="31"/>
      <c r="LZH222" s="31"/>
      <c r="LZI222" s="32"/>
      <c r="LZV222" s="31"/>
      <c r="LZW222" s="31"/>
      <c r="LZX222" s="32"/>
      <c r="MAK222" s="31"/>
      <c r="MAL222" s="31"/>
      <c r="MAM222" s="32"/>
      <c r="MAZ222" s="31"/>
      <c r="MBA222" s="31"/>
      <c r="MBB222" s="32"/>
      <c r="MBO222" s="31"/>
      <c r="MBP222" s="31"/>
      <c r="MBQ222" s="32"/>
      <c r="MCD222" s="31"/>
      <c r="MCE222" s="31"/>
      <c r="MCF222" s="32"/>
      <c r="MCS222" s="31"/>
      <c r="MCT222" s="31"/>
      <c r="MCU222" s="32"/>
      <c r="MDH222" s="31"/>
      <c r="MDI222" s="31"/>
      <c r="MDJ222" s="32"/>
      <c r="MDW222" s="31"/>
      <c r="MDX222" s="31"/>
      <c r="MDY222" s="32"/>
      <c r="MEL222" s="31"/>
      <c r="MEM222" s="31"/>
      <c r="MEN222" s="32"/>
      <c r="MFA222" s="31"/>
      <c r="MFB222" s="31"/>
      <c r="MFC222" s="32"/>
      <c r="MFP222" s="31"/>
      <c r="MFQ222" s="31"/>
      <c r="MFR222" s="32"/>
      <c r="MGE222" s="31"/>
      <c r="MGF222" s="31"/>
      <c r="MGG222" s="32"/>
      <c r="MGT222" s="31"/>
      <c r="MGU222" s="31"/>
      <c r="MGV222" s="32"/>
      <c r="MHI222" s="31"/>
      <c r="MHJ222" s="31"/>
      <c r="MHK222" s="32"/>
      <c r="MHX222" s="31"/>
      <c r="MHY222" s="31"/>
      <c r="MHZ222" s="32"/>
      <c r="MIM222" s="31"/>
      <c r="MIN222" s="31"/>
      <c r="MIO222" s="32"/>
      <c r="MJB222" s="31"/>
      <c r="MJC222" s="31"/>
      <c r="MJD222" s="32"/>
      <c r="MJQ222" s="31"/>
      <c r="MJR222" s="31"/>
      <c r="MJS222" s="32"/>
      <c r="MKF222" s="31"/>
      <c r="MKG222" s="31"/>
      <c r="MKH222" s="32"/>
      <c r="MKU222" s="31"/>
      <c r="MKV222" s="31"/>
      <c r="MKW222" s="32"/>
      <c r="MLJ222" s="31"/>
      <c r="MLK222" s="31"/>
      <c r="MLL222" s="32"/>
      <c r="MLY222" s="31"/>
      <c r="MLZ222" s="31"/>
      <c r="MMA222" s="32"/>
      <c r="MMN222" s="31"/>
      <c r="MMO222" s="31"/>
      <c r="MMP222" s="32"/>
      <c r="MNC222" s="31"/>
      <c r="MND222" s="31"/>
      <c r="MNE222" s="32"/>
      <c r="MNR222" s="31"/>
      <c r="MNS222" s="31"/>
      <c r="MNT222" s="32"/>
      <c r="MOG222" s="31"/>
      <c r="MOH222" s="31"/>
      <c r="MOI222" s="32"/>
      <c r="MOV222" s="31"/>
      <c r="MOW222" s="31"/>
      <c r="MOX222" s="32"/>
      <c r="MPK222" s="31"/>
      <c r="MPL222" s="31"/>
      <c r="MPM222" s="32"/>
      <c r="MPZ222" s="31"/>
      <c r="MQA222" s="31"/>
      <c r="MQB222" s="32"/>
      <c r="MQO222" s="31"/>
      <c r="MQP222" s="31"/>
      <c r="MQQ222" s="32"/>
      <c r="MRD222" s="31"/>
      <c r="MRE222" s="31"/>
      <c r="MRF222" s="32"/>
      <c r="MRS222" s="31"/>
      <c r="MRT222" s="31"/>
      <c r="MRU222" s="32"/>
      <c r="MSH222" s="31"/>
      <c r="MSI222" s="31"/>
      <c r="MSJ222" s="32"/>
      <c r="MSW222" s="31"/>
      <c r="MSX222" s="31"/>
      <c r="MSY222" s="32"/>
      <c r="MTL222" s="31"/>
      <c r="MTM222" s="31"/>
      <c r="MTN222" s="32"/>
      <c r="MUA222" s="31"/>
      <c r="MUB222" s="31"/>
      <c r="MUC222" s="32"/>
      <c r="MUP222" s="31"/>
      <c r="MUQ222" s="31"/>
      <c r="MUR222" s="32"/>
      <c r="MVE222" s="31"/>
      <c r="MVF222" s="31"/>
      <c r="MVG222" s="32"/>
      <c r="MVT222" s="31"/>
      <c r="MVU222" s="31"/>
      <c r="MVV222" s="32"/>
      <c r="MWI222" s="31"/>
      <c r="MWJ222" s="31"/>
      <c r="MWK222" s="32"/>
      <c r="MWX222" s="31"/>
      <c r="MWY222" s="31"/>
      <c r="MWZ222" s="32"/>
      <c r="MXM222" s="31"/>
      <c r="MXN222" s="31"/>
      <c r="MXO222" s="32"/>
      <c r="MYB222" s="31"/>
      <c r="MYC222" s="31"/>
      <c r="MYD222" s="32"/>
      <c r="MYQ222" s="31"/>
      <c r="MYR222" s="31"/>
      <c r="MYS222" s="32"/>
      <c r="MZF222" s="31"/>
      <c r="MZG222" s="31"/>
      <c r="MZH222" s="32"/>
      <c r="MZU222" s="31"/>
      <c r="MZV222" s="31"/>
      <c r="MZW222" s="32"/>
      <c r="NAJ222" s="31"/>
      <c r="NAK222" s="31"/>
      <c r="NAL222" s="32"/>
      <c r="NAY222" s="31"/>
      <c r="NAZ222" s="31"/>
      <c r="NBA222" s="32"/>
      <c r="NBN222" s="31"/>
      <c r="NBO222" s="31"/>
      <c r="NBP222" s="32"/>
      <c r="NCC222" s="31"/>
      <c r="NCD222" s="31"/>
      <c r="NCE222" s="32"/>
      <c r="NCR222" s="31"/>
      <c r="NCS222" s="31"/>
      <c r="NCT222" s="32"/>
      <c r="NDG222" s="31"/>
      <c r="NDH222" s="31"/>
      <c r="NDI222" s="32"/>
      <c r="NDV222" s="31"/>
      <c r="NDW222" s="31"/>
      <c r="NDX222" s="32"/>
      <c r="NEK222" s="31"/>
      <c r="NEL222" s="31"/>
      <c r="NEM222" s="32"/>
      <c r="NEZ222" s="31"/>
      <c r="NFA222" s="31"/>
      <c r="NFB222" s="32"/>
      <c r="NFO222" s="31"/>
      <c r="NFP222" s="31"/>
      <c r="NFQ222" s="32"/>
      <c r="NGD222" s="31"/>
      <c r="NGE222" s="31"/>
      <c r="NGF222" s="32"/>
      <c r="NGS222" s="31"/>
      <c r="NGT222" s="31"/>
      <c r="NGU222" s="32"/>
      <c r="NHH222" s="31"/>
      <c r="NHI222" s="31"/>
      <c r="NHJ222" s="32"/>
      <c r="NHW222" s="31"/>
      <c r="NHX222" s="31"/>
      <c r="NHY222" s="32"/>
      <c r="NIL222" s="31"/>
      <c r="NIM222" s="31"/>
      <c r="NIN222" s="32"/>
      <c r="NJA222" s="31"/>
      <c r="NJB222" s="31"/>
      <c r="NJC222" s="32"/>
      <c r="NJP222" s="31"/>
      <c r="NJQ222" s="31"/>
      <c r="NJR222" s="32"/>
      <c r="NKE222" s="31"/>
      <c r="NKF222" s="31"/>
      <c r="NKG222" s="32"/>
      <c r="NKT222" s="31"/>
      <c r="NKU222" s="31"/>
      <c r="NKV222" s="32"/>
      <c r="NLI222" s="31"/>
      <c r="NLJ222" s="31"/>
      <c r="NLK222" s="32"/>
      <c r="NLX222" s="31"/>
      <c r="NLY222" s="31"/>
      <c r="NLZ222" s="32"/>
      <c r="NMM222" s="31"/>
      <c r="NMN222" s="31"/>
      <c r="NMO222" s="32"/>
      <c r="NNB222" s="31"/>
      <c r="NNC222" s="31"/>
      <c r="NND222" s="32"/>
      <c r="NNQ222" s="31"/>
      <c r="NNR222" s="31"/>
      <c r="NNS222" s="32"/>
      <c r="NOF222" s="31"/>
      <c r="NOG222" s="31"/>
      <c r="NOH222" s="32"/>
      <c r="NOU222" s="31"/>
      <c r="NOV222" s="31"/>
      <c r="NOW222" s="32"/>
      <c r="NPJ222" s="31"/>
      <c r="NPK222" s="31"/>
      <c r="NPL222" s="32"/>
      <c r="NPY222" s="31"/>
      <c r="NPZ222" s="31"/>
      <c r="NQA222" s="32"/>
      <c r="NQN222" s="31"/>
      <c r="NQO222" s="31"/>
      <c r="NQP222" s="32"/>
      <c r="NRC222" s="31"/>
      <c r="NRD222" s="31"/>
      <c r="NRE222" s="32"/>
      <c r="NRR222" s="31"/>
      <c r="NRS222" s="31"/>
      <c r="NRT222" s="32"/>
      <c r="NSG222" s="31"/>
      <c r="NSH222" s="31"/>
      <c r="NSI222" s="32"/>
      <c r="NSV222" s="31"/>
      <c r="NSW222" s="31"/>
      <c r="NSX222" s="32"/>
      <c r="NTK222" s="31"/>
      <c r="NTL222" s="31"/>
      <c r="NTM222" s="32"/>
      <c r="NTZ222" s="31"/>
      <c r="NUA222" s="31"/>
      <c r="NUB222" s="32"/>
      <c r="NUO222" s="31"/>
      <c r="NUP222" s="31"/>
      <c r="NUQ222" s="32"/>
      <c r="NVD222" s="31"/>
      <c r="NVE222" s="31"/>
      <c r="NVF222" s="32"/>
      <c r="NVS222" s="31"/>
      <c r="NVT222" s="31"/>
      <c r="NVU222" s="32"/>
      <c r="NWH222" s="31"/>
      <c r="NWI222" s="31"/>
      <c r="NWJ222" s="32"/>
      <c r="NWW222" s="31"/>
      <c r="NWX222" s="31"/>
      <c r="NWY222" s="32"/>
      <c r="NXL222" s="31"/>
      <c r="NXM222" s="31"/>
      <c r="NXN222" s="32"/>
      <c r="NYA222" s="31"/>
      <c r="NYB222" s="31"/>
      <c r="NYC222" s="32"/>
      <c r="NYP222" s="31"/>
      <c r="NYQ222" s="31"/>
      <c r="NYR222" s="32"/>
      <c r="NZE222" s="31"/>
      <c r="NZF222" s="31"/>
      <c r="NZG222" s="32"/>
      <c r="NZT222" s="31"/>
      <c r="NZU222" s="31"/>
      <c r="NZV222" s="32"/>
      <c r="OAI222" s="31"/>
      <c r="OAJ222" s="31"/>
      <c r="OAK222" s="32"/>
      <c r="OAX222" s="31"/>
      <c r="OAY222" s="31"/>
      <c r="OAZ222" s="32"/>
      <c r="OBM222" s="31"/>
      <c r="OBN222" s="31"/>
      <c r="OBO222" s="32"/>
      <c r="OCB222" s="31"/>
      <c r="OCC222" s="31"/>
      <c r="OCD222" s="32"/>
      <c r="OCQ222" s="31"/>
      <c r="OCR222" s="31"/>
      <c r="OCS222" s="32"/>
      <c r="ODF222" s="31"/>
      <c r="ODG222" s="31"/>
      <c r="ODH222" s="32"/>
      <c r="ODU222" s="31"/>
      <c r="ODV222" s="31"/>
      <c r="ODW222" s="32"/>
      <c r="OEJ222" s="31"/>
      <c r="OEK222" s="31"/>
      <c r="OEL222" s="32"/>
      <c r="OEY222" s="31"/>
      <c r="OEZ222" s="31"/>
      <c r="OFA222" s="32"/>
      <c r="OFN222" s="31"/>
      <c r="OFO222" s="31"/>
      <c r="OFP222" s="32"/>
      <c r="OGC222" s="31"/>
      <c r="OGD222" s="31"/>
      <c r="OGE222" s="32"/>
      <c r="OGR222" s="31"/>
      <c r="OGS222" s="31"/>
      <c r="OGT222" s="32"/>
      <c r="OHG222" s="31"/>
      <c r="OHH222" s="31"/>
      <c r="OHI222" s="32"/>
      <c r="OHV222" s="31"/>
      <c r="OHW222" s="31"/>
      <c r="OHX222" s="32"/>
      <c r="OIK222" s="31"/>
      <c r="OIL222" s="31"/>
      <c r="OIM222" s="32"/>
      <c r="OIZ222" s="31"/>
      <c r="OJA222" s="31"/>
      <c r="OJB222" s="32"/>
      <c r="OJO222" s="31"/>
      <c r="OJP222" s="31"/>
      <c r="OJQ222" s="32"/>
      <c r="OKD222" s="31"/>
      <c r="OKE222" s="31"/>
      <c r="OKF222" s="32"/>
      <c r="OKS222" s="31"/>
      <c r="OKT222" s="31"/>
      <c r="OKU222" s="32"/>
      <c r="OLH222" s="31"/>
      <c r="OLI222" s="31"/>
      <c r="OLJ222" s="32"/>
      <c r="OLW222" s="31"/>
      <c r="OLX222" s="31"/>
      <c r="OLY222" s="32"/>
      <c r="OML222" s="31"/>
      <c r="OMM222" s="31"/>
      <c r="OMN222" s="32"/>
      <c r="ONA222" s="31"/>
      <c r="ONB222" s="31"/>
      <c r="ONC222" s="32"/>
      <c r="ONP222" s="31"/>
      <c r="ONQ222" s="31"/>
      <c r="ONR222" s="32"/>
      <c r="OOE222" s="31"/>
      <c r="OOF222" s="31"/>
      <c r="OOG222" s="32"/>
      <c r="OOT222" s="31"/>
      <c r="OOU222" s="31"/>
      <c r="OOV222" s="32"/>
      <c r="OPI222" s="31"/>
      <c r="OPJ222" s="31"/>
      <c r="OPK222" s="32"/>
      <c r="OPX222" s="31"/>
      <c r="OPY222" s="31"/>
      <c r="OPZ222" s="32"/>
      <c r="OQM222" s="31"/>
      <c r="OQN222" s="31"/>
      <c r="OQO222" s="32"/>
      <c r="ORB222" s="31"/>
      <c r="ORC222" s="31"/>
      <c r="ORD222" s="32"/>
      <c r="ORQ222" s="31"/>
      <c r="ORR222" s="31"/>
      <c r="ORS222" s="32"/>
      <c r="OSF222" s="31"/>
      <c r="OSG222" s="31"/>
      <c r="OSH222" s="32"/>
      <c r="OSU222" s="31"/>
      <c r="OSV222" s="31"/>
      <c r="OSW222" s="32"/>
      <c r="OTJ222" s="31"/>
      <c r="OTK222" s="31"/>
      <c r="OTL222" s="32"/>
      <c r="OTY222" s="31"/>
      <c r="OTZ222" s="31"/>
      <c r="OUA222" s="32"/>
      <c r="OUN222" s="31"/>
      <c r="OUO222" s="31"/>
      <c r="OUP222" s="32"/>
      <c r="OVC222" s="31"/>
      <c r="OVD222" s="31"/>
      <c r="OVE222" s="32"/>
      <c r="OVR222" s="31"/>
      <c r="OVS222" s="31"/>
      <c r="OVT222" s="32"/>
      <c r="OWG222" s="31"/>
      <c r="OWH222" s="31"/>
      <c r="OWI222" s="32"/>
      <c r="OWV222" s="31"/>
      <c r="OWW222" s="31"/>
      <c r="OWX222" s="32"/>
      <c r="OXK222" s="31"/>
      <c r="OXL222" s="31"/>
      <c r="OXM222" s="32"/>
      <c r="OXZ222" s="31"/>
      <c r="OYA222" s="31"/>
      <c r="OYB222" s="32"/>
      <c r="OYO222" s="31"/>
      <c r="OYP222" s="31"/>
      <c r="OYQ222" s="32"/>
      <c r="OZD222" s="31"/>
      <c r="OZE222" s="31"/>
      <c r="OZF222" s="32"/>
      <c r="OZS222" s="31"/>
      <c r="OZT222" s="31"/>
      <c r="OZU222" s="32"/>
      <c r="PAH222" s="31"/>
      <c r="PAI222" s="31"/>
      <c r="PAJ222" s="32"/>
      <c r="PAW222" s="31"/>
      <c r="PAX222" s="31"/>
      <c r="PAY222" s="32"/>
      <c r="PBL222" s="31"/>
      <c r="PBM222" s="31"/>
      <c r="PBN222" s="32"/>
      <c r="PCA222" s="31"/>
      <c r="PCB222" s="31"/>
      <c r="PCC222" s="32"/>
      <c r="PCP222" s="31"/>
      <c r="PCQ222" s="31"/>
      <c r="PCR222" s="32"/>
      <c r="PDE222" s="31"/>
      <c r="PDF222" s="31"/>
      <c r="PDG222" s="32"/>
      <c r="PDT222" s="31"/>
      <c r="PDU222" s="31"/>
      <c r="PDV222" s="32"/>
      <c r="PEI222" s="31"/>
      <c r="PEJ222" s="31"/>
      <c r="PEK222" s="32"/>
      <c r="PEX222" s="31"/>
      <c r="PEY222" s="31"/>
      <c r="PEZ222" s="32"/>
      <c r="PFM222" s="31"/>
      <c r="PFN222" s="31"/>
      <c r="PFO222" s="32"/>
      <c r="PGB222" s="31"/>
      <c r="PGC222" s="31"/>
      <c r="PGD222" s="32"/>
      <c r="PGQ222" s="31"/>
      <c r="PGR222" s="31"/>
      <c r="PGS222" s="32"/>
      <c r="PHF222" s="31"/>
      <c r="PHG222" s="31"/>
      <c r="PHH222" s="32"/>
      <c r="PHU222" s="31"/>
      <c r="PHV222" s="31"/>
      <c r="PHW222" s="32"/>
      <c r="PIJ222" s="31"/>
      <c r="PIK222" s="31"/>
      <c r="PIL222" s="32"/>
      <c r="PIY222" s="31"/>
      <c r="PIZ222" s="31"/>
      <c r="PJA222" s="32"/>
      <c r="PJN222" s="31"/>
      <c r="PJO222" s="31"/>
      <c r="PJP222" s="32"/>
      <c r="PKC222" s="31"/>
      <c r="PKD222" s="31"/>
      <c r="PKE222" s="32"/>
      <c r="PKR222" s="31"/>
      <c r="PKS222" s="31"/>
      <c r="PKT222" s="32"/>
      <c r="PLG222" s="31"/>
      <c r="PLH222" s="31"/>
      <c r="PLI222" s="32"/>
      <c r="PLV222" s="31"/>
      <c r="PLW222" s="31"/>
      <c r="PLX222" s="32"/>
      <c r="PMK222" s="31"/>
      <c r="PML222" s="31"/>
      <c r="PMM222" s="32"/>
      <c r="PMZ222" s="31"/>
      <c r="PNA222" s="31"/>
      <c r="PNB222" s="32"/>
      <c r="PNO222" s="31"/>
      <c r="PNP222" s="31"/>
      <c r="PNQ222" s="32"/>
      <c r="POD222" s="31"/>
      <c r="POE222" s="31"/>
      <c r="POF222" s="32"/>
      <c r="POS222" s="31"/>
      <c r="POT222" s="31"/>
      <c r="POU222" s="32"/>
      <c r="PPH222" s="31"/>
      <c r="PPI222" s="31"/>
      <c r="PPJ222" s="32"/>
      <c r="PPW222" s="31"/>
      <c r="PPX222" s="31"/>
      <c r="PPY222" s="32"/>
      <c r="PQL222" s="31"/>
      <c r="PQM222" s="31"/>
      <c r="PQN222" s="32"/>
      <c r="PRA222" s="31"/>
      <c r="PRB222" s="31"/>
      <c r="PRC222" s="32"/>
      <c r="PRP222" s="31"/>
      <c r="PRQ222" s="31"/>
      <c r="PRR222" s="32"/>
      <c r="PSE222" s="31"/>
      <c r="PSF222" s="31"/>
      <c r="PSG222" s="32"/>
      <c r="PST222" s="31"/>
      <c r="PSU222" s="31"/>
      <c r="PSV222" s="32"/>
      <c r="PTI222" s="31"/>
      <c r="PTJ222" s="31"/>
      <c r="PTK222" s="32"/>
      <c r="PTX222" s="31"/>
      <c r="PTY222" s="31"/>
      <c r="PTZ222" s="32"/>
      <c r="PUM222" s="31"/>
      <c r="PUN222" s="31"/>
      <c r="PUO222" s="32"/>
      <c r="PVB222" s="31"/>
      <c r="PVC222" s="31"/>
      <c r="PVD222" s="32"/>
      <c r="PVQ222" s="31"/>
      <c r="PVR222" s="31"/>
      <c r="PVS222" s="32"/>
      <c r="PWF222" s="31"/>
      <c r="PWG222" s="31"/>
      <c r="PWH222" s="32"/>
      <c r="PWU222" s="31"/>
      <c r="PWV222" s="31"/>
      <c r="PWW222" s="32"/>
      <c r="PXJ222" s="31"/>
      <c r="PXK222" s="31"/>
      <c r="PXL222" s="32"/>
      <c r="PXY222" s="31"/>
      <c r="PXZ222" s="31"/>
      <c r="PYA222" s="32"/>
      <c r="PYN222" s="31"/>
      <c r="PYO222" s="31"/>
      <c r="PYP222" s="32"/>
      <c r="PZC222" s="31"/>
      <c r="PZD222" s="31"/>
      <c r="PZE222" s="32"/>
      <c r="PZR222" s="31"/>
      <c r="PZS222" s="31"/>
      <c r="PZT222" s="32"/>
      <c r="QAG222" s="31"/>
      <c r="QAH222" s="31"/>
      <c r="QAI222" s="32"/>
      <c r="QAV222" s="31"/>
      <c r="QAW222" s="31"/>
      <c r="QAX222" s="32"/>
      <c r="QBK222" s="31"/>
      <c r="QBL222" s="31"/>
      <c r="QBM222" s="32"/>
      <c r="QBZ222" s="31"/>
      <c r="QCA222" s="31"/>
      <c r="QCB222" s="32"/>
      <c r="QCO222" s="31"/>
      <c r="QCP222" s="31"/>
      <c r="QCQ222" s="32"/>
      <c r="QDD222" s="31"/>
      <c r="QDE222" s="31"/>
      <c r="QDF222" s="32"/>
      <c r="QDS222" s="31"/>
      <c r="QDT222" s="31"/>
      <c r="QDU222" s="32"/>
      <c r="QEH222" s="31"/>
      <c r="QEI222" s="31"/>
      <c r="QEJ222" s="32"/>
      <c r="QEW222" s="31"/>
      <c r="QEX222" s="31"/>
      <c r="QEY222" s="32"/>
      <c r="QFL222" s="31"/>
      <c r="QFM222" s="31"/>
      <c r="QFN222" s="32"/>
      <c r="QGA222" s="31"/>
      <c r="QGB222" s="31"/>
      <c r="QGC222" s="32"/>
      <c r="QGP222" s="31"/>
      <c r="QGQ222" s="31"/>
      <c r="QGR222" s="32"/>
      <c r="QHE222" s="31"/>
      <c r="QHF222" s="31"/>
      <c r="QHG222" s="32"/>
      <c r="QHT222" s="31"/>
      <c r="QHU222" s="31"/>
      <c r="QHV222" s="32"/>
      <c r="QII222" s="31"/>
      <c r="QIJ222" s="31"/>
      <c r="QIK222" s="32"/>
      <c r="QIX222" s="31"/>
      <c r="QIY222" s="31"/>
      <c r="QIZ222" s="32"/>
      <c r="QJM222" s="31"/>
      <c r="QJN222" s="31"/>
      <c r="QJO222" s="32"/>
      <c r="QKB222" s="31"/>
      <c r="QKC222" s="31"/>
      <c r="QKD222" s="32"/>
      <c r="QKQ222" s="31"/>
      <c r="QKR222" s="31"/>
      <c r="QKS222" s="32"/>
      <c r="QLF222" s="31"/>
      <c r="QLG222" s="31"/>
      <c r="QLH222" s="32"/>
      <c r="QLU222" s="31"/>
      <c r="QLV222" s="31"/>
      <c r="QLW222" s="32"/>
      <c r="QMJ222" s="31"/>
      <c r="QMK222" s="31"/>
      <c r="QML222" s="32"/>
      <c r="QMY222" s="31"/>
      <c r="QMZ222" s="31"/>
      <c r="QNA222" s="32"/>
      <c r="QNN222" s="31"/>
      <c r="QNO222" s="31"/>
      <c r="QNP222" s="32"/>
      <c r="QOC222" s="31"/>
      <c r="QOD222" s="31"/>
      <c r="QOE222" s="32"/>
      <c r="QOR222" s="31"/>
      <c r="QOS222" s="31"/>
      <c r="QOT222" s="32"/>
      <c r="QPG222" s="31"/>
      <c r="QPH222" s="31"/>
      <c r="QPI222" s="32"/>
      <c r="QPV222" s="31"/>
      <c r="QPW222" s="31"/>
      <c r="QPX222" s="32"/>
      <c r="QQK222" s="31"/>
      <c r="QQL222" s="31"/>
      <c r="QQM222" s="32"/>
      <c r="QQZ222" s="31"/>
      <c r="QRA222" s="31"/>
      <c r="QRB222" s="32"/>
      <c r="QRO222" s="31"/>
      <c r="QRP222" s="31"/>
      <c r="QRQ222" s="32"/>
      <c r="QSD222" s="31"/>
      <c r="QSE222" s="31"/>
      <c r="QSF222" s="32"/>
      <c r="QSS222" s="31"/>
      <c r="QST222" s="31"/>
      <c r="QSU222" s="32"/>
      <c r="QTH222" s="31"/>
      <c r="QTI222" s="31"/>
      <c r="QTJ222" s="32"/>
      <c r="QTW222" s="31"/>
      <c r="QTX222" s="31"/>
      <c r="QTY222" s="32"/>
      <c r="QUL222" s="31"/>
      <c r="QUM222" s="31"/>
      <c r="QUN222" s="32"/>
      <c r="QVA222" s="31"/>
      <c r="QVB222" s="31"/>
      <c r="QVC222" s="32"/>
      <c r="QVP222" s="31"/>
      <c r="QVQ222" s="31"/>
      <c r="QVR222" s="32"/>
      <c r="QWE222" s="31"/>
      <c r="QWF222" s="31"/>
      <c r="QWG222" s="32"/>
      <c r="QWT222" s="31"/>
      <c r="QWU222" s="31"/>
      <c r="QWV222" s="32"/>
      <c r="QXI222" s="31"/>
      <c r="QXJ222" s="31"/>
      <c r="QXK222" s="32"/>
      <c r="QXX222" s="31"/>
      <c r="QXY222" s="31"/>
      <c r="QXZ222" s="32"/>
      <c r="QYM222" s="31"/>
      <c r="QYN222" s="31"/>
      <c r="QYO222" s="32"/>
      <c r="QZB222" s="31"/>
      <c r="QZC222" s="31"/>
      <c r="QZD222" s="32"/>
      <c r="QZQ222" s="31"/>
      <c r="QZR222" s="31"/>
      <c r="QZS222" s="32"/>
      <c r="RAF222" s="31"/>
      <c r="RAG222" s="31"/>
      <c r="RAH222" s="32"/>
      <c r="RAU222" s="31"/>
      <c r="RAV222" s="31"/>
      <c r="RAW222" s="32"/>
      <c r="RBJ222" s="31"/>
      <c r="RBK222" s="31"/>
      <c r="RBL222" s="32"/>
      <c r="RBY222" s="31"/>
      <c r="RBZ222" s="31"/>
      <c r="RCA222" s="32"/>
      <c r="RCN222" s="31"/>
      <c r="RCO222" s="31"/>
      <c r="RCP222" s="32"/>
      <c r="RDC222" s="31"/>
      <c r="RDD222" s="31"/>
      <c r="RDE222" s="32"/>
      <c r="RDR222" s="31"/>
      <c r="RDS222" s="31"/>
      <c r="RDT222" s="32"/>
      <c r="REG222" s="31"/>
      <c r="REH222" s="31"/>
      <c r="REI222" s="32"/>
      <c r="REV222" s="31"/>
      <c r="REW222" s="31"/>
      <c r="REX222" s="32"/>
      <c r="RFK222" s="31"/>
      <c r="RFL222" s="31"/>
      <c r="RFM222" s="32"/>
      <c r="RFZ222" s="31"/>
      <c r="RGA222" s="31"/>
      <c r="RGB222" s="32"/>
      <c r="RGO222" s="31"/>
      <c r="RGP222" s="31"/>
      <c r="RGQ222" s="32"/>
      <c r="RHD222" s="31"/>
      <c r="RHE222" s="31"/>
      <c r="RHF222" s="32"/>
      <c r="RHS222" s="31"/>
      <c r="RHT222" s="31"/>
      <c r="RHU222" s="32"/>
      <c r="RIH222" s="31"/>
      <c r="RII222" s="31"/>
      <c r="RIJ222" s="32"/>
      <c r="RIW222" s="31"/>
      <c r="RIX222" s="31"/>
      <c r="RIY222" s="32"/>
      <c r="RJL222" s="31"/>
      <c r="RJM222" s="31"/>
      <c r="RJN222" s="32"/>
      <c r="RKA222" s="31"/>
      <c r="RKB222" s="31"/>
      <c r="RKC222" s="32"/>
      <c r="RKP222" s="31"/>
      <c r="RKQ222" s="31"/>
      <c r="RKR222" s="32"/>
      <c r="RLE222" s="31"/>
      <c r="RLF222" s="31"/>
      <c r="RLG222" s="32"/>
      <c r="RLT222" s="31"/>
      <c r="RLU222" s="31"/>
      <c r="RLV222" s="32"/>
      <c r="RMI222" s="31"/>
      <c r="RMJ222" s="31"/>
      <c r="RMK222" s="32"/>
      <c r="RMX222" s="31"/>
      <c r="RMY222" s="31"/>
      <c r="RMZ222" s="32"/>
      <c r="RNM222" s="31"/>
      <c r="RNN222" s="31"/>
      <c r="RNO222" s="32"/>
      <c r="ROB222" s="31"/>
      <c r="ROC222" s="31"/>
      <c r="ROD222" s="32"/>
      <c r="ROQ222" s="31"/>
      <c r="ROR222" s="31"/>
      <c r="ROS222" s="32"/>
      <c r="RPF222" s="31"/>
      <c r="RPG222" s="31"/>
      <c r="RPH222" s="32"/>
      <c r="RPU222" s="31"/>
      <c r="RPV222" s="31"/>
      <c r="RPW222" s="32"/>
      <c r="RQJ222" s="31"/>
      <c r="RQK222" s="31"/>
      <c r="RQL222" s="32"/>
      <c r="RQY222" s="31"/>
      <c r="RQZ222" s="31"/>
      <c r="RRA222" s="32"/>
      <c r="RRN222" s="31"/>
      <c r="RRO222" s="31"/>
      <c r="RRP222" s="32"/>
      <c r="RSC222" s="31"/>
      <c r="RSD222" s="31"/>
      <c r="RSE222" s="32"/>
      <c r="RSR222" s="31"/>
      <c r="RSS222" s="31"/>
      <c r="RST222" s="32"/>
      <c r="RTG222" s="31"/>
      <c r="RTH222" s="31"/>
      <c r="RTI222" s="32"/>
      <c r="RTV222" s="31"/>
      <c r="RTW222" s="31"/>
      <c r="RTX222" s="32"/>
      <c r="RUK222" s="31"/>
      <c r="RUL222" s="31"/>
      <c r="RUM222" s="32"/>
      <c r="RUZ222" s="31"/>
      <c r="RVA222" s="31"/>
      <c r="RVB222" s="32"/>
      <c r="RVO222" s="31"/>
      <c r="RVP222" s="31"/>
      <c r="RVQ222" s="32"/>
      <c r="RWD222" s="31"/>
      <c r="RWE222" s="31"/>
      <c r="RWF222" s="32"/>
      <c r="RWS222" s="31"/>
      <c r="RWT222" s="31"/>
      <c r="RWU222" s="32"/>
      <c r="RXH222" s="31"/>
      <c r="RXI222" s="31"/>
      <c r="RXJ222" s="32"/>
      <c r="RXW222" s="31"/>
      <c r="RXX222" s="31"/>
      <c r="RXY222" s="32"/>
      <c r="RYL222" s="31"/>
      <c r="RYM222" s="31"/>
      <c r="RYN222" s="32"/>
      <c r="RZA222" s="31"/>
      <c r="RZB222" s="31"/>
      <c r="RZC222" s="32"/>
      <c r="RZP222" s="31"/>
      <c r="RZQ222" s="31"/>
      <c r="RZR222" s="32"/>
      <c r="SAE222" s="31"/>
      <c r="SAF222" s="31"/>
      <c r="SAG222" s="32"/>
      <c r="SAT222" s="31"/>
      <c r="SAU222" s="31"/>
      <c r="SAV222" s="32"/>
      <c r="SBI222" s="31"/>
      <c r="SBJ222" s="31"/>
      <c r="SBK222" s="32"/>
      <c r="SBX222" s="31"/>
      <c r="SBY222" s="31"/>
      <c r="SBZ222" s="32"/>
      <c r="SCM222" s="31"/>
      <c r="SCN222" s="31"/>
      <c r="SCO222" s="32"/>
      <c r="SDB222" s="31"/>
      <c r="SDC222" s="31"/>
      <c r="SDD222" s="32"/>
      <c r="SDQ222" s="31"/>
      <c r="SDR222" s="31"/>
      <c r="SDS222" s="32"/>
      <c r="SEF222" s="31"/>
      <c r="SEG222" s="31"/>
      <c r="SEH222" s="32"/>
      <c r="SEU222" s="31"/>
      <c r="SEV222" s="31"/>
      <c r="SEW222" s="32"/>
      <c r="SFJ222" s="31"/>
      <c r="SFK222" s="31"/>
      <c r="SFL222" s="32"/>
      <c r="SFY222" s="31"/>
      <c r="SFZ222" s="31"/>
      <c r="SGA222" s="32"/>
      <c r="SGN222" s="31"/>
      <c r="SGO222" s="31"/>
      <c r="SGP222" s="32"/>
      <c r="SHC222" s="31"/>
      <c r="SHD222" s="31"/>
      <c r="SHE222" s="32"/>
      <c r="SHR222" s="31"/>
      <c r="SHS222" s="31"/>
      <c r="SHT222" s="32"/>
      <c r="SIG222" s="31"/>
      <c r="SIH222" s="31"/>
      <c r="SII222" s="32"/>
      <c r="SIV222" s="31"/>
      <c r="SIW222" s="31"/>
      <c r="SIX222" s="32"/>
      <c r="SJK222" s="31"/>
      <c r="SJL222" s="31"/>
      <c r="SJM222" s="32"/>
      <c r="SJZ222" s="31"/>
      <c r="SKA222" s="31"/>
      <c r="SKB222" s="32"/>
      <c r="SKO222" s="31"/>
      <c r="SKP222" s="31"/>
      <c r="SKQ222" s="32"/>
      <c r="SLD222" s="31"/>
      <c r="SLE222" s="31"/>
      <c r="SLF222" s="32"/>
      <c r="SLS222" s="31"/>
      <c r="SLT222" s="31"/>
      <c r="SLU222" s="32"/>
      <c r="SMH222" s="31"/>
      <c r="SMI222" s="31"/>
      <c r="SMJ222" s="32"/>
      <c r="SMW222" s="31"/>
      <c r="SMX222" s="31"/>
      <c r="SMY222" s="32"/>
      <c r="SNL222" s="31"/>
      <c r="SNM222" s="31"/>
      <c r="SNN222" s="32"/>
      <c r="SOA222" s="31"/>
      <c r="SOB222" s="31"/>
      <c r="SOC222" s="32"/>
      <c r="SOP222" s="31"/>
      <c r="SOQ222" s="31"/>
      <c r="SOR222" s="32"/>
      <c r="SPE222" s="31"/>
      <c r="SPF222" s="31"/>
      <c r="SPG222" s="32"/>
      <c r="SPT222" s="31"/>
      <c r="SPU222" s="31"/>
      <c r="SPV222" s="32"/>
      <c r="SQI222" s="31"/>
      <c r="SQJ222" s="31"/>
      <c r="SQK222" s="32"/>
      <c r="SQX222" s="31"/>
      <c r="SQY222" s="31"/>
      <c r="SQZ222" s="32"/>
      <c r="SRM222" s="31"/>
      <c r="SRN222" s="31"/>
      <c r="SRO222" s="32"/>
      <c r="SSB222" s="31"/>
      <c r="SSC222" s="31"/>
      <c r="SSD222" s="32"/>
      <c r="SSQ222" s="31"/>
      <c r="SSR222" s="31"/>
      <c r="SSS222" s="32"/>
      <c r="STF222" s="31"/>
      <c r="STG222" s="31"/>
      <c r="STH222" s="32"/>
      <c r="STU222" s="31"/>
      <c r="STV222" s="31"/>
      <c r="STW222" s="32"/>
      <c r="SUJ222" s="31"/>
      <c r="SUK222" s="31"/>
      <c r="SUL222" s="32"/>
      <c r="SUY222" s="31"/>
      <c r="SUZ222" s="31"/>
      <c r="SVA222" s="32"/>
      <c r="SVN222" s="31"/>
      <c r="SVO222" s="31"/>
      <c r="SVP222" s="32"/>
      <c r="SWC222" s="31"/>
      <c r="SWD222" s="31"/>
      <c r="SWE222" s="32"/>
      <c r="SWR222" s="31"/>
      <c r="SWS222" s="31"/>
      <c r="SWT222" s="32"/>
      <c r="SXG222" s="31"/>
      <c r="SXH222" s="31"/>
      <c r="SXI222" s="32"/>
      <c r="SXV222" s="31"/>
      <c r="SXW222" s="31"/>
      <c r="SXX222" s="32"/>
      <c r="SYK222" s="31"/>
      <c r="SYL222" s="31"/>
      <c r="SYM222" s="32"/>
      <c r="SYZ222" s="31"/>
      <c r="SZA222" s="31"/>
      <c r="SZB222" s="32"/>
      <c r="SZO222" s="31"/>
      <c r="SZP222" s="31"/>
      <c r="SZQ222" s="32"/>
      <c r="TAD222" s="31"/>
      <c r="TAE222" s="31"/>
      <c r="TAF222" s="32"/>
      <c r="TAS222" s="31"/>
      <c r="TAT222" s="31"/>
      <c r="TAU222" s="32"/>
      <c r="TBH222" s="31"/>
      <c r="TBI222" s="31"/>
      <c r="TBJ222" s="32"/>
      <c r="TBW222" s="31"/>
      <c r="TBX222" s="31"/>
      <c r="TBY222" s="32"/>
      <c r="TCL222" s="31"/>
      <c r="TCM222" s="31"/>
      <c r="TCN222" s="32"/>
      <c r="TDA222" s="31"/>
      <c r="TDB222" s="31"/>
      <c r="TDC222" s="32"/>
      <c r="TDP222" s="31"/>
      <c r="TDQ222" s="31"/>
      <c r="TDR222" s="32"/>
      <c r="TEE222" s="31"/>
      <c r="TEF222" s="31"/>
      <c r="TEG222" s="32"/>
      <c r="TET222" s="31"/>
      <c r="TEU222" s="31"/>
      <c r="TEV222" s="32"/>
      <c r="TFI222" s="31"/>
      <c r="TFJ222" s="31"/>
      <c r="TFK222" s="32"/>
      <c r="TFX222" s="31"/>
      <c r="TFY222" s="31"/>
      <c r="TFZ222" s="32"/>
      <c r="TGM222" s="31"/>
      <c r="TGN222" s="31"/>
      <c r="TGO222" s="32"/>
      <c r="THB222" s="31"/>
      <c r="THC222" s="31"/>
      <c r="THD222" s="32"/>
      <c r="THQ222" s="31"/>
      <c r="THR222" s="31"/>
      <c r="THS222" s="32"/>
      <c r="TIF222" s="31"/>
      <c r="TIG222" s="31"/>
      <c r="TIH222" s="32"/>
      <c r="TIU222" s="31"/>
      <c r="TIV222" s="31"/>
      <c r="TIW222" s="32"/>
      <c r="TJJ222" s="31"/>
      <c r="TJK222" s="31"/>
      <c r="TJL222" s="32"/>
      <c r="TJY222" s="31"/>
      <c r="TJZ222" s="31"/>
      <c r="TKA222" s="32"/>
      <c r="TKN222" s="31"/>
      <c r="TKO222" s="31"/>
      <c r="TKP222" s="32"/>
      <c r="TLC222" s="31"/>
      <c r="TLD222" s="31"/>
      <c r="TLE222" s="32"/>
      <c r="TLR222" s="31"/>
      <c r="TLS222" s="31"/>
      <c r="TLT222" s="32"/>
      <c r="TMG222" s="31"/>
      <c r="TMH222" s="31"/>
      <c r="TMI222" s="32"/>
      <c r="TMV222" s="31"/>
      <c r="TMW222" s="31"/>
      <c r="TMX222" s="32"/>
      <c r="TNK222" s="31"/>
      <c r="TNL222" s="31"/>
      <c r="TNM222" s="32"/>
      <c r="TNZ222" s="31"/>
      <c r="TOA222" s="31"/>
      <c r="TOB222" s="32"/>
      <c r="TOO222" s="31"/>
      <c r="TOP222" s="31"/>
      <c r="TOQ222" s="32"/>
      <c r="TPD222" s="31"/>
      <c r="TPE222" s="31"/>
      <c r="TPF222" s="32"/>
      <c r="TPS222" s="31"/>
      <c r="TPT222" s="31"/>
      <c r="TPU222" s="32"/>
      <c r="TQH222" s="31"/>
      <c r="TQI222" s="31"/>
      <c r="TQJ222" s="32"/>
      <c r="TQW222" s="31"/>
      <c r="TQX222" s="31"/>
      <c r="TQY222" s="32"/>
      <c r="TRL222" s="31"/>
      <c r="TRM222" s="31"/>
      <c r="TRN222" s="32"/>
      <c r="TSA222" s="31"/>
      <c r="TSB222" s="31"/>
      <c r="TSC222" s="32"/>
      <c r="TSP222" s="31"/>
      <c r="TSQ222" s="31"/>
      <c r="TSR222" s="32"/>
      <c r="TTE222" s="31"/>
      <c r="TTF222" s="31"/>
      <c r="TTG222" s="32"/>
      <c r="TTT222" s="31"/>
      <c r="TTU222" s="31"/>
      <c r="TTV222" s="32"/>
      <c r="TUI222" s="31"/>
      <c r="TUJ222" s="31"/>
      <c r="TUK222" s="32"/>
      <c r="TUX222" s="31"/>
      <c r="TUY222" s="31"/>
      <c r="TUZ222" s="32"/>
      <c r="TVM222" s="31"/>
      <c r="TVN222" s="31"/>
      <c r="TVO222" s="32"/>
      <c r="TWB222" s="31"/>
      <c r="TWC222" s="31"/>
      <c r="TWD222" s="32"/>
      <c r="TWQ222" s="31"/>
      <c r="TWR222" s="31"/>
      <c r="TWS222" s="32"/>
      <c r="TXF222" s="31"/>
      <c r="TXG222" s="31"/>
      <c r="TXH222" s="32"/>
      <c r="TXU222" s="31"/>
      <c r="TXV222" s="31"/>
      <c r="TXW222" s="32"/>
      <c r="TYJ222" s="31"/>
      <c r="TYK222" s="31"/>
      <c r="TYL222" s="32"/>
      <c r="TYY222" s="31"/>
      <c r="TYZ222" s="31"/>
      <c r="TZA222" s="32"/>
      <c r="TZN222" s="31"/>
      <c r="TZO222" s="31"/>
      <c r="TZP222" s="32"/>
      <c r="UAC222" s="31"/>
      <c r="UAD222" s="31"/>
      <c r="UAE222" s="32"/>
      <c r="UAR222" s="31"/>
      <c r="UAS222" s="31"/>
      <c r="UAT222" s="32"/>
      <c r="UBG222" s="31"/>
      <c r="UBH222" s="31"/>
      <c r="UBI222" s="32"/>
      <c r="UBV222" s="31"/>
      <c r="UBW222" s="31"/>
      <c r="UBX222" s="32"/>
      <c r="UCK222" s="31"/>
      <c r="UCL222" s="31"/>
      <c r="UCM222" s="32"/>
      <c r="UCZ222" s="31"/>
      <c r="UDA222" s="31"/>
      <c r="UDB222" s="32"/>
      <c r="UDO222" s="31"/>
      <c r="UDP222" s="31"/>
      <c r="UDQ222" s="32"/>
      <c r="UED222" s="31"/>
      <c r="UEE222" s="31"/>
      <c r="UEF222" s="32"/>
      <c r="UES222" s="31"/>
      <c r="UET222" s="31"/>
      <c r="UEU222" s="32"/>
      <c r="UFH222" s="31"/>
      <c r="UFI222" s="31"/>
      <c r="UFJ222" s="32"/>
      <c r="UFW222" s="31"/>
      <c r="UFX222" s="31"/>
      <c r="UFY222" s="32"/>
      <c r="UGL222" s="31"/>
      <c r="UGM222" s="31"/>
      <c r="UGN222" s="32"/>
      <c r="UHA222" s="31"/>
      <c r="UHB222" s="31"/>
      <c r="UHC222" s="32"/>
      <c r="UHP222" s="31"/>
      <c r="UHQ222" s="31"/>
      <c r="UHR222" s="32"/>
      <c r="UIE222" s="31"/>
      <c r="UIF222" s="31"/>
      <c r="UIG222" s="32"/>
      <c r="UIT222" s="31"/>
      <c r="UIU222" s="31"/>
      <c r="UIV222" s="32"/>
      <c r="UJI222" s="31"/>
      <c r="UJJ222" s="31"/>
      <c r="UJK222" s="32"/>
      <c r="UJX222" s="31"/>
      <c r="UJY222" s="31"/>
      <c r="UJZ222" s="32"/>
      <c r="UKM222" s="31"/>
      <c r="UKN222" s="31"/>
      <c r="UKO222" s="32"/>
      <c r="ULB222" s="31"/>
      <c r="ULC222" s="31"/>
      <c r="ULD222" s="32"/>
      <c r="ULQ222" s="31"/>
      <c r="ULR222" s="31"/>
      <c r="ULS222" s="32"/>
      <c r="UMF222" s="31"/>
      <c r="UMG222" s="31"/>
      <c r="UMH222" s="32"/>
      <c r="UMU222" s="31"/>
      <c r="UMV222" s="31"/>
      <c r="UMW222" s="32"/>
      <c r="UNJ222" s="31"/>
      <c r="UNK222" s="31"/>
      <c r="UNL222" s="32"/>
      <c r="UNY222" s="31"/>
      <c r="UNZ222" s="31"/>
      <c r="UOA222" s="32"/>
      <c r="UON222" s="31"/>
      <c r="UOO222" s="31"/>
      <c r="UOP222" s="32"/>
      <c r="UPC222" s="31"/>
      <c r="UPD222" s="31"/>
      <c r="UPE222" s="32"/>
      <c r="UPR222" s="31"/>
      <c r="UPS222" s="31"/>
      <c r="UPT222" s="32"/>
      <c r="UQG222" s="31"/>
      <c r="UQH222" s="31"/>
      <c r="UQI222" s="32"/>
      <c r="UQV222" s="31"/>
      <c r="UQW222" s="31"/>
      <c r="UQX222" s="32"/>
      <c r="URK222" s="31"/>
      <c r="URL222" s="31"/>
      <c r="URM222" s="32"/>
      <c r="URZ222" s="31"/>
      <c r="USA222" s="31"/>
      <c r="USB222" s="32"/>
      <c r="USO222" s="31"/>
      <c r="USP222" s="31"/>
      <c r="USQ222" s="32"/>
      <c r="UTD222" s="31"/>
      <c r="UTE222" s="31"/>
      <c r="UTF222" s="32"/>
      <c r="UTS222" s="31"/>
      <c r="UTT222" s="31"/>
      <c r="UTU222" s="32"/>
      <c r="UUH222" s="31"/>
      <c r="UUI222" s="31"/>
      <c r="UUJ222" s="32"/>
      <c r="UUW222" s="31"/>
      <c r="UUX222" s="31"/>
      <c r="UUY222" s="32"/>
      <c r="UVL222" s="31"/>
      <c r="UVM222" s="31"/>
      <c r="UVN222" s="32"/>
      <c r="UWA222" s="31"/>
      <c r="UWB222" s="31"/>
      <c r="UWC222" s="32"/>
      <c r="UWP222" s="31"/>
      <c r="UWQ222" s="31"/>
      <c r="UWR222" s="32"/>
      <c r="UXE222" s="31"/>
      <c r="UXF222" s="31"/>
      <c r="UXG222" s="32"/>
      <c r="UXT222" s="31"/>
      <c r="UXU222" s="31"/>
      <c r="UXV222" s="32"/>
      <c r="UYI222" s="31"/>
      <c r="UYJ222" s="31"/>
      <c r="UYK222" s="32"/>
      <c r="UYX222" s="31"/>
      <c r="UYY222" s="31"/>
      <c r="UYZ222" s="32"/>
      <c r="UZM222" s="31"/>
      <c r="UZN222" s="31"/>
      <c r="UZO222" s="32"/>
      <c r="VAB222" s="31"/>
      <c r="VAC222" s="31"/>
      <c r="VAD222" s="32"/>
      <c r="VAQ222" s="31"/>
      <c r="VAR222" s="31"/>
      <c r="VAS222" s="32"/>
      <c r="VBF222" s="31"/>
      <c r="VBG222" s="31"/>
      <c r="VBH222" s="32"/>
      <c r="VBU222" s="31"/>
      <c r="VBV222" s="31"/>
      <c r="VBW222" s="32"/>
      <c r="VCJ222" s="31"/>
      <c r="VCK222" s="31"/>
      <c r="VCL222" s="32"/>
      <c r="VCY222" s="31"/>
      <c r="VCZ222" s="31"/>
      <c r="VDA222" s="32"/>
      <c r="VDN222" s="31"/>
      <c r="VDO222" s="31"/>
      <c r="VDP222" s="32"/>
      <c r="VEC222" s="31"/>
      <c r="VED222" s="31"/>
      <c r="VEE222" s="32"/>
      <c r="VER222" s="31"/>
      <c r="VES222" s="31"/>
      <c r="VET222" s="32"/>
      <c r="VFG222" s="31"/>
      <c r="VFH222" s="31"/>
      <c r="VFI222" s="32"/>
      <c r="VFV222" s="31"/>
      <c r="VFW222" s="31"/>
      <c r="VFX222" s="32"/>
      <c r="VGK222" s="31"/>
      <c r="VGL222" s="31"/>
      <c r="VGM222" s="32"/>
      <c r="VGZ222" s="31"/>
      <c r="VHA222" s="31"/>
      <c r="VHB222" s="32"/>
      <c r="VHO222" s="31"/>
      <c r="VHP222" s="31"/>
      <c r="VHQ222" s="32"/>
      <c r="VID222" s="31"/>
      <c r="VIE222" s="31"/>
      <c r="VIF222" s="32"/>
      <c r="VIS222" s="31"/>
      <c r="VIT222" s="31"/>
      <c r="VIU222" s="32"/>
      <c r="VJH222" s="31"/>
      <c r="VJI222" s="31"/>
      <c r="VJJ222" s="32"/>
      <c r="VJW222" s="31"/>
      <c r="VJX222" s="31"/>
      <c r="VJY222" s="32"/>
      <c r="VKL222" s="31"/>
      <c r="VKM222" s="31"/>
      <c r="VKN222" s="32"/>
      <c r="VLA222" s="31"/>
      <c r="VLB222" s="31"/>
      <c r="VLC222" s="32"/>
      <c r="VLP222" s="31"/>
      <c r="VLQ222" s="31"/>
      <c r="VLR222" s="32"/>
      <c r="VME222" s="31"/>
      <c r="VMF222" s="31"/>
      <c r="VMG222" s="32"/>
      <c r="VMT222" s="31"/>
      <c r="VMU222" s="31"/>
      <c r="VMV222" s="32"/>
      <c r="VNI222" s="31"/>
      <c r="VNJ222" s="31"/>
      <c r="VNK222" s="32"/>
      <c r="VNX222" s="31"/>
      <c r="VNY222" s="31"/>
      <c r="VNZ222" s="32"/>
      <c r="VOM222" s="31"/>
      <c r="VON222" s="31"/>
      <c r="VOO222" s="32"/>
      <c r="VPB222" s="31"/>
      <c r="VPC222" s="31"/>
      <c r="VPD222" s="32"/>
      <c r="VPQ222" s="31"/>
      <c r="VPR222" s="31"/>
      <c r="VPS222" s="32"/>
      <c r="VQF222" s="31"/>
      <c r="VQG222" s="31"/>
      <c r="VQH222" s="32"/>
      <c r="VQU222" s="31"/>
      <c r="VQV222" s="31"/>
      <c r="VQW222" s="32"/>
      <c r="VRJ222" s="31"/>
      <c r="VRK222" s="31"/>
      <c r="VRL222" s="32"/>
      <c r="VRY222" s="31"/>
      <c r="VRZ222" s="31"/>
      <c r="VSA222" s="32"/>
      <c r="VSN222" s="31"/>
      <c r="VSO222" s="31"/>
      <c r="VSP222" s="32"/>
      <c r="VTC222" s="31"/>
      <c r="VTD222" s="31"/>
      <c r="VTE222" s="32"/>
      <c r="VTR222" s="31"/>
      <c r="VTS222" s="31"/>
      <c r="VTT222" s="32"/>
      <c r="VUG222" s="31"/>
      <c r="VUH222" s="31"/>
      <c r="VUI222" s="32"/>
      <c r="VUV222" s="31"/>
      <c r="VUW222" s="31"/>
      <c r="VUX222" s="32"/>
      <c r="VVK222" s="31"/>
      <c r="VVL222" s="31"/>
      <c r="VVM222" s="32"/>
      <c r="VVZ222" s="31"/>
      <c r="VWA222" s="31"/>
      <c r="VWB222" s="32"/>
      <c r="VWO222" s="31"/>
      <c r="VWP222" s="31"/>
      <c r="VWQ222" s="32"/>
      <c r="VXD222" s="31"/>
      <c r="VXE222" s="31"/>
      <c r="VXF222" s="32"/>
      <c r="VXS222" s="31"/>
      <c r="VXT222" s="31"/>
      <c r="VXU222" s="32"/>
      <c r="VYH222" s="31"/>
      <c r="VYI222" s="31"/>
      <c r="VYJ222" s="32"/>
      <c r="VYW222" s="31"/>
      <c r="VYX222" s="31"/>
      <c r="VYY222" s="32"/>
      <c r="VZL222" s="31"/>
      <c r="VZM222" s="31"/>
      <c r="VZN222" s="32"/>
      <c r="WAA222" s="31"/>
      <c r="WAB222" s="31"/>
      <c r="WAC222" s="32"/>
      <c r="WAP222" s="31"/>
      <c r="WAQ222" s="31"/>
      <c r="WAR222" s="32"/>
      <c r="WBE222" s="31"/>
      <c r="WBF222" s="31"/>
      <c r="WBG222" s="32"/>
      <c r="WBT222" s="31"/>
      <c r="WBU222" s="31"/>
      <c r="WBV222" s="32"/>
      <c r="WCI222" s="31"/>
      <c r="WCJ222" s="31"/>
      <c r="WCK222" s="32"/>
      <c r="WCX222" s="31"/>
      <c r="WCY222" s="31"/>
      <c r="WCZ222" s="32"/>
      <c r="WDM222" s="31"/>
      <c r="WDN222" s="31"/>
      <c r="WDO222" s="32"/>
      <c r="WEB222" s="31"/>
      <c r="WEC222" s="31"/>
      <c r="WED222" s="32"/>
      <c r="WEQ222" s="31"/>
      <c r="WER222" s="31"/>
      <c r="WES222" s="32"/>
      <c r="WFF222" s="31"/>
      <c r="WFG222" s="31"/>
      <c r="WFH222" s="32"/>
      <c r="WFU222" s="31"/>
      <c r="WFV222" s="31"/>
      <c r="WFW222" s="32"/>
      <c r="WGJ222" s="31"/>
      <c r="WGK222" s="31"/>
      <c r="WGL222" s="32"/>
      <c r="WGY222" s="31"/>
      <c r="WGZ222" s="31"/>
      <c r="WHA222" s="32"/>
      <c r="WHN222" s="31"/>
      <c r="WHO222" s="31"/>
      <c r="WHP222" s="32"/>
      <c r="WIC222" s="31"/>
      <c r="WID222" s="31"/>
      <c r="WIE222" s="32"/>
      <c r="WIR222" s="31"/>
      <c r="WIS222" s="31"/>
      <c r="WIT222" s="32"/>
      <c r="WJG222" s="31"/>
      <c r="WJH222" s="31"/>
      <c r="WJI222" s="32"/>
      <c r="WJV222" s="31"/>
      <c r="WJW222" s="31"/>
      <c r="WJX222" s="32"/>
      <c r="WKK222" s="31"/>
      <c r="WKL222" s="31"/>
      <c r="WKM222" s="32"/>
      <c r="WKZ222" s="31"/>
      <c r="WLA222" s="31"/>
      <c r="WLB222" s="32"/>
      <c r="WLO222" s="31"/>
      <c r="WLP222" s="31"/>
      <c r="WLQ222" s="32"/>
      <c r="WMD222" s="31"/>
      <c r="WME222" s="31"/>
      <c r="WMF222" s="32"/>
      <c r="WMS222" s="31"/>
      <c r="WMT222" s="31"/>
      <c r="WMU222" s="32"/>
      <c r="WNH222" s="31"/>
      <c r="WNI222" s="31"/>
      <c r="WNJ222" s="32"/>
      <c r="WNW222" s="31"/>
      <c r="WNX222" s="31"/>
      <c r="WNY222" s="32"/>
      <c r="WOL222" s="31"/>
      <c r="WOM222" s="31"/>
      <c r="WON222" s="32"/>
      <c r="WPA222" s="31"/>
      <c r="WPB222" s="31"/>
      <c r="WPC222" s="32"/>
      <c r="WPP222" s="31"/>
      <c r="WPQ222" s="31"/>
      <c r="WPR222" s="32"/>
      <c r="WQE222" s="31"/>
      <c r="WQF222" s="31"/>
      <c r="WQG222" s="32"/>
      <c r="WQT222" s="31"/>
      <c r="WQU222" s="31"/>
      <c r="WQV222" s="32"/>
      <c r="WRI222" s="31"/>
      <c r="WRJ222" s="31"/>
      <c r="WRK222" s="32"/>
      <c r="WRX222" s="31"/>
      <c r="WRY222" s="31"/>
      <c r="WRZ222" s="32"/>
      <c r="WSM222" s="31"/>
      <c r="WSN222" s="31"/>
      <c r="WSO222" s="32"/>
      <c r="WTB222" s="31"/>
      <c r="WTC222" s="31"/>
      <c r="WTD222" s="32"/>
      <c r="WTQ222" s="31"/>
      <c r="WTR222" s="31"/>
      <c r="WTS222" s="32"/>
      <c r="WUF222" s="31"/>
      <c r="WUG222" s="31"/>
      <c r="WUH222" s="32"/>
      <c r="WUU222" s="31"/>
      <c r="WUV222" s="31"/>
      <c r="WUW222" s="32"/>
      <c r="WVJ222" s="31"/>
      <c r="WVK222" s="31"/>
      <c r="WVL222" s="32"/>
      <c r="WVY222" s="31"/>
      <c r="WVZ222" s="31"/>
      <c r="WWA222" s="32"/>
      <c r="WWN222" s="31"/>
      <c r="WWO222" s="31"/>
      <c r="WWP222" s="32"/>
      <c r="WXC222" s="31"/>
      <c r="WXD222" s="31"/>
      <c r="WXE222" s="32"/>
      <c r="WXR222" s="31"/>
      <c r="WXS222" s="31"/>
      <c r="WXT222" s="32"/>
      <c r="WYG222" s="31"/>
      <c r="WYH222" s="31"/>
      <c r="WYI222" s="32"/>
      <c r="WYV222" s="31"/>
      <c r="WYW222" s="31"/>
      <c r="WYX222" s="32"/>
      <c r="WZK222" s="31"/>
      <c r="WZL222" s="31"/>
      <c r="WZM222" s="32"/>
      <c r="WZZ222" s="31"/>
      <c r="XAA222" s="31"/>
      <c r="XAB222" s="32"/>
      <c r="XAO222" s="31"/>
      <c r="XAP222" s="31"/>
      <c r="XAQ222" s="32"/>
      <c r="XBD222" s="31"/>
      <c r="XBE222" s="31"/>
      <c r="XBF222" s="32"/>
      <c r="XBS222" s="31"/>
      <c r="XBT222" s="31"/>
      <c r="XBU222" s="32"/>
      <c r="XCH222" s="31"/>
      <c r="XCI222" s="31"/>
      <c r="XCJ222" s="32"/>
      <c r="XCW222" s="31"/>
      <c r="XCX222" s="31"/>
      <c r="XCY222" s="32"/>
      <c r="XDL222" s="31"/>
      <c r="XDM222" s="31"/>
      <c r="XDN222" s="32"/>
      <c r="XEA222" s="31"/>
      <c r="XEB222" s="31"/>
      <c r="XEC222" s="32"/>
      <c r="XEP222" s="31"/>
      <c r="XEQ222" s="31"/>
      <c r="XER222" s="32"/>
    </row>
    <row r="223" spans="1:1012 1025:2047 2060:3067 3080:4087 4100:6142 6155:7162 7175:8182 8195:10237 10250:11257 11270:12277 12290:13312 13325:14332 14345:15352 15365:16372" ht="13.35" hidden="1" customHeight="1" outlineLevel="1" x14ac:dyDescent="0.4">
      <c r="B223" s="6"/>
      <c r="C223" s="6"/>
      <c r="D223" s="7"/>
      <c r="E223" s="45"/>
      <c r="F223" s="45"/>
      <c r="G223" s="45"/>
      <c r="H223" s="27"/>
      <c r="I223" s="27"/>
      <c r="J223" s="27"/>
      <c r="K223" s="53"/>
      <c r="L223" s="53"/>
      <c r="M223" s="53"/>
      <c r="N223" s="53"/>
      <c r="O223" s="53"/>
      <c r="P223" s="53"/>
      <c r="Q223" s="53"/>
      <c r="R223" s="53"/>
      <c r="S223" s="53"/>
    </row>
    <row r="224" spans="1:1012 1025:2047 2060:3067 3080:4087 4100:6142 6155:7162 7175:8182 8195:10237 10250:11257 11270:12277 12290:13312 13325:14332 14345:15352 15365:16372" ht="13.35" hidden="1" customHeight="1" outlineLevel="1" x14ac:dyDescent="0.4">
      <c r="B224" s="6"/>
      <c r="C224" s="6"/>
      <c r="D224" s="7"/>
      <c r="E224" s="8" t="str">
        <f xml:space="preserve"> Inputs!E$199</f>
        <v>[Scheme 3] [component 7] cost allowance</v>
      </c>
      <c r="F224" s="8">
        <f xml:space="preserve"> Inputs!F$199</f>
        <v>0</v>
      </c>
      <c r="G224" s="8" t="str">
        <f xml:space="preserve"> Inputs!G$199</f>
        <v>£m</v>
      </c>
      <c r="H224" s="48">
        <f xml:space="preserve"> Inputs!H$199</f>
        <v>0</v>
      </c>
      <c r="I224" s="48">
        <f xml:space="preserve"> Inputs!I$199</f>
        <v>0</v>
      </c>
      <c r="J224" s="48">
        <f xml:space="preserve"> Inputs!J$199</f>
        <v>0</v>
      </c>
      <c r="K224" s="51">
        <f xml:space="preserve"> Inputs!K$199</f>
        <v>0</v>
      </c>
      <c r="L224" s="51">
        <f xml:space="preserve"> Inputs!L$199</f>
        <v>0</v>
      </c>
      <c r="M224" s="51">
        <f xml:space="preserve"> Inputs!M$199</f>
        <v>0</v>
      </c>
      <c r="N224" s="51">
        <f xml:space="preserve"> Inputs!N$199</f>
        <v>0</v>
      </c>
      <c r="O224" s="51">
        <f xml:space="preserve"> Inputs!O$199</f>
        <v>0</v>
      </c>
      <c r="P224" s="51">
        <f xml:space="preserve"> Inputs!P$199</f>
        <v>0</v>
      </c>
      <c r="Q224" s="51">
        <f xml:space="preserve"> Inputs!Q$199</f>
        <v>0</v>
      </c>
      <c r="R224" s="51">
        <f xml:space="preserve"> Inputs!R$199</f>
        <v>0</v>
      </c>
      <c r="S224" s="51">
        <f xml:space="preserve"> Inputs!S$199</f>
        <v>0</v>
      </c>
    </row>
    <row r="225" spans="1:19" ht="13.35" hidden="1" customHeight="1" outlineLevel="1" x14ac:dyDescent="0.4">
      <c r="B225" s="6"/>
      <c r="C225" s="6"/>
      <c r="D225" s="7"/>
      <c r="E225" s="8" t="str">
        <f xml:space="preserve"> Inputs!E$200</f>
        <v>[Scheme 3] [component 7] percentage completion</v>
      </c>
      <c r="F225" s="49">
        <f xml:space="preserve"> Inputs!F$200</f>
        <v>0</v>
      </c>
      <c r="G225" s="8" t="str">
        <f xml:space="preserve"> Inputs!G$200</f>
        <v>%</v>
      </c>
      <c r="H225" s="48"/>
      <c r="I225" s="48"/>
      <c r="J225" s="48"/>
      <c r="K225" s="51"/>
      <c r="L225" s="51"/>
      <c r="M225" s="51"/>
      <c r="N225" s="51"/>
      <c r="O225" s="51"/>
      <c r="P225" s="51"/>
      <c r="Q225" s="51"/>
      <c r="R225" s="51"/>
      <c r="S225" s="51"/>
    </row>
    <row r="226" spans="1:19" s="4" customFormat="1" ht="13.35" hidden="1" customHeight="1" outlineLevel="1" x14ac:dyDescent="0.5">
      <c r="A226" s="2"/>
      <c r="B226" s="6"/>
      <c r="C226" s="6"/>
      <c r="D226" s="7"/>
      <c r="E226" s="8" t="str">
        <f xml:space="preserve"> Time!E$53</f>
        <v>Forecast Period Flag</v>
      </c>
      <c r="F226" s="8">
        <f xml:space="preserve"> Time!F$53</f>
        <v>0</v>
      </c>
      <c r="G226" s="8" t="str">
        <f xml:space="preserve"> Time!G$53</f>
        <v>flag</v>
      </c>
      <c r="H226" s="48">
        <f xml:space="preserve"> Time!H$53</f>
        <v>5</v>
      </c>
      <c r="I226" s="48">
        <f xml:space="preserve"> Time!I$53</f>
        <v>0</v>
      </c>
      <c r="J226" s="48">
        <f xml:space="preserve"> Time!J$53</f>
        <v>0</v>
      </c>
      <c r="K226" s="51">
        <f xml:space="preserve"> Time!K$53</f>
        <v>1</v>
      </c>
      <c r="L226" s="51">
        <f xml:space="preserve"> Time!L$53</f>
        <v>1</v>
      </c>
      <c r="M226" s="51">
        <f xml:space="preserve"> Time!M$53</f>
        <v>1</v>
      </c>
      <c r="N226" s="51">
        <f xml:space="preserve"> Time!N$53</f>
        <v>1</v>
      </c>
      <c r="O226" s="51">
        <f xml:space="preserve"> Time!O$53</f>
        <v>1</v>
      </c>
      <c r="P226" s="51">
        <f xml:space="preserve"> Time!P$53</f>
        <v>0</v>
      </c>
      <c r="Q226" s="51">
        <f xml:space="preserve"> Time!Q$53</f>
        <v>0</v>
      </c>
      <c r="R226" s="51">
        <f xml:space="preserve"> Time!R$53</f>
        <v>0</v>
      </c>
      <c r="S226" s="51">
        <f xml:space="preserve"> Time!S$53</f>
        <v>0</v>
      </c>
    </row>
    <row r="227" spans="1:19" ht="13.35" hidden="1" customHeight="1" outlineLevel="1" x14ac:dyDescent="0.4">
      <c r="B227" s="6"/>
      <c r="C227" s="6"/>
      <c r="D227" s="7"/>
      <c r="E227" s="9" t="s">
        <v>416</v>
      </c>
      <c r="F227" s="9"/>
      <c r="G227" s="9" t="s">
        <v>171</v>
      </c>
      <c r="H227" s="40">
        <f xml:space="preserve"> SUM( J227:S227 )</f>
        <v>0</v>
      </c>
      <c r="I227" s="40"/>
      <c r="J227" s="40">
        <f t="shared" ref="J227:S227" si="128" xml:space="preserve"> IF( J226 = 1, J224 * $F225, 0)</f>
        <v>0</v>
      </c>
      <c r="K227" s="52">
        <f t="shared" si="128"/>
        <v>0</v>
      </c>
      <c r="L227" s="52">
        <f t="shared" si="128"/>
        <v>0</v>
      </c>
      <c r="M227" s="52">
        <f t="shared" si="128"/>
        <v>0</v>
      </c>
      <c r="N227" s="52">
        <f t="shared" si="128"/>
        <v>0</v>
      </c>
      <c r="O227" s="52">
        <f t="shared" si="128"/>
        <v>0</v>
      </c>
      <c r="P227" s="52">
        <f t="shared" si="128"/>
        <v>0</v>
      </c>
      <c r="Q227" s="52">
        <f t="shared" si="128"/>
        <v>0</v>
      </c>
      <c r="R227" s="52">
        <f t="shared" si="128"/>
        <v>0</v>
      </c>
      <c r="S227" s="52">
        <f t="shared" si="128"/>
        <v>0</v>
      </c>
    </row>
    <row r="228" spans="1:19" ht="13.35" hidden="1" customHeight="1" outlineLevel="1" x14ac:dyDescent="0.4">
      <c r="B228" s="6"/>
      <c r="C228" s="6"/>
      <c r="D228" s="7"/>
      <c r="E228" s="9"/>
      <c r="F228" s="9"/>
      <c r="G228" s="9"/>
      <c r="H228" s="40"/>
      <c r="I228" s="40"/>
      <c r="J228" s="40"/>
      <c r="K228" s="52"/>
      <c r="L228" s="52"/>
      <c r="M228" s="52"/>
      <c r="N228" s="52"/>
      <c r="O228" s="52"/>
      <c r="P228" s="52"/>
      <c r="Q228" s="52"/>
      <c r="R228" s="52"/>
      <c r="S228" s="52"/>
    </row>
    <row r="229" spans="1:19" ht="13.35" hidden="1" customHeight="1" outlineLevel="1" x14ac:dyDescent="0.4">
      <c r="B229" s="6"/>
      <c r="C229" s="6"/>
      <c r="D229" s="7"/>
      <c r="E229" s="8" t="str">
        <f xml:space="preserve"> Inputs!E$204</f>
        <v>[Scheme 3] [component 8] cost allowance</v>
      </c>
      <c r="F229" s="8">
        <f xml:space="preserve"> Inputs!F$204</f>
        <v>0</v>
      </c>
      <c r="G229" s="8" t="str">
        <f xml:space="preserve"> Inputs!G$204</f>
        <v>£m</v>
      </c>
      <c r="H229" s="48">
        <f xml:space="preserve"> Inputs!H$204</f>
        <v>0</v>
      </c>
      <c r="I229" s="48">
        <f xml:space="preserve"> Inputs!I$204</f>
        <v>0</v>
      </c>
      <c r="J229" s="48">
        <f xml:space="preserve"> Inputs!J$204</f>
        <v>0</v>
      </c>
      <c r="K229" s="51">
        <f xml:space="preserve"> Inputs!K$204</f>
        <v>0</v>
      </c>
      <c r="L229" s="51">
        <f xml:space="preserve"> Inputs!L$204</f>
        <v>0</v>
      </c>
      <c r="M229" s="51">
        <f xml:space="preserve"> Inputs!M$204</f>
        <v>0</v>
      </c>
      <c r="N229" s="51">
        <f xml:space="preserve"> Inputs!N$204</f>
        <v>0</v>
      </c>
      <c r="O229" s="51">
        <f xml:space="preserve"> Inputs!O$204</f>
        <v>0</v>
      </c>
      <c r="P229" s="51">
        <f xml:space="preserve"> Inputs!P$204</f>
        <v>0</v>
      </c>
      <c r="Q229" s="51">
        <f xml:space="preserve"> Inputs!Q$204</f>
        <v>0</v>
      </c>
      <c r="R229" s="51">
        <f xml:space="preserve"> Inputs!R$204</f>
        <v>0</v>
      </c>
      <c r="S229" s="51">
        <f xml:space="preserve"> Inputs!S$204</f>
        <v>0</v>
      </c>
    </row>
    <row r="230" spans="1:19" ht="13.35" hidden="1" customHeight="1" outlineLevel="1" x14ac:dyDescent="0.4">
      <c r="B230" s="6"/>
      <c r="C230" s="6"/>
      <c r="D230" s="7"/>
      <c r="E230" s="8" t="str">
        <f xml:space="preserve"> Inputs!E$205</f>
        <v>[Scheme 3] [component 8] percentage completion</v>
      </c>
      <c r="F230" s="49">
        <f xml:space="preserve"> Inputs!F$205</f>
        <v>0</v>
      </c>
      <c r="G230" s="8" t="str">
        <f xml:space="preserve"> Inputs!G$205</f>
        <v>%</v>
      </c>
      <c r="H230" s="48"/>
      <c r="I230" s="48"/>
      <c r="J230" s="48"/>
      <c r="K230" s="51"/>
      <c r="L230" s="51"/>
      <c r="M230" s="51"/>
      <c r="N230" s="51"/>
      <c r="O230" s="51"/>
      <c r="P230" s="51"/>
      <c r="Q230" s="51"/>
      <c r="R230" s="51"/>
      <c r="S230" s="51"/>
    </row>
    <row r="231" spans="1:19" ht="13.35" hidden="1" customHeight="1" outlineLevel="1" x14ac:dyDescent="0.4">
      <c r="B231" s="6"/>
      <c r="C231" s="6"/>
      <c r="D231" s="7"/>
      <c r="E231" s="8" t="str">
        <f xml:space="preserve"> Time!E$53</f>
        <v>Forecast Period Flag</v>
      </c>
      <c r="F231" s="8">
        <f xml:space="preserve"> Time!F$53</f>
        <v>0</v>
      </c>
      <c r="G231" s="8" t="str">
        <f xml:space="preserve"> Time!G$53</f>
        <v>flag</v>
      </c>
      <c r="H231" s="48">
        <f xml:space="preserve"> Time!H$53</f>
        <v>5</v>
      </c>
      <c r="I231" s="48">
        <f xml:space="preserve"> Time!I$53</f>
        <v>0</v>
      </c>
      <c r="J231" s="48">
        <f xml:space="preserve"> Time!J$53</f>
        <v>0</v>
      </c>
      <c r="K231" s="51">
        <f xml:space="preserve"> Time!K$53</f>
        <v>1</v>
      </c>
      <c r="L231" s="51">
        <f xml:space="preserve"> Time!L$53</f>
        <v>1</v>
      </c>
      <c r="M231" s="51">
        <f xml:space="preserve"> Time!M$53</f>
        <v>1</v>
      </c>
      <c r="N231" s="51">
        <f xml:space="preserve"> Time!N$53</f>
        <v>1</v>
      </c>
      <c r="O231" s="51">
        <f xml:space="preserve"> Time!O$53</f>
        <v>1</v>
      </c>
      <c r="P231" s="51">
        <f xml:space="preserve"> Time!P$53</f>
        <v>0</v>
      </c>
      <c r="Q231" s="51">
        <f xml:space="preserve"> Time!Q$53</f>
        <v>0</v>
      </c>
      <c r="R231" s="51">
        <f xml:space="preserve"> Time!R$53</f>
        <v>0</v>
      </c>
      <c r="S231" s="51">
        <f xml:space="preserve"> Time!S$53</f>
        <v>0</v>
      </c>
    </row>
    <row r="232" spans="1:19" ht="13.35" hidden="1" customHeight="1" outlineLevel="1" x14ac:dyDescent="0.4">
      <c r="B232" s="6"/>
      <c r="C232" s="6"/>
      <c r="D232" s="7"/>
      <c r="E232" s="9" t="s">
        <v>417</v>
      </c>
      <c r="F232" s="9"/>
      <c r="G232" s="9" t="s">
        <v>171</v>
      </c>
      <c r="H232" s="40">
        <f xml:space="preserve"> SUM( J232:S232 )</f>
        <v>0</v>
      </c>
      <c r="I232" s="40"/>
      <c r="J232" s="40">
        <f t="shared" ref="J232:S232" si="129" xml:space="preserve"> IF( J231 = 1, J229 * $F230, 0)</f>
        <v>0</v>
      </c>
      <c r="K232" s="52">
        <f t="shared" si="129"/>
        <v>0</v>
      </c>
      <c r="L232" s="52">
        <f t="shared" si="129"/>
        <v>0</v>
      </c>
      <c r="M232" s="52">
        <f t="shared" si="129"/>
        <v>0</v>
      </c>
      <c r="N232" s="52">
        <f t="shared" si="129"/>
        <v>0</v>
      </c>
      <c r="O232" s="52">
        <f t="shared" si="129"/>
        <v>0</v>
      </c>
      <c r="P232" s="52">
        <f t="shared" si="129"/>
        <v>0</v>
      </c>
      <c r="Q232" s="52">
        <f t="shared" si="129"/>
        <v>0</v>
      </c>
      <c r="R232" s="52">
        <f t="shared" si="129"/>
        <v>0</v>
      </c>
      <c r="S232" s="52">
        <f t="shared" si="129"/>
        <v>0</v>
      </c>
    </row>
    <row r="233" spans="1:19" ht="13.35" hidden="1" customHeight="1" outlineLevel="1" x14ac:dyDescent="0.4">
      <c r="B233" s="6"/>
      <c r="C233" s="6"/>
      <c r="D233" s="7"/>
      <c r="E233" s="9"/>
      <c r="F233" s="9"/>
      <c r="G233" s="9"/>
      <c r="H233" s="40"/>
      <c r="I233" s="40"/>
      <c r="J233" s="40"/>
      <c r="K233" s="52"/>
      <c r="L233" s="52"/>
      <c r="M233" s="52"/>
      <c r="N233" s="52"/>
      <c r="O233" s="52"/>
      <c r="P233" s="52"/>
      <c r="Q233" s="52"/>
      <c r="R233" s="52"/>
      <c r="S233" s="52"/>
    </row>
    <row r="234" spans="1:19" ht="13.35" hidden="1" customHeight="1" outlineLevel="1" x14ac:dyDescent="0.4">
      <c r="B234" s="6"/>
      <c r="C234" s="6"/>
      <c r="D234" s="7"/>
      <c r="E234" s="8" t="str">
        <f xml:space="preserve"> Inputs!E$209</f>
        <v>[Scheme 3] [component 9] cost allowance</v>
      </c>
      <c r="F234" s="8">
        <f xml:space="preserve"> Inputs!F$209</f>
        <v>0</v>
      </c>
      <c r="G234" s="8" t="str">
        <f xml:space="preserve"> Inputs!G$209</f>
        <v>£m</v>
      </c>
      <c r="H234" s="48">
        <f xml:space="preserve"> Inputs!H$209</f>
        <v>0</v>
      </c>
      <c r="I234" s="48">
        <f xml:space="preserve"> Inputs!I$209</f>
        <v>0</v>
      </c>
      <c r="J234" s="48">
        <f xml:space="preserve"> Inputs!J$209</f>
        <v>0</v>
      </c>
      <c r="K234" s="51">
        <f xml:space="preserve"> Inputs!K$209</f>
        <v>0</v>
      </c>
      <c r="L234" s="51">
        <f xml:space="preserve"> Inputs!L$209</f>
        <v>0</v>
      </c>
      <c r="M234" s="51">
        <f xml:space="preserve"> Inputs!M$209</f>
        <v>0</v>
      </c>
      <c r="N234" s="51">
        <f xml:space="preserve"> Inputs!N$209</f>
        <v>0</v>
      </c>
      <c r="O234" s="51">
        <f xml:space="preserve"> Inputs!O$209</f>
        <v>0</v>
      </c>
      <c r="P234" s="51">
        <f xml:space="preserve"> Inputs!P$209</f>
        <v>0</v>
      </c>
      <c r="Q234" s="51">
        <f xml:space="preserve"> Inputs!Q$209</f>
        <v>0</v>
      </c>
      <c r="R234" s="51">
        <f xml:space="preserve"> Inputs!R$209</f>
        <v>0</v>
      </c>
      <c r="S234" s="51">
        <f xml:space="preserve"> Inputs!S$209</f>
        <v>0</v>
      </c>
    </row>
    <row r="235" spans="1:19" ht="13.35" hidden="1" customHeight="1" outlineLevel="1" x14ac:dyDescent="0.4">
      <c r="B235" s="6"/>
      <c r="C235" s="6"/>
      <c r="D235" s="7"/>
      <c r="E235" s="8" t="str">
        <f xml:space="preserve"> Inputs!E$210</f>
        <v>[Scheme 3] [component 9] percentage completion</v>
      </c>
      <c r="F235" s="49">
        <f xml:space="preserve"> Inputs!F$210</f>
        <v>0</v>
      </c>
      <c r="G235" s="8" t="str">
        <f xml:space="preserve"> Inputs!G$210</f>
        <v>%</v>
      </c>
      <c r="H235" s="48"/>
      <c r="I235" s="48"/>
      <c r="J235" s="48"/>
      <c r="K235" s="51"/>
      <c r="L235" s="51"/>
      <c r="M235" s="51"/>
      <c r="N235" s="51"/>
      <c r="O235" s="51"/>
      <c r="P235" s="51"/>
      <c r="Q235" s="51"/>
      <c r="R235" s="51"/>
      <c r="S235" s="51"/>
    </row>
    <row r="236" spans="1:19" ht="13.35" hidden="1" customHeight="1" outlineLevel="1" x14ac:dyDescent="0.4">
      <c r="B236" s="6"/>
      <c r="C236" s="6"/>
      <c r="D236" s="7"/>
      <c r="E236" s="8" t="str">
        <f xml:space="preserve"> Time!E$53</f>
        <v>Forecast Period Flag</v>
      </c>
      <c r="F236" s="8">
        <f xml:space="preserve"> Time!F$53</f>
        <v>0</v>
      </c>
      <c r="G236" s="8" t="str">
        <f xml:space="preserve"> Time!G$53</f>
        <v>flag</v>
      </c>
      <c r="H236" s="48">
        <f xml:space="preserve"> Time!H$53</f>
        <v>5</v>
      </c>
      <c r="I236" s="48">
        <f xml:space="preserve"> Time!I$53</f>
        <v>0</v>
      </c>
      <c r="J236" s="48">
        <f xml:space="preserve"> Time!J$53</f>
        <v>0</v>
      </c>
      <c r="K236" s="51">
        <f xml:space="preserve"> Time!K$53</f>
        <v>1</v>
      </c>
      <c r="L236" s="51">
        <f xml:space="preserve"> Time!L$53</f>
        <v>1</v>
      </c>
      <c r="M236" s="51">
        <f xml:space="preserve"> Time!M$53</f>
        <v>1</v>
      </c>
      <c r="N236" s="51">
        <f xml:space="preserve"> Time!N$53</f>
        <v>1</v>
      </c>
      <c r="O236" s="51">
        <f xml:space="preserve"> Time!O$53</f>
        <v>1</v>
      </c>
      <c r="P236" s="51">
        <f xml:space="preserve"> Time!P$53</f>
        <v>0</v>
      </c>
      <c r="Q236" s="51">
        <f xml:space="preserve"> Time!Q$53</f>
        <v>0</v>
      </c>
      <c r="R236" s="51">
        <f xml:space="preserve"> Time!R$53</f>
        <v>0</v>
      </c>
      <c r="S236" s="51">
        <f xml:space="preserve"> Time!S$53</f>
        <v>0</v>
      </c>
    </row>
    <row r="237" spans="1:19" ht="13.35" hidden="1" customHeight="1" outlineLevel="1" x14ac:dyDescent="0.4">
      <c r="B237" s="6"/>
      <c r="C237" s="6"/>
      <c r="D237" s="7"/>
      <c r="E237" s="9" t="s">
        <v>418</v>
      </c>
      <c r="F237" s="9"/>
      <c r="G237" s="9" t="s">
        <v>171</v>
      </c>
      <c r="H237" s="40">
        <f xml:space="preserve"> SUM( J237:S237 )</f>
        <v>0</v>
      </c>
      <c r="I237" s="40"/>
      <c r="J237" s="40">
        <f t="shared" ref="J237:S237" si="130" xml:space="preserve"> IF( J236 = 1, J234 * $F235, 0)</f>
        <v>0</v>
      </c>
      <c r="K237" s="52">
        <f t="shared" si="130"/>
        <v>0</v>
      </c>
      <c r="L237" s="52">
        <f t="shared" si="130"/>
        <v>0</v>
      </c>
      <c r="M237" s="52">
        <f t="shared" si="130"/>
        <v>0</v>
      </c>
      <c r="N237" s="52">
        <f t="shared" si="130"/>
        <v>0</v>
      </c>
      <c r="O237" s="52">
        <f t="shared" si="130"/>
        <v>0</v>
      </c>
      <c r="P237" s="52">
        <f t="shared" si="130"/>
        <v>0</v>
      </c>
      <c r="Q237" s="52">
        <f t="shared" si="130"/>
        <v>0</v>
      </c>
      <c r="R237" s="52">
        <f t="shared" si="130"/>
        <v>0</v>
      </c>
      <c r="S237" s="52">
        <f t="shared" si="130"/>
        <v>0</v>
      </c>
    </row>
    <row r="238" spans="1:19" ht="13.35" hidden="1" customHeight="1" outlineLevel="1" x14ac:dyDescent="0.4">
      <c r="B238" s="6"/>
      <c r="C238" s="6"/>
      <c r="D238" s="7"/>
      <c r="E238" s="9"/>
      <c r="F238" s="9"/>
      <c r="G238" s="9"/>
      <c r="H238" s="40"/>
      <c r="I238" s="40"/>
      <c r="J238" s="40"/>
      <c r="K238" s="52"/>
      <c r="L238" s="52"/>
      <c r="M238" s="52"/>
      <c r="N238" s="52"/>
      <c r="O238" s="52"/>
      <c r="P238" s="52"/>
      <c r="Q238" s="52"/>
      <c r="R238" s="52"/>
      <c r="S238" s="52"/>
    </row>
    <row r="239" spans="1:19" ht="13.35" hidden="1" customHeight="1" outlineLevel="1" x14ac:dyDescent="0.4">
      <c r="B239" s="6"/>
      <c r="C239" s="6"/>
      <c r="D239" s="7"/>
      <c r="E239" s="8" t="str">
        <f xml:space="preserve"> Inputs!E$214</f>
        <v>[Scheme 3] [component 10] cost allowance</v>
      </c>
      <c r="F239" s="8">
        <f xml:space="preserve"> Inputs!F$214</f>
        <v>0</v>
      </c>
      <c r="G239" s="8" t="str">
        <f xml:space="preserve"> Inputs!G$214</f>
        <v>£m</v>
      </c>
      <c r="H239" s="48">
        <f xml:space="preserve"> Inputs!H$214</f>
        <v>0</v>
      </c>
      <c r="I239" s="48">
        <f xml:space="preserve"> Inputs!I$214</f>
        <v>0</v>
      </c>
      <c r="J239" s="48">
        <f xml:space="preserve"> Inputs!J$214</f>
        <v>0</v>
      </c>
      <c r="K239" s="51">
        <f xml:space="preserve"> Inputs!K$214</f>
        <v>0</v>
      </c>
      <c r="L239" s="51">
        <f xml:space="preserve"> Inputs!L$214</f>
        <v>0</v>
      </c>
      <c r="M239" s="51">
        <f xml:space="preserve"> Inputs!M$214</f>
        <v>0</v>
      </c>
      <c r="N239" s="51">
        <f xml:space="preserve"> Inputs!N$214</f>
        <v>0</v>
      </c>
      <c r="O239" s="51">
        <f xml:space="preserve"> Inputs!O$214</f>
        <v>0</v>
      </c>
      <c r="P239" s="51">
        <f xml:space="preserve"> Inputs!P$214</f>
        <v>0</v>
      </c>
      <c r="Q239" s="51">
        <f xml:space="preserve"> Inputs!Q$214</f>
        <v>0</v>
      </c>
      <c r="R239" s="51">
        <f xml:space="preserve"> Inputs!R$214</f>
        <v>0</v>
      </c>
      <c r="S239" s="51">
        <f xml:space="preserve"> Inputs!S$214</f>
        <v>0</v>
      </c>
    </row>
    <row r="240" spans="1:19" ht="13.35" hidden="1" customHeight="1" outlineLevel="1" x14ac:dyDescent="0.4">
      <c r="B240" s="6"/>
      <c r="C240" s="6"/>
      <c r="D240" s="7"/>
      <c r="E240" s="8" t="str">
        <f xml:space="preserve"> Inputs!E$215</f>
        <v>[Scheme 3] [component 10] percentage completion</v>
      </c>
      <c r="F240" s="49">
        <f xml:space="preserve"> Inputs!F$215</f>
        <v>0</v>
      </c>
      <c r="G240" s="8" t="str">
        <f xml:space="preserve"> Inputs!G$215</f>
        <v>%</v>
      </c>
      <c r="H240" s="48"/>
      <c r="I240" s="48"/>
      <c r="J240" s="48"/>
      <c r="K240" s="51"/>
      <c r="L240" s="51"/>
      <c r="M240" s="51"/>
      <c r="N240" s="51"/>
      <c r="O240" s="51"/>
      <c r="P240" s="51"/>
      <c r="Q240" s="51"/>
      <c r="R240" s="51"/>
      <c r="S240" s="51"/>
    </row>
    <row r="241" spans="2:19" ht="13.35" hidden="1" customHeight="1" outlineLevel="1" x14ac:dyDescent="0.4">
      <c r="B241" s="6"/>
      <c r="C241" s="6"/>
      <c r="D241" s="7"/>
      <c r="E241" s="8" t="str">
        <f xml:space="preserve"> Time!E$53</f>
        <v>Forecast Period Flag</v>
      </c>
      <c r="F241" s="8">
        <f xml:space="preserve"> Time!F$53</f>
        <v>0</v>
      </c>
      <c r="G241" s="8" t="str">
        <f xml:space="preserve"> Time!G$53</f>
        <v>flag</v>
      </c>
      <c r="H241" s="48">
        <f xml:space="preserve"> Time!H$53</f>
        <v>5</v>
      </c>
      <c r="I241" s="48">
        <f xml:space="preserve"> Time!I$53</f>
        <v>0</v>
      </c>
      <c r="J241" s="48">
        <f xml:space="preserve"> Time!J$53</f>
        <v>0</v>
      </c>
      <c r="K241" s="51">
        <f xml:space="preserve"> Time!K$53</f>
        <v>1</v>
      </c>
      <c r="L241" s="51">
        <f xml:space="preserve"> Time!L$53</f>
        <v>1</v>
      </c>
      <c r="M241" s="51">
        <f xml:space="preserve"> Time!M$53</f>
        <v>1</v>
      </c>
      <c r="N241" s="51">
        <f xml:space="preserve"> Time!N$53</f>
        <v>1</v>
      </c>
      <c r="O241" s="51">
        <f xml:space="preserve"> Time!O$53</f>
        <v>1</v>
      </c>
      <c r="P241" s="51">
        <f xml:space="preserve"> Time!P$53</f>
        <v>0</v>
      </c>
      <c r="Q241" s="51">
        <f xml:space="preserve"> Time!Q$53</f>
        <v>0</v>
      </c>
      <c r="R241" s="51">
        <f xml:space="preserve"> Time!R$53</f>
        <v>0</v>
      </c>
      <c r="S241" s="51">
        <f xml:space="preserve"> Time!S$53</f>
        <v>0</v>
      </c>
    </row>
    <row r="242" spans="2:19" ht="13.35" hidden="1" customHeight="1" outlineLevel="1" x14ac:dyDescent="0.4">
      <c r="B242" s="6"/>
      <c r="C242" s="6"/>
      <c r="D242" s="7"/>
      <c r="E242" s="9" t="s">
        <v>419</v>
      </c>
      <c r="F242" s="9"/>
      <c r="G242" s="9" t="s">
        <v>171</v>
      </c>
      <c r="H242" s="40">
        <f xml:space="preserve"> SUM( J242:S242 )</f>
        <v>0</v>
      </c>
      <c r="I242" s="40"/>
      <c r="J242" s="40">
        <f t="shared" ref="J242:S242" si="131" xml:space="preserve"> IF( J241 = 1, J239 * $F240, 0)</f>
        <v>0</v>
      </c>
      <c r="K242" s="52">
        <f t="shared" si="131"/>
        <v>0</v>
      </c>
      <c r="L242" s="52">
        <f t="shared" si="131"/>
        <v>0</v>
      </c>
      <c r="M242" s="52">
        <f t="shared" si="131"/>
        <v>0</v>
      </c>
      <c r="N242" s="52">
        <f t="shared" si="131"/>
        <v>0</v>
      </c>
      <c r="O242" s="52">
        <f t="shared" si="131"/>
        <v>0</v>
      </c>
      <c r="P242" s="52">
        <f t="shared" si="131"/>
        <v>0</v>
      </c>
      <c r="Q242" s="52">
        <f t="shared" si="131"/>
        <v>0</v>
      </c>
      <c r="R242" s="52">
        <f t="shared" si="131"/>
        <v>0</v>
      </c>
      <c r="S242" s="52">
        <f t="shared" si="131"/>
        <v>0</v>
      </c>
    </row>
    <row r="243" spans="2:19" ht="13.35" hidden="1" customHeight="1" outlineLevel="1" x14ac:dyDescent="0.4">
      <c r="B243" s="6"/>
      <c r="C243" s="6"/>
      <c r="D243" s="7"/>
      <c r="E243" s="9"/>
      <c r="F243" s="9"/>
      <c r="G243" s="9"/>
      <c r="H243" s="40"/>
      <c r="I243" s="40"/>
      <c r="J243" s="40"/>
      <c r="K243" s="52"/>
      <c r="L243" s="52"/>
      <c r="M243" s="52"/>
      <c r="N243" s="52"/>
      <c r="O243" s="52"/>
      <c r="P243" s="52"/>
      <c r="Q243" s="52"/>
      <c r="R243" s="52"/>
      <c r="S243" s="52"/>
    </row>
    <row r="244" spans="2:19" ht="13.35" hidden="1" customHeight="1" outlineLevel="1" x14ac:dyDescent="0.4">
      <c r="B244" s="6"/>
      <c r="C244" s="6"/>
      <c r="D244" s="7"/>
      <c r="E244" s="8" t="str">
        <f xml:space="preserve"> Inputs!E$219</f>
        <v>[Scheme 3] [component 11] cost allowance</v>
      </c>
      <c r="F244" s="8">
        <f xml:space="preserve"> Inputs!F$219</f>
        <v>0</v>
      </c>
      <c r="G244" s="8" t="str">
        <f xml:space="preserve"> Inputs!G$219</f>
        <v>£m</v>
      </c>
      <c r="H244" s="48">
        <f xml:space="preserve"> Inputs!H$219</f>
        <v>0</v>
      </c>
      <c r="I244" s="48">
        <f xml:space="preserve"> Inputs!I$219</f>
        <v>0</v>
      </c>
      <c r="J244" s="48">
        <f xml:space="preserve"> Inputs!J$219</f>
        <v>0</v>
      </c>
      <c r="K244" s="51">
        <f xml:space="preserve"> Inputs!K$219</f>
        <v>0</v>
      </c>
      <c r="L244" s="51">
        <f xml:space="preserve"> Inputs!L$219</f>
        <v>0</v>
      </c>
      <c r="M244" s="51">
        <f xml:space="preserve"> Inputs!M$219</f>
        <v>0</v>
      </c>
      <c r="N244" s="51">
        <f xml:space="preserve"> Inputs!N$219</f>
        <v>0</v>
      </c>
      <c r="O244" s="51">
        <f xml:space="preserve"> Inputs!O$219</f>
        <v>0</v>
      </c>
      <c r="P244" s="51">
        <f xml:space="preserve"> Inputs!P$219</f>
        <v>0</v>
      </c>
      <c r="Q244" s="51">
        <f xml:space="preserve"> Inputs!Q$219</f>
        <v>0</v>
      </c>
      <c r="R244" s="51">
        <f xml:space="preserve"> Inputs!R$219</f>
        <v>0</v>
      </c>
      <c r="S244" s="51">
        <f xml:space="preserve"> Inputs!S$219</f>
        <v>0</v>
      </c>
    </row>
    <row r="245" spans="2:19" ht="13.35" hidden="1" customHeight="1" outlineLevel="1" x14ac:dyDescent="0.4">
      <c r="B245" s="6"/>
      <c r="C245" s="6"/>
      <c r="D245" s="7"/>
      <c r="E245" s="8" t="str">
        <f xml:space="preserve"> Inputs!E$220</f>
        <v>[Scheme 3] [component 11] percentage completion</v>
      </c>
      <c r="F245" s="49">
        <f xml:space="preserve"> Inputs!F$220</f>
        <v>0</v>
      </c>
      <c r="G245" s="8" t="str">
        <f xml:space="preserve"> Inputs!G$220</f>
        <v>%</v>
      </c>
      <c r="H245" s="48"/>
      <c r="I245" s="48"/>
      <c r="J245" s="48"/>
      <c r="K245" s="51"/>
      <c r="L245" s="51"/>
      <c r="M245" s="51"/>
      <c r="N245" s="51"/>
      <c r="O245" s="51"/>
      <c r="P245" s="51"/>
      <c r="Q245" s="51"/>
      <c r="R245" s="51"/>
      <c r="S245" s="51"/>
    </row>
    <row r="246" spans="2:19" ht="13.35" hidden="1" customHeight="1" outlineLevel="1" x14ac:dyDescent="0.4">
      <c r="B246" s="6"/>
      <c r="C246" s="6"/>
      <c r="D246" s="7"/>
      <c r="E246" s="8" t="str">
        <f xml:space="preserve"> Time!E$53</f>
        <v>Forecast Period Flag</v>
      </c>
      <c r="F246" s="8">
        <f xml:space="preserve"> Time!F$53</f>
        <v>0</v>
      </c>
      <c r="G246" s="8" t="str">
        <f xml:space="preserve"> Time!G$53</f>
        <v>flag</v>
      </c>
      <c r="H246" s="48">
        <f xml:space="preserve"> Time!H$53</f>
        <v>5</v>
      </c>
      <c r="I246" s="48">
        <f xml:space="preserve"> Time!I$53</f>
        <v>0</v>
      </c>
      <c r="J246" s="48">
        <f xml:space="preserve"> Time!J$53</f>
        <v>0</v>
      </c>
      <c r="K246" s="51">
        <f xml:space="preserve"> Time!K$53</f>
        <v>1</v>
      </c>
      <c r="L246" s="51">
        <f xml:space="preserve"> Time!L$53</f>
        <v>1</v>
      </c>
      <c r="M246" s="51">
        <f xml:space="preserve"> Time!M$53</f>
        <v>1</v>
      </c>
      <c r="N246" s="51">
        <f xml:space="preserve"> Time!N$53</f>
        <v>1</v>
      </c>
      <c r="O246" s="51">
        <f xml:space="preserve"> Time!O$53</f>
        <v>1</v>
      </c>
      <c r="P246" s="51">
        <f xml:space="preserve"> Time!P$53</f>
        <v>0</v>
      </c>
      <c r="Q246" s="51">
        <f xml:space="preserve"> Time!Q$53</f>
        <v>0</v>
      </c>
      <c r="R246" s="51">
        <f xml:space="preserve"> Time!R$53</f>
        <v>0</v>
      </c>
      <c r="S246" s="51">
        <f xml:space="preserve"> Time!S$53</f>
        <v>0</v>
      </c>
    </row>
    <row r="247" spans="2:19" ht="13.35" hidden="1" customHeight="1" outlineLevel="1" x14ac:dyDescent="0.4">
      <c r="B247" s="6"/>
      <c r="C247" s="6"/>
      <c r="D247" s="7"/>
      <c r="E247" s="9" t="s">
        <v>420</v>
      </c>
      <c r="F247" s="9"/>
      <c r="G247" s="9" t="s">
        <v>171</v>
      </c>
      <c r="H247" s="40">
        <f xml:space="preserve"> SUM( J247:S247 )</f>
        <v>0</v>
      </c>
      <c r="I247" s="40"/>
      <c r="J247" s="40">
        <f t="shared" ref="J247:S247" si="132" xml:space="preserve"> IF( J246 = 1, J244 * $F245, 0)</f>
        <v>0</v>
      </c>
      <c r="K247" s="52">
        <f t="shared" si="132"/>
        <v>0</v>
      </c>
      <c r="L247" s="52">
        <f t="shared" si="132"/>
        <v>0</v>
      </c>
      <c r="M247" s="52">
        <f t="shared" si="132"/>
        <v>0</v>
      </c>
      <c r="N247" s="52">
        <f t="shared" si="132"/>
        <v>0</v>
      </c>
      <c r="O247" s="52">
        <f t="shared" si="132"/>
        <v>0</v>
      </c>
      <c r="P247" s="52">
        <f t="shared" si="132"/>
        <v>0</v>
      </c>
      <c r="Q247" s="52">
        <f t="shared" si="132"/>
        <v>0</v>
      </c>
      <c r="R247" s="52">
        <f t="shared" si="132"/>
        <v>0</v>
      </c>
      <c r="S247" s="52">
        <f t="shared" si="132"/>
        <v>0</v>
      </c>
    </row>
    <row r="248" spans="2:19" ht="13.35" hidden="1" customHeight="1" outlineLevel="1" x14ac:dyDescent="0.4">
      <c r="B248" s="6"/>
      <c r="C248" s="6"/>
      <c r="D248" s="7"/>
      <c r="E248" s="9"/>
      <c r="F248" s="9"/>
      <c r="G248" s="9"/>
      <c r="H248" s="40"/>
      <c r="I248" s="40"/>
      <c r="J248" s="40"/>
      <c r="K248" s="52"/>
      <c r="L248" s="52"/>
      <c r="M248" s="52"/>
      <c r="N248" s="52"/>
      <c r="O248" s="52"/>
      <c r="P248" s="52"/>
      <c r="Q248" s="52"/>
      <c r="R248" s="52"/>
      <c r="S248" s="52"/>
    </row>
    <row r="249" spans="2:19" ht="13.35" hidden="1" customHeight="1" outlineLevel="1" x14ac:dyDescent="0.4">
      <c r="B249" s="6"/>
      <c r="C249" s="6"/>
      <c r="D249" s="7"/>
      <c r="E249" s="8" t="str">
        <f xml:space="preserve"> Inputs!E$224</f>
        <v>[Scheme 3] [component 12] cost allowance</v>
      </c>
      <c r="F249" s="8">
        <f xml:space="preserve"> Inputs!F$224</f>
        <v>0</v>
      </c>
      <c r="G249" s="8" t="str">
        <f xml:space="preserve"> Inputs!G$224</f>
        <v>£m</v>
      </c>
      <c r="H249" s="48">
        <f xml:space="preserve"> Inputs!H$224</f>
        <v>0</v>
      </c>
      <c r="I249" s="48">
        <f xml:space="preserve"> Inputs!I$224</f>
        <v>0</v>
      </c>
      <c r="J249" s="48">
        <f xml:space="preserve"> Inputs!J$224</f>
        <v>0</v>
      </c>
      <c r="K249" s="51">
        <f xml:space="preserve"> Inputs!K$224</f>
        <v>0</v>
      </c>
      <c r="L249" s="51">
        <f xml:space="preserve"> Inputs!L$224</f>
        <v>0</v>
      </c>
      <c r="M249" s="51">
        <f xml:space="preserve"> Inputs!M$224</f>
        <v>0</v>
      </c>
      <c r="N249" s="51">
        <f xml:space="preserve"> Inputs!N$224</f>
        <v>0</v>
      </c>
      <c r="O249" s="51">
        <f xml:space="preserve"> Inputs!O$224</f>
        <v>0</v>
      </c>
      <c r="P249" s="51">
        <f xml:space="preserve"> Inputs!P$224</f>
        <v>0</v>
      </c>
      <c r="Q249" s="51">
        <f xml:space="preserve"> Inputs!Q$224</f>
        <v>0</v>
      </c>
      <c r="R249" s="51">
        <f xml:space="preserve"> Inputs!R$224</f>
        <v>0</v>
      </c>
      <c r="S249" s="51">
        <f xml:space="preserve"> Inputs!S$224</f>
        <v>0</v>
      </c>
    </row>
    <row r="250" spans="2:19" ht="13.35" hidden="1" customHeight="1" outlineLevel="1" x14ac:dyDescent="0.4">
      <c r="B250" s="6"/>
      <c r="C250" s="6"/>
      <c r="D250" s="7"/>
      <c r="E250" s="8" t="str">
        <f xml:space="preserve"> Inputs!E$225</f>
        <v>[Scheme 3] [component 12] percentage completion</v>
      </c>
      <c r="F250" s="49">
        <f xml:space="preserve"> Inputs!F$225</f>
        <v>0</v>
      </c>
      <c r="G250" s="8" t="str">
        <f xml:space="preserve"> Inputs!G$225</f>
        <v>%</v>
      </c>
      <c r="H250" s="48"/>
      <c r="I250" s="48"/>
      <c r="J250" s="48"/>
      <c r="K250" s="51"/>
      <c r="L250" s="51"/>
      <c r="M250" s="51"/>
      <c r="N250" s="51"/>
      <c r="O250" s="51"/>
      <c r="P250" s="51"/>
      <c r="Q250" s="51"/>
      <c r="R250" s="51"/>
      <c r="S250" s="51"/>
    </row>
    <row r="251" spans="2:19" ht="13.35" hidden="1" customHeight="1" outlineLevel="1" x14ac:dyDescent="0.4">
      <c r="B251" s="6"/>
      <c r="C251" s="6"/>
      <c r="D251" s="7"/>
      <c r="E251" s="8" t="str">
        <f xml:space="preserve"> Time!E$53</f>
        <v>Forecast Period Flag</v>
      </c>
      <c r="F251" s="8">
        <f xml:space="preserve"> Time!F$53</f>
        <v>0</v>
      </c>
      <c r="G251" s="8" t="str">
        <f xml:space="preserve"> Time!G$53</f>
        <v>flag</v>
      </c>
      <c r="H251" s="48">
        <f xml:space="preserve"> Time!H$53</f>
        <v>5</v>
      </c>
      <c r="I251" s="48">
        <f xml:space="preserve"> Time!I$53</f>
        <v>0</v>
      </c>
      <c r="J251" s="48">
        <f xml:space="preserve"> Time!J$53</f>
        <v>0</v>
      </c>
      <c r="K251" s="51">
        <f xml:space="preserve"> Time!K$53</f>
        <v>1</v>
      </c>
      <c r="L251" s="51">
        <f xml:space="preserve"> Time!L$53</f>
        <v>1</v>
      </c>
      <c r="M251" s="51">
        <f xml:space="preserve"> Time!M$53</f>
        <v>1</v>
      </c>
      <c r="N251" s="51">
        <f xml:space="preserve"> Time!N$53</f>
        <v>1</v>
      </c>
      <c r="O251" s="51">
        <f xml:space="preserve"> Time!O$53</f>
        <v>1</v>
      </c>
      <c r="P251" s="51">
        <f xml:space="preserve"> Time!P$53</f>
        <v>0</v>
      </c>
      <c r="Q251" s="51">
        <f xml:space="preserve"> Time!Q$53</f>
        <v>0</v>
      </c>
      <c r="R251" s="51">
        <f xml:space="preserve"> Time!R$53</f>
        <v>0</v>
      </c>
      <c r="S251" s="51">
        <f xml:space="preserve"> Time!S$53</f>
        <v>0</v>
      </c>
    </row>
    <row r="252" spans="2:19" ht="13.35" hidden="1" customHeight="1" outlineLevel="1" x14ac:dyDescent="0.4">
      <c r="B252" s="6"/>
      <c r="C252" s="6"/>
      <c r="D252" s="7"/>
      <c r="E252" s="9" t="s">
        <v>421</v>
      </c>
      <c r="F252" s="9"/>
      <c r="G252" s="9" t="s">
        <v>171</v>
      </c>
      <c r="H252" s="40">
        <f xml:space="preserve"> SUM( J252:S252 )</f>
        <v>0</v>
      </c>
      <c r="I252" s="40"/>
      <c r="J252" s="40">
        <f t="shared" ref="J252:S252" si="133" xml:space="preserve"> IF( J251 = 1, J249 * $F250, 0)</f>
        <v>0</v>
      </c>
      <c r="K252" s="52">
        <f t="shared" si="133"/>
        <v>0</v>
      </c>
      <c r="L252" s="52">
        <f t="shared" si="133"/>
        <v>0</v>
      </c>
      <c r="M252" s="52">
        <f t="shared" si="133"/>
        <v>0</v>
      </c>
      <c r="N252" s="52">
        <f t="shared" si="133"/>
        <v>0</v>
      </c>
      <c r="O252" s="52">
        <f t="shared" si="133"/>
        <v>0</v>
      </c>
      <c r="P252" s="52">
        <f t="shared" si="133"/>
        <v>0</v>
      </c>
      <c r="Q252" s="52">
        <f t="shared" si="133"/>
        <v>0</v>
      </c>
      <c r="R252" s="52">
        <f t="shared" si="133"/>
        <v>0</v>
      </c>
      <c r="S252" s="52">
        <f t="shared" si="133"/>
        <v>0</v>
      </c>
    </row>
    <row r="253" spans="2:19" ht="13.35" customHeight="1" collapsed="1" x14ac:dyDescent="0.4">
      <c r="B253" s="6"/>
      <c r="C253" s="6"/>
      <c r="D253" s="7"/>
      <c r="E253" s="9"/>
      <c r="F253" s="9"/>
      <c r="G253" s="9"/>
      <c r="H253" s="40"/>
      <c r="I253" s="40"/>
      <c r="J253" s="40"/>
      <c r="K253" s="52"/>
      <c r="L253" s="52"/>
      <c r="M253" s="52"/>
      <c r="N253" s="52"/>
      <c r="O253" s="52"/>
      <c r="P253" s="52"/>
      <c r="Q253" s="52"/>
      <c r="R253" s="52"/>
      <c r="S253" s="52"/>
    </row>
    <row r="254" spans="2:19" ht="13.35" customHeight="1" x14ac:dyDescent="0.4">
      <c r="B254" s="6"/>
      <c r="C254" s="6"/>
      <c r="D254" s="7"/>
      <c r="E254" s="46" t="str">
        <f t="shared" ref="E254:S254" si="134" xml:space="preserve"> E$197</f>
        <v>Scheme 3 component 1 adjusted cost allowance</v>
      </c>
      <c r="F254" s="46">
        <f t="shared" si="134"/>
        <v>0</v>
      </c>
      <c r="G254" s="46" t="str">
        <f t="shared" si="134"/>
        <v>£m</v>
      </c>
      <c r="H254" s="44">
        <f t="shared" si="134"/>
        <v>78.48399999999998</v>
      </c>
      <c r="I254" s="44">
        <f t="shared" si="134"/>
        <v>0</v>
      </c>
      <c r="J254" s="44">
        <f t="shared" si="134"/>
        <v>0</v>
      </c>
      <c r="K254" s="50">
        <f t="shared" si="134"/>
        <v>0</v>
      </c>
      <c r="L254" s="50">
        <f t="shared" si="134"/>
        <v>6.278719999999999</v>
      </c>
      <c r="M254" s="50">
        <f t="shared" si="134"/>
        <v>9.4180799999999998</v>
      </c>
      <c r="N254" s="50">
        <f t="shared" si="134"/>
        <v>31.609204036966311</v>
      </c>
      <c r="O254" s="50">
        <f t="shared" si="134"/>
        <v>31.177995963033673</v>
      </c>
      <c r="P254" s="50">
        <f t="shared" si="134"/>
        <v>0</v>
      </c>
      <c r="Q254" s="50">
        <f t="shared" si="134"/>
        <v>0</v>
      </c>
      <c r="R254" s="50">
        <f t="shared" si="134"/>
        <v>0</v>
      </c>
      <c r="S254" s="50">
        <f t="shared" si="134"/>
        <v>0</v>
      </c>
    </row>
    <row r="255" spans="2:19" ht="13.35" customHeight="1" x14ac:dyDescent="0.4">
      <c r="B255" s="6"/>
      <c r="C255" s="6"/>
      <c r="D255" s="7"/>
      <c r="E255" s="46" t="str">
        <f t="shared" ref="E255:S255" si="135" xml:space="preserve"> E$202</f>
        <v>Scheme 3 component 2 adjusted cost allowance</v>
      </c>
      <c r="F255" s="46">
        <f t="shared" si="135"/>
        <v>0</v>
      </c>
      <c r="G255" s="46" t="str">
        <f t="shared" si="135"/>
        <v>£m</v>
      </c>
      <c r="H255" s="44">
        <f t="shared" si="135"/>
        <v>0</v>
      </c>
      <c r="I255" s="44">
        <f t="shared" si="135"/>
        <v>0</v>
      </c>
      <c r="J255" s="44">
        <f t="shared" si="135"/>
        <v>0</v>
      </c>
      <c r="K255" s="50">
        <f t="shared" si="135"/>
        <v>0</v>
      </c>
      <c r="L255" s="50">
        <f t="shared" si="135"/>
        <v>0</v>
      </c>
      <c r="M255" s="50">
        <f t="shared" si="135"/>
        <v>0</v>
      </c>
      <c r="N255" s="50">
        <f t="shared" si="135"/>
        <v>0</v>
      </c>
      <c r="O255" s="50">
        <f t="shared" si="135"/>
        <v>0</v>
      </c>
      <c r="P255" s="50">
        <f t="shared" si="135"/>
        <v>0</v>
      </c>
      <c r="Q255" s="50">
        <f t="shared" si="135"/>
        <v>0</v>
      </c>
      <c r="R255" s="50">
        <f t="shared" si="135"/>
        <v>0</v>
      </c>
      <c r="S255" s="50">
        <f t="shared" si="135"/>
        <v>0</v>
      </c>
    </row>
    <row r="256" spans="2:19" ht="13.35" customHeight="1" x14ac:dyDescent="0.4">
      <c r="B256" s="6"/>
      <c r="C256" s="6"/>
      <c r="D256" s="7"/>
      <c r="E256" s="46" t="str">
        <f t="shared" ref="E256:S256" si="136" xml:space="preserve"> E$207</f>
        <v>Scheme 3 component 3 adjusted cost allowance</v>
      </c>
      <c r="F256" s="46">
        <f t="shared" si="136"/>
        <v>0</v>
      </c>
      <c r="G256" s="46" t="str">
        <f t="shared" si="136"/>
        <v>£m</v>
      </c>
      <c r="H256" s="44">
        <f t="shared" si="136"/>
        <v>0</v>
      </c>
      <c r="I256" s="44">
        <f t="shared" si="136"/>
        <v>0</v>
      </c>
      <c r="J256" s="44">
        <f t="shared" si="136"/>
        <v>0</v>
      </c>
      <c r="K256" s="50">
        <f t="shared" si="136"/>
        <v>0</v>
      </c>
      <c r="L256" s="50">
        <f t="shared" si="136"/>
        <v>0</v>
      </c>
      <c r="M256" s="50">
        <f t="shared" si="136"/>
        <v>0</v>
      </c>
      <c r="N256" s="50">
        <f t="shared" si="136"/>
        <v>0</v>
      </c>
      <c r="O256" s="50">
        <f t="shared" si="136"/>
        <v>0</v>
      </c>
      <c r="P256" s="50">
        <f t="shared" si="136"/>
        <v>0</v>
      </c>
      <c r="Q256" s="50">
        <f t="shared" si="136"/>
        <v>0</v>
      </c>
      <c r="R256" s="50">
        <f t="shared" si="136"/>
        <v>0</v>
      </c>
      <c r="S256" s="50">
        <f t="shared" si="136"/>
        <v>0</v>
      </c>
    </row>
    <row r="257" spans="2:19" ht="13.35" customHeight="1" x14ac:dyDescent="0.4">
      <c r="B257" s="6"/>
      <c r="C257" s="6"/>
      <c r="D257" s="7"/>
      <c r="E257" s="46" t="str">
        <f t="shared" ref="E257:S257" si="137" xml:space="preserve"> E$212</f>
        <v>Scheme 3 component 4 adjusted cost allowance</v>
      </c>
      <c r="F257" s="46">
        <f t="shared" si="137"/>
        <v>0</v>
      </c>
      <c r="G257" s="46" t="str">
        <f t="shared" si="137"/>
        <v>£m</v>
      </c>
      <c r="H257" s="44">
        <f t="shared" si="137"/>
        <v>0</v>
      </c>
      <c r="I257" s="44">
        <f t="shared" si="137"/>
        <v>0</v>
      </c>
      <c r="J257" s="44">
        <f t="shared" si="137"/>
        <v>0</v>
      </c>
      <c r="K257" s="50">
        <f t="shared" si="137"/>
        <v>0</v>
      </c>
      <c r="L257" s="50">
        <f t="shared" si="137"/>
        <v>0</v>
      </c>
      <c r="M257" s="50">
        <f t="shared" si="137"/>
        <v>0</v>
      </c>
      <c r="N257" s="50">
        <f t="shared" si="137"/>
        <v>0</v>
      </c>
      <c r="O257" s="50">
        <f t="shared" si="137"/>
        <v>0</v>
      </c>
      <c r="P257" s="50">
        <f t="shared" si="137"/>
        <v>0</v>
      </c>
      <c r="Q257" s="50">
        <f t="shared" si="137"/>
        <v>0</v>
      </c>
      <c r="R257" s="50">
        <f t="shared" si="137"/>
        <v>0</v>
      </c>
      <c r="S257" s="50">
        <f t="shared" si="137"/>
        <v>0</v>
      </c>
    </row>
    <row r="258" spans="2:19" ht="13.35" customHeight="1" x14ac:dyDescent="0.4">
      <c r="B258" s="6"/>
      <c r="C258" s="6"/>
      <c r="D258" s="7"/>
      <c r="E258" s="46" t="str">
        <f t="shared" ref="E258:S258" si="138" xml:space="preserve"> E$217</f>
        <v>Scheme 3 component 5 adjusted cost allowance</v>
      </c>
      <c r="F258" s="46">
        <f t="shared" si="138"/>
        <v>0</v>
      </c>
      <c r="G258" s="46" t="str">
        <f t="shared" si="138"/>
        <v>£m</v>
      </c>
      <c r="H258" s="44">
        <f t="shared" si="138"/>
        <v>0</v>
      </c>
      <c r="I258" s="44">
        <f t="shared" si="138"/>
        <v>0</v>
      </c>
      <c r="J258" s="44">
        <f t="shared" si="138"/>
        <v>0</v>
      </c>
      <c r="K258" s="50">
        <f t="shared" si="138"/>
        <v>0</v>
      </c>
      <c r="L258" s="50">
        <f t="shared" si="138"/>
        <v>0</v>
      </c>
      <c r="M258" s="50">
        <f t="shared" si="138"/>
        <v>0</v>
      </c>
      <c r="N258" s="50">
        <f t="shared" si="138"/>
        <v>0</v>
      </c>
      <c r="O258" s="50">
        <f t="shared" si="138"/>
        <v>0</v>
      </c>
      <c r="P258" s="50">
        <f t="shared" si="138"/>
        <v>0</v>
      </c>
      <c r="Q258" s="50">
        <f t="shared" si="138"/>
        <v>0</v>
      </c>
      <c r="R258" s="50">
        <f t="shared" si="138"/>
        <v>0</v>
      </c>
      <c r="S258" s="50">
        <f t="shared" si="138"/>
        <v>0</v>
      </c>
    </row>
    <row r="259" spans="2:19" ht="13.35" customHeight="1" x14ac:dyDescent="0.4">
      <c r="B259" s="6"/>
      <c r="C259" s="6"/>
      <c r="D259" s="7"/>
      <c r="E259" s="46" t="str">
        <f t="shared" ref="E259:S259" si="139" xml:space="preserve"> E$222</f>
        <v>Scheme 3 component 6 adjusted cost allowance</v>
      </c>
      <c r="F259" s="46">
        <f t="shared" si="139"/>
        <v>0</v>
      </c>
      <c r="G259" s="46" t="str">
        <f t="shared" si="139"/>
        <v>£m</v>
      </c>
      <c r="H259" s="44">
        <f t="shared" si="139"/>
        <v>0</v>
      </c>
      <c r="I259" s="44">
        <f t="shared" si="139"/>
        <v>0</v>
      </c>
      <c r="J259" s="44">
        <f t="shared" si="139"/>
        <v>0</v>
      </c>
      <c r="K259" s="50">
        <f t="shared" si="139"/>
        <v>0</v>
      </c>
      <c r="L259" s="50">
        <f t="shared" si="139"/>
        <v>0</v>
      </c>
      <c r="M259" s="50">
        <f t="shared" si="139"/>
        <v>0</v>
      </c>
      <c r="N259" s="50">
        <f t="shared" si="139"/>
        <v>0</v>
      </c>
      <c r="O259" s="50">
        <f t="shared" si="139"/>
        <v>0</v>
      </c>
      <c r="P259" s="50">
        <f t="shared" si="139"/>
        <v>0</v>
      </c>
      <c r="Q259" s="50">
        <f t="shared" si="139"/>
        <v>0</v>
      </c>
      <c r="R259" s="50">
        <f t="shared" si="139"/>
        <v>0</v>
      </c>
      <c r="S259" s="50">
        <f t="shared" si="139"/>
        <v>0</v>
      </c>
    </row>
    <row r="260" spans="2:19" ht="13.35" customHeight="1" x14ac:dyDescent="0.4">
      <c r="B260" s="6"/>
      <c r="C260" s="6"/>
      <c r="D260" s="7"/>
      <c r="E260" s="9" t="str">
        <f t="shared" ref="E260:S260" si="140" xml:space="preserve"> E$227</f>
        <v>Scheme 3 component 7 adjusted cost allowance</v>
      </c>
      <c r="F260" s="46">
        <f t="shared" si="140"/>
        <v>0</v>
      </c>
      <c r="G260" s="9" t="str">
        <f t="shared" si="140"/>
        <v>£m</v>
      </c>
      <c r="H260" s="44">
        <f t="shared" si="140"/>
        <v>0</v>
      </c>
      <c r="I260" s="44">
        <f t="shared" si="140"/>
        <v>0</v>
      </c>
      <c r="J260" s="44">
        <f t="shared" si="140"/>
        <v>0</v>
      </c>
      <c r="K260" s="50">
        <f t="shared" si="140"/>
        <v>0</v>
      </c>
      <c r="L260" s="50">
        <f t="shared" si="140"/>
        <v>0</v>
      </c>
      <c r="M260" s="50">
        <f t="shared" si="140"/>
        <v>0</v>
      </c>
      <c r="N260" s="50">
        <f t="shared" si="140"/>
        <v>0</v>
      </c>
      <c r="O260" s="50">
        <f t="shared" si="140"/>
        <v>0</v>
      </c>
      <c r="P260" s="50">
        <f t="shared" si="140"/>
        <v>0</v>
      </c>
      <c r="Q260" s="50">
        <f t="shared" si="140"/>
        <v>0</v>
      </c>
      <c r="R260" s="50">
        <f t="shared" si="140"/>
        <v>0</v>
      </c>
      <c r="S260" s="50">
        <f t="shared" si="140"/>
        <v>0</v>
      </c>
    </row>
    <row r="261" spans="2:19" ht="13.35" customHeight="1" x14ac:dyDescent="0.4">
      <c r="B261" s="6"/>
      <c r="C261" s="6"/>
      <c r="D261" s="7"/>
      <c r="E261" s="9" t="str">
        <f t="shared" ref="E261:S261" si="141" xml:space="preserve"> E$232</f>
        <v>Scheme 3 component 8 adjusted cost allowance</v>
      </c>
      <c r="F261" s="46">
        <f t="shared" si="141"/>
        <v>0</v>
      </c>
      <c r="G261" s="9" t="str">
        <f t="shared" si="141"/>
        <v>£m</v>
      </c>
      <c r="H261" s="44">
        <f t="shared" si="141"/>
        <v>0</v>
      </c>
      <c r="I261" s="44">
        <f t="shared" si="141"/>
        <v>0</v>
      </c>
      <c r="J261" s="44">
        <f t="shared" si="141"/>
        <v>0</v>
      </c>
      <c r="K261" s="50">
        <f t="shared" si="141"/>
        <v>0</v>
      </c>
      <c r="L261" s="50">
        <f t="shared" si="141"/>
        <v>0</v>
      </c>
      <c r="M261" s="50">
        <f t="shared" si="141"/>
        <v>0</v>
      </c>
      <c r="N261" s="50">
        <f t="shared" si="141"/>
        <v>0</v>
      </c>
      <c r="O261" s="50">
        <f t="shared" si="141"/>
        <v>0</v>
      </c>
      <c r="P261" s="50">
        <f t="shared" si="141"/>
        <v>0</v>
      </c>
      <c r="Q261" s="50">
        <f t="shared" si="141"/>
        <v>0</v>
      </c>
      <c r="R261" s="50">
        <f t="shared" si="141"/>
        <v>0</v>
      </c>
      <c r="S261" s="50">
        <f t="shared" si="141"/>
        <v>0</v>
      </c>
    </row>
    <row r="262" spans="2:19" ht="13.35" customHeight="1" x14ac:dyDescent="0.4">
      <c r="B262" s="6"/>
      <c r="C262" s="6"/>
      <c r="D262" s="7"/>
      <c r="E262" s="9" t="str">
        <f t="shared" ref="E262:S262" si="142" xml:space="preserve"> E$237</f>
        <v>Scheme 3 component 9 adjusted cost allowance</v>
      </c>
      <c r="F262" s="46">
        <f t="shared" si="142"/>
        <v>0</v>
      </c>
      <c r="G262" s="9" t="str">
        <f t="shared" si="142"/>
        <v>£m</v>
      </c>
      <c r="H262" s="44">
        <f t="shared" si="142"/>
        <v>0</v>
      </c>
      <c r="I262" s="44">
        <f t="shared" si="142"/>
        <v>0</v>
      </c>
      <c r="J262" s="44">
        <f t="shared" si="142"/>
        <v>0</v>
      </c>
      <c r="K262" s="50">
        <f t="shared" si="142"/>
        <v>0</v>
      </c>
      <c r="L262" s="50">
        <f t="shared" si="142"/>
        <v>0</v>
      </c>
      <c r="M262" s="50">
        <f t="shared" si="142"/>
        <v>0</v>
      </c>
      <c r="N262" s="50">
        <f t="shared" si="142"/>
        <v>0</v>
      </c>
      <c r="O262" s="50">
        <f t="shared" si="142"/>
        <v>0</v>
      </c>
      <c r="P262" s="50">
        <f t="shared" si="142"/>
        <v>0</v>
      </c>
      <c r="Q262" s="50">
        <f t="shared" si="142"/>
        <v>0</v>
      </c>
      <c r="R262" s="50">
        <f t="shared" si="142"/>
        <v>0</v>
      </c>
      <c r="S262" s="50">
        <f t="shared" si="142"/>
        <v>0</v>
      </c>
    </row>
    <row r="263" spans="2:19" ht="13.35" customHeight="1" x14ac:dyDescent="0.4">
      <c r="B263" s="6"/>
      <c r="C263" s="6"/>
      <c r="D263" s="7"/>
      <c r="E263" s="9" t="str">
        <f t="shared" ref="E263:S263" si="143" xml:space="preserve"> E$242</f>
        <v>Scheme 3 component 10 adjusted cost allowance</v>
      </c>
      <c r="F263" s="46">
        <f t="shared" si="143"/>
        <v>0</v>
      </c>
      <c r="G263" s="9" t="str">
        <f t="shared" si="143"/>
        <v>£m</v>
      </c>
      <c r="H263" s="44">
        <f t="shared" si="143"/>
        <v>0</v>
      </c>
      <c r="I263" s="44">
        <f t="shared" si="143"/>
        <v>0</v>
      </c>
      <c r="J263" s="44">
        <f t="shared" si="143"/>
        <v>0</v>
      </c>
      <c r="K263" s="50">
        <f t="shared" si="143"/>
        <v>0</v>
      </c>
      <c r="L263" s="50">
        <f t="shared" si="143"/>
        <v>0</v>
      </c>
      <c r="M263" s="50">
        <f t="shared" si="143"/>
        <v>0</v>
      </c>
      <c r="N263" s="50">
        <f t="shared" si="143"/>
        <v>0</v>
      </c>
      <c r="O263" s="50">
        <f t="shared" si="143"/>
        <v>0</v>
      </c>
      <c r="P263" s="50">
        <f t="shared" si="143"/>
        <v>0</v>
      </c>
      <c r="Q263" s="50">
        <f t="shared" si="143"/>
        <v>0</v>
      </c>
      <c r="R263" s="50">
        <f t="shared" si="143"/>
        <v>0</v>
      </c>
      <c r="S263" s="50">
        <f t="shared" si="143"/>
        <v>0</v>
      </c>
    </row>
    <row r="264" spans="2:19" ht="13.35" customHeight="1" x14ac:dyDescent="0.4">
      <c r="B264" s="6"/>
      <c r="C264" s="6"/>
      <c r="D264" s="7"/>
      <c r="E264" s="9" t="str">
        <f t="shared" ref="E264:S264" si="144" xml:space="preserve"> E$247</f>
        <v>Scheme 3 component 11 adjusted cost allowance</v>
      </c>
      <c r="F264" s="46">
        <f t="shared" si="144"/>
        <v>0</v>
      </c>
      <c r="G264" s="9" t="str">
        <f t="shared" si="144"/>
        <v>£m</v>
      </c>
      <c r="H264" s="44">
        <f t="shared" si="144"/>
        <v>0</v>
      </c>
      <c r="I264" s="44">
        <f t="shared" si="144"/>
        <v>0</v>
      </c>
      <c r="J264" s="44">
        <f t="shared" si="144"/>
        <v>0</v>
      </c>
      <c r="K264" s="50">
        <f t="shared" si="144"/>
        <v>0</v>
      </c>
      <c r="L264" s="50">
        <f t="shared" si="144"/>
        <v>0</v>
      </c>
      <c r="M264" s="50">
        <f t="shared" si="144"/>
        <v>0</v>
      </c>
      <c r="N264" s="50">
        <f t="shared" si="144"/>
        <v>0</v>
      </c>
      <c r="O264" s="50">
        <f t="shared" si="144"/>
        <v>0</v>
      </c>
      <c r="P264" s="50">
        <f t="shared" si="144"/>
        <v>0</v>
      </c>
      <c r="Q264" s="50">
        <f t="shared" si="144"/>
        <v>0</v>
      </c>
      <c r="R264" s="50">
        <f t="shared" si="144"/>
        <v>0</v>
      </c>
      <c r="S264" s="50">
        <f t="shared" si="144"/>
        <v>0</v>
      </c>
    </row>
    <row r="265" spans="2:19" ht="13.35" customHeight="1" x14ac:dyDescent="0.4">
      <c r="B265" s="6"/>
      <c r="C265" s="6"/>
      <c r="D265" s="7"/>
      <c r="E265" s="9" t="str">
        <f t="shared" ref="E265:S265" si="145" xml:space="preserve"> E$252</f>
        <v>Scheme 3 component 12 adjusted cost allowance</v>
      </c>
      <c r="F265" s="46">
        <f t="shared" si="145"/>
        <v>0</v>
      </c>
      <c r="G265" s="9" t="str">
        <f t="shared" si="145"/>
        <v>£m</v>
      </c>
      <c r="H265" s="44">
        <f t="shared" si="145"/>
        <v>0</v>
      </c>
      <c r="I265" s="44">
        <f t="shared" si="145"/>
        <v>0</v>
      </c>
      <c r="J265" s="44">
        <f t="shared" si="145"/>
        <v>0</v>
      </c>
      <c r="K265" s="50">
        <f t="shared" si="145"/>
        <v>0</v>
      </c>
      <c r="L265" s="50">
        <f t="shared" si="145"/>
        <v>0</v>
      </c>
      <c r="M265" s="50">
        <f t="shared" si="145"/>
        <v>0</v>
      </c>
      <c r="N265" s="50">
        <f t="shared" si="145"/>
        <v>0</v>
      </c>
      <c r="O265" s="50">
        <f t="shared" si="145"/>
        <v>0</v>
      </c>
      <c r="P265" s="50">
        <f t="shared" si="145"/>
        <v>0</v>
      </c>
      <c r="Q265" s="50">
        <f t="shared" si="145"/>
        <v>0</v>
      </c>
      <c r="R265" s="50">
        <f t="shared" si="145"/>
        <v>0</v>
      </c>
      <c r="S265" s="50">
        <f t="shared" si="145"/>
        <v>0</v>
      </c>
    </row>
    <row r="266" spans="2:19" ht="13.35" customHeight="1" x14ac:dyDescent="0.4">
      <c r="B266" s="6"/>
      <c r="C266" s="6"/>
      <c r="D266" s="7"/>
      <c r="E266" s="9" t="s">
        <v>422</v>
      </c>
      <c r="F266" s="9"/>
      <c r="G266" s="9" t="s">
        <v>171</v>
      </c>
      <c r="H266" s="40">
        <f xml:space="preserve"> SUM( J266:S266 )</f>
        <v>78.48399999999998</v>
      </c>
      <c r="I266" s="40"/>
      <c r="J266" s="52">
        <f t="shared" ref="J266:S266" si="146" xml:space="preserve"> SUM( J254:J265 )</f>
        <v>0</v>
      </c>
      <c r="K266" s="52">
        <f t="shared" si="146"/>
        <v>0</v>
      </c>
      <c r="L266" s="52">
        <f t="shared" si="146"/>
        <v>6.278719999999999</v>
      </c>
      <c r="M266" s="52">
        <f t="shared" si="146"/>
        <v>9.4180799999999998</v>
      </c>
      <c r="N266" s="52">
        <f t="shared" si="146"/>
        <v>31.609204036966311</v>
      </c>
      <c r="O266" s="52">
        <f t="shared" si="146"/>
        <v>31.177995963033673</v>
      </c>
      <c r="P266" s="52">
        <f t="shared" si="146"/>
        <v>0</v>
      </c>
      <c r="Q266" s="52">
        <f t="shared" si="146"/>
        <v>0</v>
      </c>
      <c r="R266" s="52">
        <f t="shared" si="146"/>
        <v>0</v>
      </c>
      <c r="S266" s="52">
        <f t="shared" si="146"/>
        <v>0</v>
      </c>
    </row>
    <row r="267" spans="2:19" ht="13.35" customHeight="1" x14ac:dyDescent="0.4">
      <c r="B267" s="6"/>
      <c r="C267" s="6"/>
      <c r="D267" s="7"/>
      <c r="E267" s="9"/>
      <c r="F267" s="9"/>
      <c r="G267" s="9"/>
      <c r="H267" s="40"/>
      <c r="I267" s="40"/>
      <c r="J267" s="52"/>
      <c r="K267" s="52"/>
      <c r="L267" s="52"/>
      <c r="M267" s="52"/>
      <c r="N267" s="52"/>
      <c r="O267" s="52"/>
      <c r="P267" s="52"/>
      <c r="Q267" s="52"/>
      <c r="R267" s="52"/>
      <c r="S267" s="52"/>
    </row>
    <row r="268" spans="2:19" ht="13.35" customHeight="1" x14ac:dyDescent="0.4">
      <c r="B268" s="6"/>
      <c r="C268" s="6"/>
      <c r="D268" s="7"/>
      <c r="E268" s="8" t="str">
        <f xml:space="preserve"> Inputs!E$162</f>
        <v>Scheme 3 control allocation - WR</v>
      </c>
      <c r="F268" s="49">
        <f xml:space="preserve"> Inputs!F$162</f>
        <v>0</v>
      </c>
      <c r="G268" s="8" t="str">
        <f xml:space="preserve"> Inputs!G$162</f>
        <v>%</v>
      </c>
      <c r="H268" s="48"/>
      <c r="I268" s="48"/>
      <c r="J268" s="48"/>
      <c r="K268" s="51"/>
      <c r="L268" s="51"/>
      <c r="M268" s="51"/>
      <c r="N268" s="51"/>
      <c r="O268" s="51"/>
      <c r="P268" s="51"/>
      <c r="Q268" s="51"/>
      <c r="R268" s="51"/>
      <c r="S268" s="51"/>
    </row>
    <row r="269" spans="2:19" ht="13.35" customHeight="1" x14ac:dyDescent="0.4">
      <c r="B269" s="6"/>
      <c r="C269" s="6"/>
      <c r="D269" s="7"/>
      <c r="E269" s="9" t="str">
        <f t="shared" ref="E269:S269" si="147" xml:space="preserve"> E$266</f>
        <v>Scheme 3 adjusted cost allowance</v>
      </c>
      <c r="F269" s="9">
        <f t="shared" si="147"/>
        <v>0</v>
      </c>
      <c r="G269" s="9" t="str">
        <f t="shared" si="147"/>
        <v>£m</v>
      </c>
      <c r="H269" s="44">
        <f t="shared" si="147"/>
        <v>78.48399999999998</v>
      </c>
      <c r="I269" s="44">
        <f t="shared" si="147"/>
        <v>0</v>
      </c>
      <c r="J269" s="50">
        <f t="shared" si="147"/>
        <v>0</v>
      </c>
      <c r="K269" s="50">
        <f t="shared" si="147"/>
        <v>0</v>
      </c>
      <c r="L269" s="50">
        <f t="shared" si="147"/>
        <v>6.278719999999999</v>
      </c>
      <c r="M269" s="50">
        <f t="shared" si="147"/>
        <v>9.4180799999999998</v>
      </c>
      <c r="N269" s="50">
        <f t="shared" si="147"/>
        <v>31.609204036966311</v>
      </c>
      <c r="O269" s="50">
        <f t="shared" si="147"/>
        <v>31.177995963033673</v>
      </c>
      <c r="P269" s="50">
        <f t="shared" si="147"/>
        <v>0</v>
      </c>
      <c r="Q269" s="50">
        <f t="shared" si="147"/>
        <v>0</v>
      </c>
      <c r="R269" s="50">
        <f t="shared" si="147"/>
        <v>0</v>
      </c>
      <c r="S269" s="50">
        <f t="shared" si="147"/>
        <v>0</v>
      </c>
    </row>
    <row r="270" spans="2:19" ht="13.35" customHeight="1" thickBot="1" x14ac:dyDescent="0.45">
      <c r="B270" s="6"/>
      <c r="C270" s="6"/>
      <c r="D270" s="7"/>
      <c r="E270" s="47" t="s">
        <v>423</v>
      </c>
      <c r="F270" s="47"/>
      <c r="G270" s="47" t="s">
        <v>171</v>
      </c>
      <c r="H270" s="55">
        <f xml:space="preserve"> SUM( J270:S270 )</f>
        <v>0</v>
      </c>
      <c r="I270" s="54"/>
      <c r="J270" s="55">
        <f xml:space="preserve"> $F268 * J269</f>
        <v>0</v>
      </c>
      <c r="K270" s="55">
        <f t="shared" ref="K270" si="148" xml:space="preserve"> $F268 * K269</f>
        <v>0</v>
      </c>
      <c r="L270" s="55">
        <f t="shared" ref="L270" si="149" xml:space="preserve"> $F268 * L269</f>
        <v>0</v>
      </c>
      <c r="M270" s="55">
        <f t="shared" ref="M270" si="150" xml:space="preserve"> $F268 * M269</f>
        <v>0</v>
      </c>
      <c r="N270" s="55">
        <f t="shared" ref="N270" si="151" xml:space="preserve"> $F268 * N269</f>
        <v>0</v>
      </c>
      <c r="O270" s="55">
        <f t="shared" ref="O270" si="152" xml:space="preserve"> $F268 * O269</f>
        <v>0</v>
      </c>
      <c r="P270" s="55">
        <f t="shared" ref="P270" si="153" xml:space="preserve"> $F268 * P269</f>
        <v>0</v>
      </c>
      <c r="Q270" s="55">
        <f t="shared" ref="Q270" si="154" xml:space="preserve"> $F268 * Q269</f>
        <v>0</v>
      </c>
      <c r="R270" s="54">
        <f t="shared" ref="R270" si="155" xml:space="preserve"> $F268 * R269</f>
        <v>0</v>
      </c>
      <c r="S270" s="54">
        <f t="shared" ref="S270" si="156" xml:space="preserve"> $F268 * S269</f>
        <v>0</v>
      </c>
    </row>
    <row r="271" spans="2:19" ht="13.35" customHeight="1" thickTop="1" x14ac:dyDescent="0.4">
      <c r="B271" s="6"/>
      <c r="C271" s="6"/>
      <c r="D271" s="7"/>
      <c r="E271" s="9"/>
      <c r="F271" s="9"/>
      <c r="G271" s="9"/>
      <c r="H271" s="40"/>
      <c r="I271" s="40"/>
      <c r="J271" s="52"/>
      <c r="K271" s="52"/>
      <c r="L271" s="52"/>
      <c r="M271" s="52"/>
      <c r="N271" s="52"/>
      <c r="O271" s="52"/>
      <c r="P271" s="52"/>
      <c r="Q271" s="52"/>
      <c r="R271" s="52"/>
      <c r="S271" s="52"/>
    </row>
    <row r="272" spans="2:19" ht="13.35" customHeight="1" x14ac:dyDescent="0.4">
      <c r="B272" s="6"/>
      <c r="C272" s="6"/>
      <c r="D272" s="7"/>
      <c r="E272" s="8" t="str">
        <f xml:space="preserve"> Inputs!E$163</f>
        <v>Scheme 3 control allocation - WN+</v>
      </c>
      <c r="F272" s="49">
        <f xml:space="preserve"> Inputs!F$163</f>
        <v>0</v>
      </c>
      <c r="G272" s="8" t="str">
        <f xml:space="preserve"> Inputs!G$163</f>
        <v>%</v>
      </c>
      <c r="H272" s="48"/>
      <c r="I272" s="48"/>
      <c r="J272" s="48"/>
      <c r="K272" s="51"/>
      <c r="L272" s="51"/>
      <c r="M272" s="51"/>
      <c r="N272" s="51"/>
      <c r="O272" s="51"/>
      <c r="P272" s="51"/>
      <c r="Q272" s="51"/>
      <c r="R272" s="51"/>
      <c r="S272" s="51"/>
    </row>
    <row r="273" spans="1:19" ht="13.35" customHeight="1" x14ac:dyDescent="0.4">
      <c r="B273" s="6"/>
      <c r="C273" s="6"/>
      <c r="D273" s="7"/>
      <c r="E273" s="9" t="str">
        <f t="shared" ref="E273:S273" si="157" xml:space="preserve"> E$266</f>
        <v>Scheme 3 adjusted cost allowance</v>
      </c>
      <c r="F273" s="9">
        <f t="shared" si="157"/>
        <v>0</v>
      </c>
      <c r="G273" s="9" t="str">
        <f t="shared" si="157"/>
        <v>£m</v>
      </c>
      <c r="H273" s="44">
        <f t="shared" si="157"/>
        <v>78.48399999999998</v>
      </c>
      <c r="I273" s="44">
        <f t="shared" si="157"/>
        <v>0</v>
      </c>
      <c r="J273" s="44">
        <f t="shared" si="157"/>
        <v>0</v>
      </c>
      <c r="K273" s="50">
        <f t="shared" si="157"/>
        <v>0</v>
      </c>
      <c r="L273" s="50">
        <f t="shared" si="157"/>
        <v>6.278719999999999</v>
      </c>
      <c r="M273" s="50">
        <f t="shared" si="157"/>
        <v>9.4180799999999998</v>
      </c>
      <c r="N273" s="50">
        <f t="shared" si="157"/>
        <v>31.609204036966311</v>
      </c>
      <c r="O273" s="50">
        <f t="shared" si="157"/>
        <v>31.177995963033673</v>
      </c>
      <c r="P273" s="50">
        <f t="shared" si="157"/>
        <v>0</v>
      </c>
      <c r="Q273" s="50">
        <f t="shared" si="157"/>
        <v>0</v>
      </c>
      <c r="R273" s="50">
        <f t="shared" si="157"/>
        <v>0</v>
      </c>
      <c r="S273" s="50">
        <f t="shared" si="157"/>
        <v>0</v>
      </c>
    </row>
    <row r="274" spans="1:19" ht="13.35" customHeight="1" thickBot="1" x14ac:dyDescent="0.45">
      <c r="B274" s="6"/>
      <c r="C274" s="6"/>
      <c r="D274" s="7"/>
      <c r="E274" s="47" t="s">
        <v>424</v>
      </c>
      <c r="F274" s="47"/>
      <c r="G274" s="47" t="s">
        <v>171</v>
      </c>
      <c r="H274" s="55">
        <f xml:space="preserve"> SUM( J274:S274 )</f>
        <v>0</v>
      </c>
      <c r="I274" s="54"/>
      <c r="J274" s="54">
        <f xml:space="preserve"> $F272 * J273</f>
        <v>0</v>
      </c>
      <c r="K274" s="55">
        <f t="shared" ref="K274" si="158" xml:space="preserve"> $F272 * K273</f>
        <v>0</v>
      </c>
      <c r="L274" s="55">
        <f t="shared" ref="L274" si="159" xml:space="preserve"> $F272 * L273</f>
        <v>0</v>
      </c>
      <c r="M274" s="55">
        <f t="shared" ref="M274" si="160" xml:space="preserve"> $F272 * M273</f>
        <v>0</v>
      </c>
      <c r="N274" s="55">
        <f t="shared" ref="N274" si="161" xml:space="preserve"> $F272 * N273</f>
        <v>0</v>
      </c>
      <c r="O274" s="55">
        <f t="shared" ref="O274" si="162" xml:space="preserve"> $F272 * O273</f>
        <v>0</v>
      </c>
      <c r="P274" s="55">
        <f t="shared" ref="P274" si="163" xml:space="preserve"> $F272 * P273</f>
        <v>0</v>
      </c>
      <c r="Q274" s="55">
        <f t="shared" ref="Q274" si="164" xml:space="preserve"> $F272 * Q273</f>
        <v>0</v>
      </c>
      <c r="R274" s="55">
        <f t="shared" ref="R274" si="165" xml:space="preserve"> $F272 * R273</f>
        <v>0</v>
      </c>
      <c r="S274" s="55">
        <f t="shared" ref="S274" si="166" xml:space="preserve"> $F272 * S273</f>
        <v>0</v>
      </c>
    </row>
    <row r="275" spans="1:19" ht="13.35" customHeight="1" thickTop="1" x14ac:dyDescent="0.4">
      <c r="B275" s="6"/>
      <c r="C275" s="6"/>
      <c r="D275" s="7"/>
      <c r="E275" s="9"/>
      <c r="F275" s="9"/>
      <c r="G275" s="9"/>
      <c r="H275" s="40"/>
      <c r="I275" s="40"/>
      <c r="J275" s="40"/>
      <c r="K275" s="52"/>
      <c r="L275" s="52"/>
      <c r="M275" s="52"/>
      <c r="N275" s="52"/>
      <c r="O275" s="52"/>
      <c r="P275" s="52"/>
      <c r="Q275" s="52"/>
      <c r="R275" s="52"/>
      <c r="S275" s="52"/>
    </row>
    <row r="276" spans="1:19" ht="13.35" customHeight="1" x14ac:dyDescent="0.4">
      <c r="B276" s="6"/>
      <c r="C276" s="6"/>
      <c r="D276" s="7"/>
      <c r="E276" s="8" t="str">
        <f xml:space="preserve"> Inputs!E$164</f>
        <v>Scheme 3 control allocation - WWN+</v>
      </c>
      <c r="F276" s="49">
        <f xml:space="preserve"> Inputs!F$164</f>
        <v>1</v>
      </c>
      <c r="G276" s="8" t="str">
        <f xml:space="preserve"> Inputs!G$164</f>
        <v>%</v>
      </c>
      <c r="H276" s="48"/>
      <c r="I276" s="48"/>
      <c r="J276" s="48"/>
      <c r="K276" s="51"/>
      <c r="L276" s="51"/>
      <c r="M276" s="51"/>
      <c r="N276" s="51"/>
      <c r="O276" s="51"/>
      <c r="P276" s="51"/>
      <c r="Q276" s="51"/>
      <c r="R276" s="51"/>
      <c r="S276" s="51"/>
    </row>
    <row r="277" spans="1:19" ht="13.35" customHeight="1" x14ac:dyDescent="0.4">
      <c r="B277" s="6"/>
      <c r="C277" s="6"/>
      <c r="D277" s="7"/>
      <c r="E277" s="9" t="str">
        <f t="shared" ref="E277:S277" si="167" xml:space="preserve"> E$266</f>
        <v>Scheme 3 adjusted cost allowance</v>
      </c>
      <c r="F277" s="9">
        <f t="shared" si="167"/>
        <v>0</v>
      </c>
      <c r="G277" s="9" t="str">
        <f t="shared" si="167"/>
        <v>£m</v>
      </c>
      <c r="H277" s="44">
        <f t="shared" si="167"/>
        <v>78.48399999999998</v>
      </c>
      <c r="I277" s="44">
        <f t="shared" si="167"/>
        <v>0</v>
      </c>
      <c r="J277" s="44">
        <f t="shared" si="167"/>
        <v>0</v>
      </c>
      <c r="K277" s="50">
        <f t="shared" si="167"/>
        <v>0</v>
      </c>
      <c r="L277" s="50">
        <f t="shared" si="167"/>
        <v>6.278719999999999</v>
      </c>
      <c r="M277" s="50">
        <f t="shared" si="167"/>
        <v>9.4180799999999998</v>
      </c>
      <c r="N277" s="50">
        <f t="shared" si="167"/>
        <v>31.609204036966311</v>
      </c>
      <c r="O277" s="50">
        <f t="shared" si="167"/>
        <v>31.177995963033673</v>
      </c>
      <c r="P277" s="50">
        <f t="shared" si="167"/>
        <v>0</v>
      </c>
      <c r="Q277" s="50">
        <f t="shared" si="167"/>
        <v>0</v>
      </c>
      <c r="R277" s="50">
        <f t="shared" si="167"/>
        <v>0</v>
      </c>
      <c r="S277" s="50">
        <f t="shared" si="167"/>
        <v>0</v>
      </c>
    </row>
    <row r="278" spans="1:19" ht="13.35" customHeight="1" thickBot="1" x14ac:dyDescent="0.45">
      <c r="B278" s="6"/>
      <c r="C278" s="6"/>
      <c r="D278" s="7"/>
      <c r="E278" s="47" t="s">
        <v>425</v>
      </c>
      <c r="F278" s="47"/>
      <c r="G278" s="47" t="s">
        <v>171</v>
      </c>
      <c r="H278" s="55">
        <f xml:space="preserve"> SUM( J278:S278 )</f>
        <v>78.48399999999998</v>
      </c>
      <c r="I278" s="54"/>
      <c r="J278" s="54">
        <f xml:space="preserve"> $F276 * J277</f>
        <v>0</v>
      </c>
      <c r="K278" s="55">
        <f t="shared" ref="K278" si="168" xml:space="preserve"> $F276 * K277</f>
        <v>0</v>
      </c>
      <c r="L278" s="55">
        <f t="shared" ref="L278" si="169" xml:space="preserve"> $F276 * L277</f>
        <v>6.278719999999999</v>
      </c>
      <c r="M278" s="55">
        <f t="shared" ref="M278" si="170" xml:space="preserve"> $F276 * M277</f>
        <v>9.4180799999999998</v>
      </c>
      <c r="N278" s="55">
        <f t="shared" ref="N278" si="171" xml:space="preserve"> $F276 * N277</f>
        <v>31.609204036966311</v>
      </c>
      <c r="O278" s="55">
        <f t="shared" ref="O278" si="172" xml:space="preserve"> $F276 * O277</f>
        <v>31.177995963033673</v>
      </c>
      <c r="P278" s="55">
        <f t="shared" ref="P278" si="173" xml:space="preserve"> $F276 * P277</f>
        <v>0</v>
      </c>
      <c r="Q278" s="55">
        <f t="shared" ref="Q278" si="174" xml:space="preserve"> $F276 * Q277</f>
        <v>0</v>
      </c>
      <c r="R278" s="55">
        <f t="shared" ref="R278" si="175" xml:space="preserve"> $F276 * R277</f>
        <v>0</v>
      </c>
      <c r="S278" s="55">
        <f t="shared" ref="S278" si="176" xml:space="preserve"> $F276 * S277</f>
        <v>0</v>
      </c>
    </row>
    <row r="279" spans="1:19" ht="13.35" customHeight="1" thickTop="1" x14ac:dyDescent="0.4">
      <c r="B279" s="6"/>
      <c r="C279" s="6"/>
      <c r="D279" s="7"/>
      <c r="E279" s="9"/>
      <c r="F279" s="9"/>
      <c r="G279" s="9"/>
      <c r="H279" s="40"/>
      <c r="I279" s="40"/>
      <c r="J279" s="40"/>
      <c r="K279" s="52"/>
      <c r="L279" s="52"/>
      <c r="M279" s="52"/>
      <c r="N279" s="52"/>
      <c r="O279" s="52"/>
      <c r="P279" s="52"/>
      <c r="Q279" s="52"/>
      <c r="R279" s="52"/>
      <c r="S279" s="52"/>
    </row>
    <row r="280" spans="1:19" ht="13.35" customHeight="1" x14ac:dyDescent="0.4">
      <c r="B280" s="6"/>
      <c r="C280" s="6"/>
      <c r="D280" s="7"/>
      <c r="E280" s="8" t="str">
        <f xml:space="preserve"> Inputs!E$165</f>
        <v>Scheme 3 control allocation - BR</v>
      </c>
      <c r="F280" s="49">
        <f xml:space="preserve"> Inputs!F$165</f>
        <v>0</v>
      </c>
      <c r="G280" s="8" t="str">
        <f xml:space="preserve"> Inputs!G$165</f>
        <v>%</v>
      </c>
      <c r="H280" s="48"/>
      <c r="I280" s="48"/>
      <c r="J280" s="48"/>
      <c r="K280" s="51"/>
      <c r="L280" s="51"/>
      <c r="M280" s="51"/>
      <c r="N280" s="51"/>
      <c r="O280" s="51"/>
      <c r="P280" s="51"/>
      <c r="Q280" s="51"/>
      <c r="R280" s="51"/>
      <c r="S280" s="51"/>
    </row>
    <row r="281" spans="1:19" ht="13.35" customHeight="1" x14ac:dyDescent="0.4">
      <c r="B281" s="6"/>
      <c r="C281" s="6"/>
      <c r="D281" s="7"/>
      <c r="E281" s="9" t="str">
        <f t="shared" ref="E281:S281" si="177" xml:space="preserve"> E$266</f>
        <v>Scheme 3 adjusted cost allowance</v>
      </c>
      <c r="F281" s="9">
        <f t="shared" si="177"/>
        <v>0</v>
      </c>
      <c r="G281" s="9" t="str">
        <f t="shared" si="177"/>
        <v>£m</v>
      </c>
      <c r="H281" s="44">
        <f t="shared" si="177"/>
        <v>78.48399999999998</v>
      </c>
      <c r="I281" s="44">
        <f t="shared" si="177"/>
        <v>0</v>
      </c>
      <c r="J281" s="44">
        <f t="shared" si="177"/>
        <v>0</v>
      </c>
      <c r="K281" s="50">
        <f t="shared" si="177"/>
        <v>0</v>
      </c>
      <c r="L281" s="50">
        <f t="shared" si="177"/>
        <v>6.278719999999999</v>
      </c>
      <c r="M281" s="50">
        <f t="shared" si="177"/>
        <v>9.4180799999999998</v>
      </c>
      <c r="N281" s="50">
        <f t="shared" si="177"/>
        <v>31.609204036966311</v>
      </c>
      <c r="O281" s="50">
        <f t="shared" si="177"/>
        <v>31.177995963033673</v>
      </c>
      <c r="P281" s="50">
        <f t="shared" si="177"/>
        <v>0</v>
      </c>
      <c r="Q281" s="50">
        <f t="shared" si="177"/>
        <v>0</v>
      </c>
      <c r="R281" s="50">
        <f t="shared" si="177"/>
        <v>0</v>
      </c>
      <c r="S281" s="50">
        <f t="shared" si="177"/>
        <v>0</v>
      </c>
    </row>
    <row r="282" spans="1:19" ht="13.35" customHeight="1" thickBot="1" x14ac:dyDescent="0.45">
      <c r="B282" s="6"/>
      <c r="C282" s="6"/>
      <c r="D282" s="7"/>
      <c r="E282" s="47" t="s">
        <v>426</v>
      </c>
      <c r="F282" s="47"/>
      <c r="G282" s="47" t="s">
        <v>171</v>
      </c>
      <c r="H282" s="61">
        <f xml:space="preserve"> SUM( J282:S282 )</f>
        <v>0</v>
      </c>
      <c r="I282" s="60"/>
      <c r="J282" s="60">
        <f xml:space="preserve"> $F280 * J281</f>
        <v>0</v>
      </c>
      <c r="K282" s="61">
        <f t="shared" ref="K282" si="178" xml:space="preserve"> $F280 * K281</f>
        <v>0</v>
      </c>
      <c r="L282" s="61">
        <f t="shared" ref="L282" si="179" xml:space="preserve"> $F280 * L281</f>
        <v>0</v>
      </c>
      <c r="M282" s="61">
        <f t="shared" ref="M282" si="180" xml:space="preserve"> $F280 * M281</f>
        <v>0</v>
      </c>
      <c r="N282" s="61">
        <f t="shared" ref="N282" si="181" xml:space="preserve"> $F280 * N281</f>
        <v>0</v>
      </c>
      <c r="O282" s="61">
        <f t="shared" ref="O282" si="182" xml:space="preserve"> $F280 * O281</f>
        <v>0</v>
      </c>
      <c r="P282" s="61">
        <f t="shared" ref="P282" si="183" xml:space="preserve"> $F280 * P281</f>
        <v>0</v>
      </c>
      <c r="Q282" s="61">
        <f t="shared" ref="Q282" si="184" xml:space="preserve"> $F280 * Q281</f>
        <v>0</v>
      </c>
      <c r="R282" s="61">
        <f t="shared" ref="R282" si="185" xml:space="preserve"> $F280 * R281</f>
        <v>0</v>
      </c>
      <c r="S282" s="61">
        <f t="shared" ref="S282" si="186" xml:space="preserve"> $F280 * S281</f>
        <v>0</v>
      </c>
    </row>
    <row r="283" spans="1:19" ht="13.35" customHeight="1" thickTop="1" x14ac:dyDescent="0.4">
      <c r="B283" s="6"/>
      <c r="C283" s="6"/>
      <c r="D283" s="7"/>
      <c r="E283" s="9"/>
      <c r="F283" s="9"/>
      <c r="G283" s="9"/>
      <c r="H283" s="40"/>
      <c r="I283" s="40"/>
      <c r="J283" s="40"/>
      <c r="K283" s="52"/>
      <c r="L283" s="52"/>
      <c r="M283" s="52"/>
      <c r="N283" s="52"/>
      <c r="O283" s="52"/>
      <c r="P283" s="52"/>
      <c r="Q283" s="52"/>
      <c r="R283" s="52"/>
      <c r="S283" s="52"/>
    </row>
    <row r="284" spans="1:19" s="64" customFormat="1" ht="21" x14ac:dyDescent="0.35">
      <c r="B284" s="64" t="s">
        <v>125</v>
      </c>
    </row>
    <row r="285" spans="1:19" ht="13.35" customHeight="1" x14ac:dyDescent="0.4">
      <c r="B285" s="6"/>
      <c r="C285" s="6"/>
      <c r="D285" s="7"/>
      <c r="E285" s="9"/>
      <c r="F285" s="9"/>
      <c r="G285" s="9"/>
      <c r="H285" s="40"/>
      <c r="J285" s="40"/>
      <c r="K285" s="52"/>
      <c r="L285" s="52"/>
      <c r="M285" s="52"/>
      <c r="N285" s="52"/>
      <c r="O285" s="52"/>
      <c r="P285" s="52"/>
      <c r="Q285" s="52"/>
      <c r="R285" s="52"/>
      <c r="S285" s="52"/>
    </row>
    <row r="286" spans="1:19" x14ac:dyDescent="0.4">
      <c r="A286" s="17"/>
      <c r="B286" s="30"/>
      <c r="C286" s="30"/>
      <c r="D286" s="23"/>
      <c r="E286" s="8" t="str">
        <f xml:space="preserve"> Inputs!E$236</f>
        <v>Non-household water efficiency audits cost allowance</v>
      </c>
      <c r="F286" s="48">
        <f xml:space="preserve"> Inputs!F$236</f>
        <v>0</v>
      </c>
      <c r="G286" s="8" t="str">
        <f xml:space="preserve"> Inputs!G$236</f>
        <v>£m</v>
      </c>
      <c r="H286" s="51">
        <f xml:space="preserve"> Inputs!H$236</f>
        <v>4.7949999999999999</v>
      </c>
      <c r="I286" s="48">
        <f xml:space="preserve"> Inputs!I$236</f>
        <v>0</v>
      </c>
      <c r="J286" s="48">
        <f xml:space="preserve"> Inputs!J$236</f>
        <v>0</v>
      </c>
      <c r="K286" s="51">
        <f xml:space="preserve"> Inputs!K$236</f>
        <v>0</v>
      </c>
      <c r="L286" s="51">
        <f xml:space="preserve"> Inputs!L$236</f>
        <v>1.19875</v>
      </c>
      <c r="M286" s="51">
        <f xml:space="preserve"> Inputs!M$236</f>
        <v>1.19875</v>
      </c>
      <c r="N286" s="51">
        <f xml:space="preserve"> Inputs!N$236</f>
        <v>1.19875</v>
      </c>
      <c r="O286" s="51">
        <f xml:space="preserve"> Inputs!O$236</f>
        <v>1.19875</v>
      </c>
      <c r="P286" s="51">
        <f xml:space="preserve"> Inputs!P$236</f>
        <v>0</v>
      </c>
      <c r="Q286" s="51">
        <f xml:space="preserve"> Inputs!Q$236</f>
        <v>0</v>
      </c>
      <c r="R286" s="51"/>
      <c r="S286" s="51"/>
    </row>
    <row r="287" spans="1:19" x14ac:dyDescent="0.4">
      <c r="A287" s="17"/>
      <c r="B287" s="30"/>
      <c r="C287" s="30"/>
      <c r="D287" s="23"/>
      <c r="E287" s="8" t="str">
        <f xml:space="preserve"> Inputs!E$237</f>
        <v>Non-household water efficiency audits percentage completion</v>
      </c>
      <c r="F287" s="49">
        <f xml:space="preserve"> Inputs!F$237</f>
        <v>1</v>
      </c>
      <c r="G287" s="8" t="str">
        <f xml:space="preserve"> Inputs!G$237</f>
        <v>%</v>
      </c>
      <c r="H287" s="48"/>
      <c r="I287" s="48"/>
      <c r="J287" s="48"/>
      <c r="K287" s="51"/>
      <c r="L287" s="51"/>
      <c r="M287" s="51"/>
      <c r="N287" s="51"/>
      <c r="O287" s="51"/>
      <c r="P287" s="51"/>
      <c r="Q287" s="51"/>
      <c r="R287" s="51"/>
      <c r="S287" s="51"/>
    </row>
    <row r="288" spans="1:19" x14ac:dyDescent="0.4">
      <c r="A288" s="17"/>
      <c r="B288" s="30"/>
      <c r="C288" s="30"/>
      <c r="D288" s="23"/>
      <c r="E288" s="8" t="str">
        <f xml:space="preserve"> Time!E$53</f>
        <v>Forecast Period Flag</v>
      </c>
      <c r="F288" s="8">
        <f xml:space="preserve"> Time!F$53</f>
        <v>0</v>
      </c>
      <c r="G288" s="8" t="str">
        <f xml:space="preserve"> Time!G$53</f>
        <v>flag</v>
      </c>
      <c r="H288" s="48">
        <f xml:space="preserve"> Time!H$53</f>
        <v>5</v>
      </c>
      <c r="I288" s="48">
        <f xml:space="preserve"> Time!I$53</f>
        <v>0</v>
      </c>
      <c r="J288" s="48">
        <f xml:space="preserve"> Time!J$53</f>
        <v>0</v>
      </c>
      <c r="K288" s="51">
        <f xml:space="preserve"> Time!K$53</f>
        <v>1</v>
      </c>
      <c r="L288" s="51">
        <f xml:space="preserve"> Time!L$53</f>
        <v>1</v>
      </c>
      <c r="M288" s="51">
        <f xml:space="preserve"> Time!M$53</f>
        <v>1</v>
      </c>
      <c r="N288" s="51">
        <f xml:space="preserve"> Time!N$53</f>
        <v>1</v>
      </c>
      <c r="O288" s="51">
        <f xml:space="preserve"> Time!O$53</f>
        <v>1</v>
      </c>
      <c r="P288" s="51">
        <f xml:space="preserve"> Time!P$53</f>
        <v>0</v>
      </c>
      <c r="Q288" s="51">
        <f xml:space="preserve"> Time!Q$53</f>
        <v>0</v>
      </c>
      <c r="R288" s="51">
        <f xml:space="preserve"> Time!R$53</f>
        <v>0</v>
      </c>
      <c r="S288" s="51">
        <f xml:space="preserve"> Time!S$53</f>
        <v>0</v>
      </c>
    </row>
    <row r="289" spans="1:19" x14ac:dyDescent="0.4">
      <c r="A289" s="17"/>
      <c r="B289" s="21"/>
      <c r="C289" s="17"/>
      <c r="D289" s="17"/>
      <c r="E289" s="31" t="s">
        <v>427</v>
      </c>
      <c r="F289" s="31"/>
      <c r="G289" s="32" t="s">
        <v>171</v>
      </c>
      <c r="H289" s="44">
        <f xml:space="preserve"> SUM( J289:S289 )</f>
        <v>4.7949999999999999</v>
      </c>
      <c r="I289" s="44"/>
      <c r="J289" s="44">
        <f t="shared" ref="J289:S289" si="187" xml:space="preserve"> IF( J288 = 1, J286 * $F287, 0)</f>
        <v>0</v>
      </c>
      <c r="K289" s="50">
        <f t="shared" si="187"/>
        <v>0</v>
      </c>
      <c r="L289" s="50">
        <f t="shared" si="187"/>
        <v>1.19875</v>
      </c>
      <c r="M289" s="50">
        <f t="shared" si="187"/>
        <v>1.19875</v>
      </c>
      <c r="N289" s="50">
        <f t="shared" si="187"/>
        <v>1.19875</v>
      </c>
      <c r="O289" s="50">
        <f t="shared" si="187"/>
        <v>1.19875</v>
      </c>
      <c r="P289" s="50">
        <f t="shared" si="187"/>
        <v>0</v>
      </c>
      <c r="Q289" s="50">
        <f t="shared" si="187"/>
        <v>0</v>
      </c>
      <c r="R289" s="50">
        <f t="shared" si="187"/>
        <v>0</v>
      </c>
      <c r="S289" s="50">
        <f t="shared" si="187"/>
        <v>0</v>
      </c>
    </row>
    <row r="290" spans="1:19" x14ac:dyDescent="0.4">
      <c r="A290" s="17"/>
      <c r="B290" s="21"/>
      <c r="C290" s="17"/>
      <c r="D290" s="17"/>
      <c r="E290" s="31"/>
      <c r="F290" s="31"/>
      <c r="G290" s="32"/>
      <c r="H290" s="44"/>
      <c r="I290" s="44"/>
      <c r="J290" s="44"/>
      <c r="K290" s="50"/>
      <c r="L290" s="52"/>
      <c r="M290" s="52"/>
      <c r="N290" s="52"/>
      <c r="O290" s="52"/>
      <c r="P290" s="52"/>
      <c r="Q290" s="52"/>
      <c r="R290" s="52"/>
      <c r="S290" s="52"/>
    </row>
    <row r="291" spans="1:19" x14ac:dyDescent="0.4">
      <c r="A291" s="17"/>
      <c r="B291" s="21"/>
      <c r="C291" s="22"/>
      <c r="D291" s="17"/>
      <c r="E291" s="8" t="str">
        <f xml:space="preserve"> Inputs!E$241</f>
        <v>Decarbonising water resources - Church Wilne and Melbourne upgrade cost allowance</v>
      </c>
      <c r="F291" s="8">
        <f xml:space="preserve"> Inputs!F$241</f>
        <v>0</v>
      </c>
      <c r="G291" s="8" t="str">
        <f xml:space="preserve"> Inputs!G$241</f>
        <v>£m</v>
      </c>
      <c r="H291" s="51">
        <f xml:space="preserve"> Inputs!H$241</f>
        <v>135.04600000000002</v>
      </c>
      <c r="I291" s="48">
        <f xml:space="preserve"> Inputs!I$241</f>
        <v>0</v>
      </c>
      <c r="J291" s="48">
        <f xml:space="preserve"> Inputs!J$241</f>
        <v>0</v>
      </c>
      <c r="K291" s="51">
        <f xml:space="preserve"> Inputs!K$241</f>
        <v>0</v>
      </c>
      <c r="L291" s="51">
        <f xml:space="preserve"> Inputs!L$241</f>
        <v>14.770190000000003</v>
      </c>
      <c r="M291" s="51">
        <f xml:space="preserve"> Inputs!M$241</f>
        <v>29.115170000000003</v>
      </c>
      <c r="N291" s="51">
        <f xml:space="preserve"> Inputs!N$241</f>
        <v>40.933990000000009</v>
      </c>
      <c r="O291" s="51">
        <f xml:space="preserve"> Inputs!O$241</f>
        <v>50.226650000000006</v>
      </c>
      <c r="P291" s="51">
        <f xml:space="preserve"> Inputs!P$241</f>
        <v>0</v>
      </c>
      <c r="Q291" s="51">
        <f xml:space="preserve"> Inputs!Q$241</f>
        <v>0</v>
      </c>
      <c r="R291" s="51"/>
      <c r="S291" s="51"/>
    </row>
    <row r="292" spans="1:19" x14ac:dyDescent="0.4">
      <c r="A292" s="17"/>
      <c r="B292" s="16"/>
      <c r="C292" s="16"/>
      <c r="D292" s="17"/>
      <c r="E292" s="8" t="str">
        <f xml:space="preserve"> Inputs!E$242</f>
        <v>Decarbonising water resources - Church Wilne and Melbourne upgrade percentage completion</v>
      </c>
      <c r="F292" s="49">
        <f xml:space="preserve"> Inputs!F$242</f>
        <v>1</v>
      </c>
      <c r="G292" s="8" t="str">
        <f xml:space="preserve"> Inputs!G$242</f>
        <v>%</v>
      </c>
      <c r="H292" s="48"/>
      <c r="I292" s="48"/>
      <c r="J292" s="48"/>
      <c r="K292" s="51"/>
      <c r="L292" s="51"/>
      <c r="M292" s="51"/>
      <c r="N292" s="51"/>
      <c r="O292" s="51"/>
      <c r="P292" s="51"/>
      <c r="Q292" s="51"/>
      <c r="R292" s="51"/>
      <c r="S292" s="51"/>
    </row>
    <row r="293" spans="1:19" x14ac:dyDescent="0.4">
      <c r="A293" s="17"/>
      <c r="B293" s="21"/>
      <c r="C293" s="17"/>
      <c r="D293" s="17"/>
      <c r="E293" s="8" t="str">
        <f xml:space="preserve"> Time!E$53</f>
        <v>Forecast Period Flag</v>
      </c>
      <c r="F293" s="8">
        <f xml:space="preserve"> Time!F$53</f>
        <v>0</v>
      </c>
      <c r="G293" s="8" t="str">
        <f xml:space="preserve"> Time!G$53</f>
        <v>flag</v>
      </c>
      <c r="H293" s="48">
        <f xml:space="preserve"> Time!H$53</f>
        <v>5</v>
      </c>
      <c r="I293" s="48">
        <f xml:space="preserve"> Time!I$53</f>
        <v>0</v>
      </c>
      <c r="J293" s="48">
        <f xml:space="preserve"> Time!J$53</f>
        <v>0</v>
      </c>
      <c r="K293" s="51">
        <f xml:space="preserve"> Time!K$53</f>
        <v>1</v>
      </c>
      <c r="L293" s="51">
        <f xml:space="preserve"> Time!L$53</f>
        <v>1</v>
      </c>
      <c r="M293" s="51">
        <f xml:space="preserve"> Time!M$53</f>
        <v>1</v>
      </c>
      <c r="N293" s="51">
        <f xml:space="preserve"> Time!N$53</f>
        <v>1</v>
      </c>
      <c r="O293" s="51">
        <f xml:space="preserve"> Time!O$53</f>
        <v>1</v>
      </c>
      <c r="P293" s="51">
        <f xml:space="preserve"> Time!P$53</f>
        <v>0</v>
      </c>
      <c r="Q293" s="51">
        <f xml:space="preserve"> Time!Q$53</f>
        <v>0</v>
      </c>
      <c r="R293" s="51">
        <f xml:space="preserve"> Time!R$53</f>
        <v>0</v>
      </c>
      <c r="S293" s="51">
        <f xml:space="preserve"> Time!S$53</f>
        <v>0</v>
      </c>
    </row>
    <row r="294" spans="1:19" s="4" customFormat="1" ht="15.75" x14ac:dyDescent="0.5">
      <c r="A294" s="17"/>
      <c r="B294" s="21"/>
      <c r="C294" s="17"/>
      <c r="D294" s="17"/>
      <c r="E294" s="31" t="s">
        <v>428</v>
      </c>
      <c r="F294" s="31"/>
      <c r="G294" s="32" t="s">
        <v>171</v>
      </c>
      <c r="H294" s="44">
        <f xml:space="preserve"> SUM( J294:S294 )</f>
        <v>135.04600000000002</v>
      </c>
      <c r="I294" s="44"/>
      <c r="J294" s="44">
        <f t="shared" ref="J294:S294" si="188" xml:space="preserve"> IF( J293 = 1, J291 * $F292, 0)</f>
        <v>0</v>
      </c>
      <c r="K294" s="50">
        <f t="shared" si="188"/>
        <v>0</v>
      </c>
      <c r="L294" s="50">
        <f t="shared" si="188"/>
        <v>14.770190000000003</v>
      </c>
      <c r="M294" s="50">
        <f t="shared" si="188"/>
        <v>29.115170000000003</v>
      </c>
      <c r="N294" s="50">
        <f t="shared" si="188"/>
        <v>40.933990000000009</v>
      </c>
      <c r="O294" s="50">
        <f t="shared" si="188"/>
        <v>50.226650000000006</v>
      </c>
      <c r="P294" s="50">
        <f t="shared" si="188"/>
        <v>0</v>
      </c>
      <c r="Q294" s="50">
        <f t="shared" si="188"/>
        <v>0</v>
      </c>
      <c r="R294" s="50">
        <f t="shared" si="188"/>
        <v>0</v>
      </c>
      <c r="S294" s="50">
        <f t="shared" si="188"/>
        <v>0</v>
      </c>
    </row>
    <row r="295" spans="1:19" x14ac:dyDescent="0.4">
      <c r="A295" s="17"/>
      <c r="B295" s="21"/>
      <c r="C295" s="22"/>
      <c r="D295" s="17"/>
      <c r="E295" s="33"/>
      <c r="F295" s="34"/>
      <c r="G295" s="35"/>
      <c r="H295" s="40"/>
      <c r="I295" s="40"/>
      <c r="J295" s="40"/>
      <c r="K295" s="52"/>
      <c r="L295" s="52"/>
      <c r="M295" s="52"/>
      <c r="N295" s="52"/>
      <c r="O295" s="52"/>
      <c r="P295" s="52"/>
      <c r="Q295" s="52"/>
      <c r="R295" s="52"/>
      <c r="S295" s="52"/>
    </row>
    <row r="296" spans="1:19" x14ac:dyDescent="0.4">
      <c r="A296" s="17"/>
      <c r="B296" s="16"/>
      <c r="C296" s="16"/>
      <c r="D296" s="17"/>
      <c r="E296" s="8" t="str">
        <f xml:space="preserve"> Inputs!E$246</f>
        <v>Hampton Loade cost allowance</v>
      </c>
      <c r="F296" s="8">
        <f xml:space="preserve"> Inputs!F$246</f>
        <v>0</v>
      </c>
      <c r="G296" s="8" t="str">
        <f xml:space="preserve"> Inputs!G$246</f>
        <v>£m</v>
      </c>
      <c r="H296" s="51">
        <f xml:space="preserve"> Inputs!H$246</f>
        <v>7.9299999999999988</v>
      </c>
      <c r="I296" s="48">
        <f xml:space="preserve"> Inputs!I$246</f>
        <v>0</v>
      </c>
      <c r="J296" s="48">
        <f xml:space="preserve"> Inputs!J$246</f>
        <v>0</v>
      </c>
      <c r="K296" s="51">
        <f xml:space="preserve"> Inputs!K$246</f>
        <v>0</v>
      </c>
      <c r="L296" s="51">
        <f xml:space="preserve"> Inputs!L$246</f>
        <v>0</v>
      </c>
      <c r="M296" s="51">
        <f xml:space="preserve"> Inputs!M$246</f>
        <v>1.6821212121212119</v>
      </c>
      <c r="N296" s="51">
        <f xml:space="preserve"> Inputs!N$246</f>
        <v>5.7672727272727267</v>
      </c>
      <c r="O296" s="51">
        <f xml:space="preserve"> Inputs!O$246</f>
        <v>0.4806060606060607</v>
      </c>
      <c r="P296" s="51">
        <f xml:space="preserve"> Inputs!P$246</f>
        <v>0</v>
      </c>
      <c r="Q296" s="51">
        <f xml:space="preserve"> Inputs!Q$246</f>
        <v>0</v>
      </c>
      <c r="R296" s="51"/>
      <c r="S296" s="51"/>
    </row>
    <row r="297" spans="1:19" x14ac:dyDescent="0.4">
      <c r="A297" s="17"/>
      <c r="B297" s="16"/>
      <c r="C297" s="17"/>
      <c r="D297" s="17"/>
      <c r="E297" s="8" t="str">
        <f xml:space="preserve"> Inputs!E$247</f>
        <v>Hampton Loade percentage completion</v>
      </c>
      <c r="F297" s="49">
        <f xml:space="preserve"> Inputs!F$247</f>
        <v>1</v>
      </c>
      <c r="G297" s="8" t="str">
        <f xml:space="preserve"> Inputs!G$247</f>
        <v>%</v>
      </c>
      <c r="H297" s="48"/>
      <c r="I297" s="48"/>
      <c r="J297" s="48"/>
      <c r="K297" s="51"/>
      <c r="L297" s="51"/>
      <c r="M297" s="51"/>
      <c r="N297" s="51"/>
      <c r="O297" s="51"/>
      <c r="P297" s="51"/>
      <c r="Q297" s="51"/>
      <c r="R297" s="51"/>
      <c r="S297" s="51"/>
    </row>
    <row r="298" spans="1:19" x14ac:dyDescent="0.4">
      <c r="A298" s="17"/>
      <c r="B298" s="16"/>
      <c r="C298" s="17"/>
      <c r="D298" s="17"/>
      <c r="E298" s="8" t="str">
        <f xml:space="preserve"> Time!E$53</f>
        <v>Forecast Period Flag</v>
      </c>
      <c r="F298" s="8">
        <f xml:space="preserve"> Time!F$53</f>
        <v>0</v>
      </c>
      <c r="G298" s="8" t="str">
        <f xml:space="preserve"> Time!G$53</f>
        <v>flag</v>
      </c>
      <c r="H298" s="48">
        <f xml:space="preserve"> Time!H$53</f>
        <v>5</v>
      </c>
      <c r="I298" s="48">
        <f xml:space="preserve"> Time!I$53</f>
        <v>0</v>
      </c>
      <c r="J298" s="48">
        <f xml:space="preserve"> Time!J$53</f>
        <v>0</v>
      </c>
      <c r="K298" s="51">
        <f xml:space="preserve"> Time!K$53</f>
        <v>1</v>
      </c>
      <c r="L298" s="51">
        <f xml:space="preserve"> Time!L$53</f>
        <v>1</v>
      </c>
      <c r="M298" s="51">
        <f xml:space="preserve"> Time!M$53</f>
        <v>1</v>
      </c>
      <c r="N298" s="51">
        <f xml:space="preserve"> Time!N$53</f>
        <v>1</v>
      </c>
      <c r="O298" s="51">
        <f xml:space="preserve"> Time!O$53</f>
        <v>1</v>
      </c>
      <c r="P298" s="51">
        <f xml:space="preserve"> Time!P$53</f>
        <v>0</v>
      </c>
      <c r="Q298" s="51">
        <f xml:space="preserve"> Time!Q$53</f>
        <v>0</v>
      </c>
      <c r="R298" s="51">
        <f xml:space="preserve"> Time!R$53</f>
        <v>0</v>
      </c>
      <c r="S298" s="51">
        <f xml:space="preserve"> Time!S$53</f>
        <v>0</v>
      </c>
    </row>
    <row r="299" spans="1:19" x14ac:dyDescent="0.4">
      <c r="A299" s="17"/>
      <c r="B299" s="16"/>
      <c r="C299" s="17"/>
      <c r="D299" s="17"/>
      <c r="E299" s="41" t="s">
        <v>429</v>
      </c>
      <c r="F299" s="42"/>
      <c r="G299" s="43" t="s">
        <v>171</v>
      </c>
      <c r="H299" s="44">
        <f xml:space="preserve"> SUM( J299:S299 )</f>
        <v>7.9299999999999988</v>
      </c>
      <c r="I299" s="44"/>
      <c r="J299" s="44">
        <f t="shared" ref="J299:S299" si="189" xml:space="preserve"> IF( J298 = 1, J296 * $F297, 0)</f>
        <v>0</v>
      </c>
      <c r="K299" s="50">
        <f t="shared" si="189"/>
        <v>0</v>
      </c>
      <c r="L299" s="50">
        <f t="shared" si="189"/>
        <v>0</v>
      </c>
      <c r="M299" s="50">
        <f t="shared" si="189"/>
        <v>1.6821212121212119</v>
      </c>
      <c r="N299" s="50">
        <f t="shared" si="189"/>
        <v>5.7672727272727267</v>
      </c>
      <c r="O299" s="50">
        <f t="shared" si="189"/>
        <v>0.4806060606060607</v>
      </c>
      <c r="P299" s="50">
        <f t="shared" si="189"/>
        <v>0</v>
      </c>
      <c r="Q299" s="50">
        <f t="shared" si="189"/>
        <v>0</v>
      </c>
      <c r="R299" s="50">
        <f t="shared" si="189"/>
        <v>0</v>
      </c>
      <c r="S299" s="50">
        <f t="shared" si="189"/>
        <v>0</v>
      </c>
    </row>
    <row r="300" spans="1:19" x14ac:dyDescent="0.4">
      <c r="A300" s="17"/>
      <c r="B300" s="16"/>
      <c r="C300" s="17"/>
      <c r="D300" s="17"/>
      <c r="E300" s="36"/>
      <c r="F300" s="36"/>
      <c r="G300" s="37"/>
      <c r="H300" s="40"/>
      <c r="I300" s="40"/>
      <c r="J300" s="40"/>
      <c r="K300" s="52"/>
      <c r="L300" s="52"/>
      <c r="M300" s="52"/>
      <c r="N300" s="52"/>
      <c r="O300" s="52"/>
      <c r="P300" s="52"/>
      <c r="Q300" s="52"/>
      <c r="R300" s="52"/>
      <c r="S300" s="52"/>
    </row>
    <row r="301" spans="1:19" x14ac:dyDescent="0.4">
      <c r="A301" s="17"/>
      <c r="B301" s="30"/>
      <c r="C301" s="30"/>
      <c r="D301" s="23"/>
      <c r="E301" s="8" t="str">
        <f xml:space="preserve"> Inputs!E$251</f>
        <v>[Scheme 4] [component 4] cost allowance</v>
      </c>
      <c r="F301" s="8">
        <f xml:space="preserve"> Inputs!F$251</f>
        <v>0</v>
      </c>
      <c r="G301" s="8" t="str">
        <f xml:space="preserve"> Inputs!G$251</f>
        <v>£m</v>
      </c>
      <c r="H301" s="48">
        <f xml:space="preserve"> Inputs!H$251</f>
        <v>0</v>
      </c>
      <c r="I301" s="48">
        <f xml:space="preserve"> Inputs!I$251</f>
        <v>0</v>
      </c>
      <c r="J301" s="48">
        <f xml:space="preserve"> Inputs!J$251</f>
        <v>0</v>
      </c>
      <c r="K301" s="51">
        <f xml:space="preserve"> Inputs!K$251</f>
        <v>0</v>
      </c>
      <c r="L301" s="51">
        <f xml:space="preserve"> Inputs!L$251</f>
        <v>0</v>
      </c>
      <c r="M301" s="51">
        <f xml:space="preserve"> Inputs!M$251</f>
        <v>0</v>
      </c>
      <c r="N301" s="51">
        <f xml:space="preserve"> Inputs!N$251</f>
        <v>0</v>
      </c>
      <c r="O301" s="51">
        <f xml:space="preserve"> Inputs!O$251</f>
        <v>0</v>
      </c>
      <c r="P301" s="51">
        <f xml:space="preserve"> Inputs!P$251</f>
        <v>0</v>
      </c>
      <c r="Q301" s="51">
        <f xml:space="preserve"> Inputs!Q$251</f>
        <v>0</v>
      </c>
      <c r="R301" s="51"/>
      <c r="S301" s="51"/>
    </row>
    <row r="302" spans="1:19" x14ac:dyDescent="0.4">
      <c r="A302" s="17"/>
      <c r="B302" s="30"/>
      <c r="C302" s="23"/>
      <c r="D302" s="23"/>
      <c r="E302" s="8" t="str">
        <f xml:space="preserve"> Inputs!E$252</f>
        <v>[Scheme 4] [component 4] percentage completion</v>
      </c>
      <c r="F302" s="49">
        <f xml:space="preserve"> Inputs!F$252</f>
        <v>0</v>
      </c>
      <c r="G302" s="8" t="str">
        <f xml:space="preserve"> Inputs!G$252</f>
        <v>%</v>
      </c>
      <c r="H302" s="48"/>
      <c r="I302" s="48"/>
      <c r="J302" s="48"/>
      <c r="K302" s="51"/>
      <c r="L302" s="51"/>
      <c r="M302" s="51"/>
      <c r="N302" s="51"/>
      <c r="O302" s="51"/>
      <c r="P302" s="51"/>
      <c r="Q302" s="51"/>
      <c r="R302" s="51"/>
      <c r="S302" s="51"/>
    </row>
    <row r="303" spans="1:19" x14ac:dyDescent="0.4">
      <c r="A303" s="17"/>
      <c r="B303" s="16"/>
      <c r="C303" s="24"/>
      <c r="D303" s="17"/>
      <c r="E303" s="8" t="str">
        <f xml:space="preserve"> Time!E$53</f>
        <v>Forecast Period Flag</v>
      </c>
      <c r="F303" s="8">
        <f xml:space="preserve"> Time!F$53</f>
        <v>0</v>
      </c>
      <c r="G303" s="8" t="str">
        <f xml:space="preserve"> Time!G$53</f>
        <v>flag</v>
      </c>
      <c r="H303" s="48">
        <f xml:space="preserve"> Time!H$53</f>
        <v>5</v>
      </c>
      <c r="I303" s="48">
        <f xml:space="preserve"> Time!I$53</f>
        <v>0</v>
      </c>
      <c r="J303" s="48">
        <f xml:space="preserve"> Time!J$53</f>
        <v>0</v>
      </c>
      <c r="K303" s="51">
        <f xml:space="preserve"> Time!K$53</f>
        <v>1</v>
      </c>
      <c r="L303" s="51">
        <f xml:space="preserve"> Time!L$53</f>
        <v>1</v>
      </c>
      <c r="M303" s="51">
        <f xml:space="preserve"> Time!M$53</f>
        <v>1</v>
      </c>
      <c r="N303" s="51">
        <f xml:space="preserve"> Time!N$53</f>
        <v>1</v>
      </c>
      <c r="O303" s="51">
        <f xml:space="preserve"> Time!O$53</f>
        <v>1</v>
      </c>
      <c r="P303" s="51">
        <f xml:space="preserve"> Time!P$53</f>
        <v>0</v>
      </c>
      <c r="Q303" s="51">
        <f xml:space="preserve"> Time!Q$53</f>
        <v>0</v>
      </c>
      <c r="R303" s="51">
        <f xml:space="preserve"> Time!R$53</f>
        <v>0</v>
      </c>
      <c r="S303" s="51">
        <f xml:space="preserve"> Time!S$53</f>
        <v>0</v>
      </c>
    </row>
    <row r="304" spans="1:19" x14ac:dyDescent="0.4">
      <c r="A304" s="17"/>
      <c r="B304" s="16"/>
      <c r="C304" s="24"/>
      <c r="D304" s="17"/>
      <c r="E304" s="31" t="s">
        <v>430</v>
      </c>
      <c r="F304" s="31"/>
      <c r="G304" s="32" t="s">
        <v>171</v>
      </c>
      <c r="H304" s="40">
        <f xml:space="preserve"> SUM( J304:S304 )</f>
        <v>0</v>
      </c>
      <c r="I304" s="40"/>
      <c r="J304" s="40">
        <f t="shared" ref="J304:S304" si="190" xml:space="preserve"> IF( J303 = 1, J301 * $F302, 0)</f>
        <v>0</v>
      </c>
      <c r="K304" s="52">
        <f t="shared" si="190"/>
        <v>0</v>
      </c>
      <c r="L304" s="52">
        <f t="shared" si="190"/>
        <v>0</v>
      </c>
      <c r="M304" s="52">
        <f t="shared" si="190"/>
        <v>0</v>
      </c>
      <c r="N304" s="52">
        <f t="shared" si="190"/>
        <v>0</v>
      </c>
      <c r="O304" s="52">
        <f t="shared" si="190"/>
        <v>0</v>
      </c>
      <c r="P304" s="52">
        <f t="shared" si="190"/>
        <v>0</v>
      </c>
      <c r="Q304" s="52">
        <f t="shared" si="190"/>
        <v>0</v>
      </c>
      <c r="R304" s="52">
        <f t="shared" si="190"/>
        <v>0</v>
      </c>
      <c r="S304" s="52">
        <f t="shared" si="190"/>
        <v>0</v>
      </c>
    </row>
    <row r="305" spans="1:1012 1025:2047 2060:3067 3080:4087 4100:6142 6155:7162 7175:8182 8195:10237 10250:11257 11270:12277 12290:13312 13325:14332 14345:15352 15365:16372" ht="13.35" customHeight="1" x14ac:dyDescent="0.4">
      <c r="A305" s="17"/>
      <c r="B305" s="25"/>
      <c r="C305" s="26"/>
      <c r="D305" s="17"/>
      <c r="E305" s="38"/>
      <c r="F305" s="36"/>
      <c r="G305" s="39"/>
      <c r="H305" s="40"/>
      <c r="I305" s="40"/>
      <c r="J305" s="40"/>
      <c r="K305" s="52"/>
      <c r="L305" s="52"/>
      <c r="M305" s="52"/>
      <c r="N305" s="52"/>
      <c r="O305" s="52"/>
      <c r="P305" s="52"/>
      <c r="Q305" s="52"/>
      <c r="R305" s="52"/>
      <c r="S305" s="52"/>
    </row>
    <row r="306" spans="1:1012 1025:2047 2060:3067 3080:4087 4100:6142 6155:7162 7175:8182 8195:10237 10250:11257 11270:12277 12290:13312 13325:14332 14345:15352 15365:16372" x14ac:dyDescent="0.4">
      <c r="A306" s="17"/>
      <c r="B306" s="25"/>
      <c r="C306" s="26"/>
      <c r="D306" s="17"/>
      <c r="E306" s="8" t="str">
        <f xml:space="preserve"> Inputs!E$256</f>
        <v>[Scheme 4] [component 5] cost allowance</v>
      </c>
      <c r="F306" s="8">
        <f xml:space="preserve"> Inputs!F$256</f>
        <v>0</v>
      </c>
      <c r="G306" s="8" t="str">
        <f xml:space="preserve"> Inputs!G$256</f>
        <v>£m</v>
      </c>
      <c r="H306" s="48">
        <f xml:space="preserve"> Inputs!H$256</f>
        <v>0</v>
      </c>
      <c r="I306" s="48">
        <f xml:space="preserve"> Inputs!I$256</f>
        <v>0</v>
      </c>
      <c r="J306" s="48">
        <f xml:space="preserve"> Inputs!J$256</f>
        <v>0</v>
      </c>
      <c r="K306" s="51">
        <f xml:space="preserve"> Inputs!K$256</f>
        <v>0</v>
      </c>
      <c r="L306" s="51">
        <f xml:space="preserve"> Inputs!L$256</f>
        <v>0</v>
      </c>
      <c r="M306" s="51">
        <f xml:space="preserve"> Inputs!M$256</f>
        <v>0</v>
      </c>
      <c r="N306" s="51">
        <f xml:space="preserve"> Inputs!N$256</f>
        <v>0</v>
      </c>
      <c r="O306" s="51">
        <f xml:space="preserve"> Inputs!O$256</f>
        <v>0</v>
      </c>
      <c r="P306" s="51">
        <f xml:space="preserve"> Inputs!P$256</f>
        <v>0</v>
      </c>
      <c r="Q306" s="51">
        <f xml:space="preserve"> Inputs!Q$256</f>
        <v>0</v>
      </c>
      <c r="R306" s="51">
        <f xml:space="preserve"> Inputs!R$256</f>
        <v>0</v>
      </c>
      <c r="S306" s="51">
        <f xml:space="preserve"> Inputs!S$256</f>
        <v>0</v>
      </c>
    </row>
    <row r="307" spans="1:1012 1025:2047 2060:3067 3080:4087 4100:6142 6155:7162 7175:8182 8195:10237 10250:11257 11270:12277 12290:13312 13325:14332 14345:15352 15365:16372" x14ac:dyDescent="0.4">
      <c r="E307" s="8" t="str">
        <f xml:space="preserve"> Inputs!E$257</f>
        <v>[Scheme 4] [component 5] percentage completion</v>
      </c>
      <c r="F307" s="49">
        <f xml:space="preserve"> Inputs!F$257</f>
        <v>0</v>
      </c>
      <c r="G307" s="8" t="str">
        <f xml:space="preserve"> Inputs!G$257</f>
        <v>%</v>
      </c>
      <c r="H307" s="48"/>
      <c r="I307" s="48"/>
      <c r="J307" s="48"/>
      <c r="K307" s="51"/>
      <c r="L307" s="51"/>
      <c r="M307" s="51"/>
      <c r="N307" s="51"/>
      <c r="O307" s="51"/>
      <c r="P307" s="51"/>
      <c r="Q307" s="51"/>
      <c r="R307" s="51"/>
      <c r="S307" s="51"/>
    </row>
    <row r="308" spans="1:1012 1025:2047 2060:3067 3080:4087 4100:6142 6155:7162 7175:8182 8195:10237 10250:11257 11270:12277 12290:13312 13325:14332 14345:15352 15365:16372" x14ac:dyDescent="0.4">
      <c r="E308" s="8" t="str">
        <f xml:space="preserve"> Time!E$53</f>
        <v>Forecast Period Flag</v>
      </c>
      <c r="F308" s="8">
        <f xml:space="preserve"> Time!F$53</f>
        <v>0</v>
      </c>
      <c r="G308" s="8" t="str">
        <f xml:space="preserve"> Time!G$53</f>
        <v>flag</v>
      </c>
      <c r="H308" s="48">
        <f xml:space="preserve"> Time!H$53</f>
        <v>5</v>
      </c>
      <c r="I308" s="48">
        <f xml:space="preserve"> Time!I$53</f>
        <v>0</v>
      </c>
      <c r="J308" s="48">
        <f xml:space="preserve"> Time!J$53</f>
        <v>0</v>
      </c>
      <c r="K308" s="51">
        <f xml:space="preserve"> Time!K$53</f>
        <v>1</v>
      </c>
      <c r="L308" s="51">
        <f xml:space="preserve"> Time!L$53</f>
        <v>1</v>
      </c>
      <c r="M308" s="51">
        <f xml:space="preserve"> Time!M$53</f>
        <v>1</v>
      </c>
      <c r="N308" s="51">
        <f xml:space="preserve"> Time!N$53</f>
        <v>1</v>
      </c>
      <c r="O308" s="51">
        <f xml:space="preserve"> Time!O$53</f>
        <v>1</v>
      </c>
      <c r="P308" s="51">
        <f xml:space="preserve"> Time!P$53</f>
        <v>0</v>
      </c>
      <c r="Q308" s="51">
        <f xml:space="preserve"> Time!Q$53</f>
        <v>0</v>
      </c>
      <c r="R308" s="51">
        <f xml:space="preserve"> Time!R$53</f>
        <v>0</v>
      </c>
      <c r="S308" s="51">
        <f xml:space="preserve"> Time!S$53</f>
        <v>0</v>
      </c>
    </row>
    <row r="309" spans="1:1012 1025:2047 2060:3067 3080:4087 4100:6142 6155:7162 7175:8182 8195:10237 10250:11257 11270:12277 12290:13312 13325:14332 14345:15352 15365:16372" s="4" customFormat="1" ht="15.75" x14ac:dyDescent="0.5">
      <c r="B309" s="3"/>
      <c r="C309" s="11"/>
      <c r="D309" s="5"/>
      <c r="E309" s="31" t="s">
        <v>431</v>
      </c>
      <c r="F309" s="31"/>
      <c r="G309" s="32" t="s">
        <v>171</v>
      </c>
      <c r="H309" s="40">
        <f xml:space="preserve"> SUM( J309:S309 )</f>
        <v>0</v>
      </c>
      <c r="I309" s="40"/>
      <c r="J309" s="40">
        <f t="shared" ref="J309:S309" si="191" xml:space="preserve"> IF( J308 = 1, J306 * $F307, 0)</f>
        <v>0</v>
      </c>
      <c r="K309" s="52">
        <f t="shared" si="191"/>
        <v>0</v>
      </c>
      <c r="L309" s="52">
        <f t="shared" si="191"/>
        <v>0</v>
      </c>
      <c r="M309" s="52">
        <f t="shared" si="191"/>
        <v>0</v>
      </c>
      <c r="N309" s="52">
        <f t="shared" si="191"/>
        <v>0</v>
      </c>
      <c r="O309" s="52">
        <f t="shared" si="191"/>
        <v>0</v>
      </c>
      <c r="P309" s="52">
        <f t="shared" si="191"/>
        <v>0</v>
      </c>
      <c r="Q309" s="52">
        <f t="shared" si="191"/>
        <v>0</v>
      </c>
      <c r="R309" s="52">
        <f t="shared" si="191"/>
        <v>0</v>
      </c>
      <c r="S309" s="52">
        <f t="shared" si="191"/>
        <v>0</v>
      </c>
    </row>
    <row r="310" spans="1:1012 1025:2047 2060:3067 3080:4087 4100:6142 6155:7162 7175:8182 8195:10237 10250:11257 11270:12277 12290:13312 13325:14332 14345:15352 15365:16372" x14ac:dyDescent="0.4">
      <c r="B310" s="6"/>
      <c r="C310" s="6"/>
      <c r="D310" s="7"/>
      <c r="E310" s="9"/>
      <c r="F310" s="9"/>
      <c r="G310" s="9"/>
      <c r="H310" s="40"/>
      <c r="I310" s="40"/>
      <c r="J310" s="40"/>
      <c r="K310" s="52"/>
      <c r="L310" s="52"/>
      <c r="M310" s="52"/>
      <c r="N310" s="52"/>
      <c r="O310" s="52"/>
      <c r="P310" s="52"/>
      <c r="Q310" s="52"/>
      <c r="R310" s="52"/>
      <c r="S310" s="52"/>
    </row>
    <row r="311" spans="1:1012 1025:2047 2060:3067 3080:4087 4100:6142 6155:7162 7175:8182 8195:10237 10250:11257 11270:12277 12290:13312 13325:14332 14345:15352 15365:16372" x14ac:dyDescent="0.4">
      <c r="B311" s="6"/>
      <c r="C311" s="6"/>
      <c r="D311" s="7"/>
      <c r="E311" s="8" t="str">
        <f xml:space="preserve"> Inputs!E$261</f>
        <v>[Scheme 4] [component 6] cost allowance</v>
      </c>
      <c r="F311" s="8">
        <f xml:space="preserve"> Inputs!F$261</f>
        <v>0</v>
      </c>
      <c r="G311" s="8" t="str">
        <f xml:space="preserve"> Inputs!G$261</f>
        <v>£m</v>
      </c>
      <c r="H311" s="48">
        <f xml:space="preserve"> Inputs!H$261</f>
        <v>0</v>
      </c>
      <c r="I311" s="48">
        <f xml:space="preserve"> Inputs!I$261</f>
        <v>0</v>
      </c>
      <c r="J311" s="48">
        <f xml:space="preserve"> Inputs!J$261</f>
        <v>0</v>
      </c>
      <c r="K311" s="51">
        <f xml:space="preserve"> Inputs!K$261</f>
        <v>0</v>
      </c>
      <c r="L311" s="51">
        <f xml:space="preserve"> Inputs!L$261</f>
        <v>0</v>
      </c>
      <c r="M311" s="51">
        <f xml:space="preserve"> Inputs!M$261</f>
        <v>0</v>
      </c>
      <c r="N311" s="51">
        <f xml:space="preserve"> Inputs!N$261</f>
        <v>0</v>
      </c>
      <c r="O311" s="51">
        <f xml:space="preserve"> Inputs!O$261</f>
        <v>0</v>
      </c>
      <c r="P311" s="51">
        <f xml:space="preserve"> Inputs!P$261</f>
        <v>0</v>
      </c>
      <c r="Q311" s="51">
        <f xml:space="preserve"> Inputs!Q$261</f>
        <v>0</v>
      </c>
      <c r="R311" s="51">
        <f xml:space="preserve"> Inputs!R$261</f>
        <v>0</v>
      </c>
      <c r="S311" s="51">
        <f xml:space="preserve"> Inputs!S$261</f>
        <v>0</v>
      </c>
    </row>
    <row r="312" spans="1:1012 1025:2047 2060:3067 3080:4087 4100:6142 6155:7162 7175:8182 8195:10237 10250:11257 11270:12277 12290:13312 13325:14332 14345:15352 15365:16372" x14ac:dyDescent="0.4">
      <c r="B312" s="6"/>
      <c r="C312" s="6"/>
      <c r="D312" s="7"/>
      <c r="E312" s="8" t="str">
        <f xml:space="preserve"> Inputs!E$262</f>
        <v>[Scheme 4] [component 6] percentage completion</v>
      </c>
      <c r="F312" s="49">
        <f xml:space="preserve"> Inputs!F$262</f>
        <v>0</v>
      </c>
      <c r="G312" s="8" t="str">
        <f xml:space="preserve"> Inputs!G$262</f>
        <v>%</v>
      </c>
      <c r="H312" s="48"/>
      <c r="I312" s="48"/>
      <c r="J312" s="48"/>
      <c r="K312" s="51"/>
      <c r="L312" s="51"/>
      <c r="M312" s="51"/>
      <c r="N312" s="51"/>
      <c r="O312" s="51"/>
      <c r="P312" s="51"/>
      <c r="Q312" s="51"/>
      <c r="R312" s="51"/>
      <c r="S312" s="51"/>
    </row>
    <row r="313" spans="1:1012 1025:2047 2060:3067 3080:4087 4100:6142 6155:7162 7175:8182 8195:10237 10250:11257 11270:12277 12290:13312 13325:14332 14345:15352 15365:16372" x14ac:dyDescent="0.4">
      <c r="B313" s="6"/>
      <c r="C313" s="6"/>
      <c r="D313" s="7"/>
      <c r="E313" s="8" t="str">
        <f xml:space="preserve"> Time!E$53</f>
        <v>Forecast Period Flag</v>
      </c>
      <c r="F313" s="8">
        <f xml:space="preserve"> Time!F$53</f>
        <v>0</v>
      </c>
      <c r="G313" s="8" t="str">
        <f xml:space="preserve"> Time!G$53</f>
        <v>flag</v>
      </c>
      <c r="H313" s="48">
        <f xml:space="preserve"> Time!H$53</f>
        <v>5</v>
      </c>
      <c r="I313" s="48">
        <f xml:space="preserve"> Time!I$53</f>
        <v>0</v>
      </c>
      <c r="J313" s="48">
        <f xml:space="preserve"> Time!J$53</f>
        <v>0</v>
      </c>
      <c r="K313" s="51">
        <f xml:space="preserve"> Time!K$53</f>
        <v>1</v>
      </c>
      <c r="L313" s="51">
        <f xml:space="preserve"> Time!L$53</f>
        <v>1</v>
      </c>
      <c r="M313" s="51">
        <f xml:space="preserve"> Time!M$53</f>
        <v>1</v>
      </c>
      <c r="N313" s="51">
        <f xml:space="preserve"> Time!N$53</f>
        <v>1</v>
      </c>
      <c r="O313" s="51">
        <f xml:space="preserve"> Time!O$53</f>
        <v>1</v>
      </c>
      <c r="P313" s="51">
        <f xml:space="preserve"> Time!P$53</f>
        <v>0</v>
      </c>
      <c r="Q313" s="51">
        <f xml:space="preserve"> Time!Q$53</f>
        <v>0</v>
      </c>
      <c r="R313" s="51">
        <f xml:space="preserve"> Time!R$53</f>
        <v>0</v>
      </c>
      <c r="S313" s="51">
        <f xml:space="preserve"> Time!S$53</f>
        <v>0</v>
      </c>
    </row>
    <row r="314" spans="1:1012 1025:2047 2060:3067 3080:4087 4100:6142 6155:7162 7175:8182 8195:10237 10250:11257 11270:12277 12290:13312 13325:14332 14345:15352 15365:16372" ht="15.75" x14ac:dyDescent="0.5">
      <c r="A314" s="4"/>
      <c r="B314" s="3"/>
      <c r="C314" s="11"/>
      <c r="D314" s="5"/>
      <c r="E314" s="31" t="s">
        <v>432</v>
      </c>
      <c r="F314" s="31"/>
      <c r="G314" s="32" t="s">
        <v>171</v>
      </c>
      <c r="H314" s="40">
        <f xml:space="preserve"> SUM( J314:S314 )</f>
        <v>0</v>
      </c>
      <c r="I314" s="40"/>
      <c r="J314" s="40">
        <f t="shared" ref="J314:S314" si="192" xml:space="preserve"> IF( J313 = 1, J311 * $F312, 0)</f>
        <v>0</v>
      </c>
      <c r="K314" s="52">
        <f t="shared" si="192"/>
        <v>0</v>
      </c>
      <c r="L314" s="52">
        <f t="shared" si="192"/>
        <v>0</v>
      </c>
      <c r="M314" s="52">
        <f t="shared" si="192"/>
        <v>0</v>
      </c>
      <c r="N314" s="52">
        <f t="shared" si="192"/>
        <v>0</v>
      </c>
      <c r="O314" s="52">
        <f t="shared" si="192"/>
        <v>0</v>
      </c>
      <c r="P314" s="52">
        <f t="shared" si="192"/>
        <v>0</v>
      </c>
      <c r="Q314" s="52">
        <f t="shared" si="192"/>
        <v>0</v>
      </c>
      <c r="R314" s="52">
        <f t="shared" si="192"/>
        <v>0</v>
      </c>
      <c r="S314" s="52">
        <f t="shared" si="192"/>
        <v>0</v>
      </c>
      <c r="T314" s="31"/>
      <c r="U314" s="31"/>
      <c r="V314" s="32"/>
      <c r="AI314" s="31"/>
      <c r="AJ314" s="31"/>
      <c r="AK314" s="32"/>
      <c r="AX314" s="31"/>
      <c r="AY314" s="31"/>
      <c r="AZ314" s="32"/>
      <c r="BM314" s="31"/>
      <c r="BN314" s="31"/>
      <c r="BO314" s="32"/>
      <c r="CB314" s="31"/>
      <c r="CC314" s="31"/>
      <c r="CD314" s="32"/>
      <c r="CQ314" s="31"/>
      <c r="CR314" s="31"/>
      <c r="CS314" s="32"/>
      <c r="DF314" s="31"/>
      <c r="DG314" s="31"/>
      <c r="DH314" s="32"/>
      <c r="DU314" s="31"/>
      <c r="DV314" s="31"/>
      <c r="DW314" s="32"/>
      <c r="EJ314" s="31"/>
      <c r="EK314" s="31"/>
      <c r="EL314" s="32"/>
      <c r="EY314" s="31"/>
      <c r="EZ314" s="31"/>
      <c r="FA314" s="32"/>
      <c r="FN314" s="31"/>
      <c r="FO314" s="31"/>
      <c r="FP314" s="32"/>
      <c r="GC314" s="31"/>
      <c r="GD314" s="31"/>
      <c r="GE314" s="32"/>
      <c r="GR314" s="31"/>
      <c r="GS314" s="31"/>
      <c r="GT314" s="32"/>
      <c r="HG314" s="31"/>
      <c r="HH314" s="31"/>
      <c r="HI314" s="32"/>
      <c r="HV314" s="31"/>
      <c r="HW314" s="31"/>
      <c r="HX314" s="32"/>
      <c r="IK314" s="31"/>
      <c r="IL314" s="31"/>
      <c r="IM314" s="32"/>
      <c r="IZ314" s="31"/>
      <c r="JA314" s="31"/>
      <c r="JB314" s="32"/>
      <c r="JO314" s="31"/>
      <c r="JP314" s="31"/>
      <c r="JQ314" s="32"/>
      <c r="KD314" s="31"/>
      <c r="KE314" s="31"/>
      <c r="KF314" s="32"/>
      <c r="KS314" s="31"/>
      <c r="KT314" s="31"/>
      <c r="KU314" s="32"/>
      <c r="LH314" s="31"/>
      <c r="LI314" s="31"/>
      <c r="LJ314" s="32"/>
      <c r="LW314" s="31"/>
      <c r="LX314" s="31"/>
      <c r="LY314" s="32"/>
      <c r="ML314" s="31"/>
      <c r="MM314" s="31"/>
      <c r="MN314" s="32"/>
      <c r="NA314" s="31"/>
      <c r="NB314" s="31"/>
      <c r="NC314" s="32"/>
      <c r="NP314" s="31"/>
      <c r="NQ314" s="31"/>
      <c r="NR314" s="32"/>
      <c r="OE314" s="31"/>
      <c r="OF314" s="31"/>
      <c r="OG314" s="32"/>
      <c r="OT314" s="31"/>
      <c r="OU314" s="31"/>
      <c r="OV314" s="32"/>
      <c r="PI314" s="31"/>
      <c r="PJ314" s="31"/>
      <c r="PK314" s="32"/>
      <c r="PX314" s="31"/>
      <c r="PY314" s="31"/>
      <c r="PZ314" s="32"/>
      <c r="QM314" s="31"/>
      <c r="QN314" s="31"/>
      <c r="QO314" s="32"/>
      <c r="RB314" s="31"/>
      <c r="RC314" s="31"/>
      <c r="RD314" s="32"/>
      <c r="RQ314" s="31"/>
      <c r="RR314" s="31"/>
      <c r="RS314" s="32"/>
      <c r="SF314" s="31"/>
      <c r="SG314" s="31"/>
      <c r="SH314" s="32"/>
      <c r="SU314" s="31"/>
      <c r="SV314" s="31"/>
      <c r="SW314" s="32"/>
      <c r="TJ314" s="31"/>
      <c r="TK314" s="31"/>
      <c r="TL314" s="32"/>
      <c r="TY314" s="31"/>
      <c r="TZ314" s="31"/>
      <c r="UA314" s="32"/>
      <c r="UN314" s="31"/>
      <c r="UO314" s="31"/>
      <c r="UP314" s="32"/>
      <c r="VC314" s="31"/>
      <c r="VD314" s="31"/>
      <c r="VE314" s="32"/>
      <c r="VR314" s="31"/>
      <c r="VS314" s="31"/>
      <c r="VT314" s="32"/>
      <c r="WG314" s="31"/>
      <c r="WH314" s="31"/>
      <c r="WI314" s="32"/>
      <c r="WV314" s="31"/>
      <c r="WW314" s="31"/>
      <c r="WX314" s="32"/>
      <c r="XK314" s="31"/>
      <c r="XL314" s="31"/>
      <c r="XM314" s="32"/>
      <c r="XZ314" s="31"/>
      <c r="YA314" s="31"/>
      <c r="YB314" s="32"/>
      <c r="YO314" s="31"/>
      <c r="YP314" s="31"/>
      <c r="YQ314" s="32"/>
      <c r="ZD314" s="31"/>
      <c r="ZE314" s="31"/>
      <c r="ZF314" s="32"/>
      <c r="ZS314" s="31"/>
      <c r="ZT314" s="31"/>
      <c r="ZU314" s="32"/>
      <c r="AAH314" s="31"/>
      <c r="AAI314" s="31"/>
      <c r="AAJ314" s="32"/>
      <c r="AAW314" s="31"/>
      <c r="AAX314" s="31"/>
      <c r="AAY314" s="32"/>
      <c r="ABL314" s="31"/>
      <c r="ABM314" s="31"/>
      <c r="ABN314" s="32"/>
      <c r="ACA314" s="31"/>
      <c r="ACB314" s="31"/>
      <c r="ACC314" s="32"/>
      <c r="ACP314" s="31"/>
      <c r="ACQ314" s="31"/>
      <c r="ACR314" s="32"/>
      <c r="ADE314" s="31"/>
      <c r="ADF314" s="31"/>
      <c r="ADG314" s="32"/>
      <c r="ADT314" s="31"/>
      <c r="ADU314" s="31"/>
      <c r="ADV314" s="32"/>
      <c r="AEI314" s="31"/>
      <c r="AEJ314" s="31"/>
      <c r="AEK314" s="32"/>
      <c r="AEX314" s="31"/>
      <c r="AEY314" s="31"/>
      <c r="AEZ314" s="32"/>
      <c r="AFM314" s="31"/>
      <c r="AFN314" s="31"/>
      <c r="AFO314" s="32"/>
      <c r="AGB314" s="31"/>
      <c r="AGC314" s="31"/>
      <c r="AGD314" s="32"/>
      <c r="AGQ314" s="31"/>
      <c r="AGR314" s="31"/>
      <c r="AGS314" s="32"/>
      <c r="AHF314" s="31"/>
      <c r="AHG314" s="31"/>
      <c r="AHH314" s="32"/>
      <c r="AHU314" s="31"/>
      <c r="AHV314" s="31"/>
      <c r="AHW314" s="32"/>
      <c r="AIJ314" s="31"/>
      <c r="AIK314" s="31"/>
      <c r="AIL314" s="32"/>
      <c r="AIY314" s="31"/>
      <c r="AIZ314" s="31"/>
      <c r="AJA314" s="32"/>
      <c r="AJN314" s="31"/>
      <c r="AJO314" s="31"/>
      <c r="AJP314" s="32"/>
      <c r="AKC314" s="31"/>
      <c r="AKD314" s="31"/>
      <c r="AKE314" s="32"/>
      <c r="AKR314" s="31"/>
      <c r="AKS314" s="31"/>
      <c r="AKT314" s="32"/>
      <c r="ALG314" s="31"/>
      <c r="ALH314" s="31"/>
      <c r="ALI314" s="32"/>
      <c r="ALV314" s="31"/>
      <c r="ALW314" s="31"/>
      <c r="ALX314" s="32"/>
      <c r="AMK314" s="31"/>
      <c r="AML314" s="31"/>
      <c r="AMM314" s="32"/>
      <c r="AMZ314" s="31"/>
      <c r="ANA314" s="31"/>
      <c r="ANB314" s="32"/>
      <c r="ANO314" s="31"/>
      <c r="ANP314" s="31"/>
      <c r="ANQ314" s="32"/>
      <c r="AOD314" s="31"/>
      <c r="AOE314" s="31"/>
      <c r="AOF314" s="32"/>
      <c r="AOS314" s="31"/>
      <c r="AOT314" s="31"/>
      <c r="AOU314" s="32"/>
      <c r="APH314" s="31"/>
      <c r="API314" s="31"/>
      <c r="APJ314" s="32"/>
      <c r="APW314" s="31"/>
      <c r="APX314" s="31"/>
      <c r="APY314" s="32"/>
      <c r="AQL314" s="31"/>
      <c r="AQM314" s="31"/>
      <c r="AQN314" s="32"/>
      <c r="ARA314" s="31"/>
      <c r="ARB314" s="31"/>
      <c r="ARC314" s="32"/>
      <c r="ARP314" s="31"/>
      <c r="ARQ314" s="31"/>
      <c r="ARR314" s="32"/>
      <c r="ASE314" s="31"/>
      <c r="ASF314" s="31"/>
      <c r="ASG314" s="32"/>
      <c r="AST314" s="31"/>
      <c r="ASU314" s="31"/>
      <c r="ASV314" s="32"/>
      <c r="ATI314" s="31"/>
      <c r="ATJ314" s="31"/>
      <c r="ATK314" s="32"/>
      <c r="ATX314" s="31"/>
      <c r="ATY314" s="31"/>
      <c r="ATZ314" s="32"/>
      <c r="AUM314" s="31"/>
      <c r="AUN314" s="31"/>
      <c r="AUO314" s="32"/>
      <c r="AVB314" s="31"/>
      <c r="AVC314" s="31"/>
      <c r="AVD314" s="32"/>
      <c r="AVQ314" s="31"/>
      <c r="AVR314" s="31"/>
      <c r="AVS314" s="32"/>
      <c r="AWF314" s="31"/>
      <c r="AWG314" s="31"/>
      <c r="AWH314" s="32"/>
      <c r="AWU314" s="31"/>
      <c r="AWV314" s="31"/>
      <c r="AWW314" s="32"/>
      <c r="AXJ314" s="31"/>
      <c r="AXK314" s="31"/>
      <c r="AXL314" s="32"/>
      <c r="AXY314" s="31"/>
      <c r="AXZ314" s="31"/>
      <c r="AYA314" s="32"/>
      <c r="AYN314" s="31"/>
      <c r="AYO314" s="31"/>
      <c r="AYP314" s="32"/>
      <c r="AZC314" s="31"/>
      <c r="AZD314" s="31"/>
      <c r="AZE314" s="32"/>
      <c r="AZR314" s="31"/>
      <c r="AZS314" s="31"/>
      <c r="AZT314" s="32"/>
      <c r="BAG314" s="31"/>
      <c r="BAH314" s="31"/>
      <c r="BAI314" s="32"/>
      <c r="BAV314" s="31"/>
      <c r="BAW314" s="31"/>
      <c r="BAX314" s="32"/>
      <c r="BBK314" s="31"/>
      <c r="BBL314" s="31"/>
      <c r="BBM314" s="32"/>
      <c r="BBZ314" s="31"/>
      <c r="BCA314" s="31"/>
      <c r="BCB314" s="32"/>
      <c r="BCO314" s="31"/>
      <c r="BCP314" s="31"/>
      <c r="BCQ314" s="32"/>
      <c r="BDD314" s="31"/>
      <c r="BDE314" s="31"/>
      <c r="BDF314" s="32"/>
      <c r="BDS314" s="31"/>
      <c r="BDT314" s="31"/>
      <c r="BDU314" s="32"/>
      <c r="BEH314" s="31"/>
      <c r="BEI314" s="31"/>
      <c r="BEJ314" s="32"/>
      <c r="BEW314" s="31"/>
      <c r="BEX314" s="31"/>
      <c r="BEY314" s="32"/>
      <c r="BFL314" s="31"/>
      <c r="BFM314" s="31"/>
      <c r="BFN314" s="32"/>
      <c r="BGA314" s="31"/>
      <c r="BGB314" s="31"/>
      <c r="BGC314" s="32"/>
      <c r="BGP314" s="31"/>
      <c r="BGQ314" s="31"/>
      <c r="BGR314" s="32"/>
      <c r="BHE314" s="31"/>
      <c r="BHF314" s="31"/>
      <c r="BHG314" s="32"/>
      <c r="BHT314" s="31"/>
      <c r="BHU314" s="31"/>
      <c r="BHV314" s="32"/>
      <c r="BII314" s="31"/>
      <c r="BIJ314" s="31"/>
      <c r="BIK314" s="32"/>
      <c r="BIX314" s="31"/>
      <c r="BIY314" s="31"/>
      <c r="BIZ314" s="32"/>
      <c r="BJM314" s="31"/>
      <c r="BJN314" s="31"/>
      <c r="BJO314" s="32"/>
      <c r="BKB314" s="31"/>
      <c r="BKC314" s="31"/>
      <c r="BKD314" s="32"/>
      <c r="BKQ314" s="31"/>
      <c r="BKR314" s="31"/>
      <c r="BKS314" s="32"/>
      <c r="BLF314" s="31"/>
      <c r="BLG314" s="31"/>
      <c r="BLH314" s="32"/>
      <c r="BLU314" s="31"/>
      <c r="BLV314" s="31"/>
      <c r="BLW314" s="32"/>
      <c r="BMJ314" s="31"/>
      <c r="BMK314" s="31"/>
      <c r="BML314" s="32"/>
      <c r="BMY314" s="31"/>
      <c r="BMZ314" s="31"/>
      <c r="BNA314" s="32"/>
      <c r="BNN314" s="31"/>
      <c r="BNO314" s="31"/>
      <c r="BNP314" s="32"/>
      <c r="BOC314" s="31"/>
      <c r="BOD314" s="31"/>
      <c r="BOE314" s="32"/>
      <c r="BOR314" s="31"/>
      <c r="BOS314" s="31"/>
      <c r="BOT314" s="32"/>
      <c r="BPG314" s="31"/>
      <c r="BPH314" s="31"/>
      <c r="BPI314" s="32"/>
      <c r="BPV314" s="31"/>
      <c r="BPW314" s="31"/>
      <c r="BPX314" s="32"/>
      <c r="BQK314" s="31"/>
      <c r="BQL314" s="31"/>
      <c r="BQM314" s="32"/>
      <c r="BQZ314" s="31"/>
      <c r="BRA314" s="31"/>
      <c r="BRB314" s="32"/>
      <c r="BRO314" s="31"/>
      <c r="BRP314" s="31"/>
      <c r="BRQ314" s="32"/>
      <c r="BSD314" s="31"/>
      <c r="BSE314" s="31"/>
      <c r="BSF314" s="32"/>
      <c r="BSS314" s="31"/>
      <c r="BST314" s="31"/>
      <c r="BSU314" s="32"/>
      <c r="BTH314" s="31"/>
      <c r="BTI314" s="31"/>
      <c r="BTJ314" s="32"/>
      <c r="BTW314" s="31"/>
      <c r="BTX314" s="31"/>
      <c r="BTY314" s="32"/>
      <c r="BUL314" s="31"/>
      <c r="BUM314" s="31"/>
      <c r="BUN314" s="32"/>
      <c r="BVA314" s="31"/>
      <c r="BVB314" s="31"/>
      <c r="BVC314" s="32"/>
      <c r="BVP314" s="31"/>
      <c r="BVQ314" s="31"/>
      <c r="BVR314" s="32"/>
      <c r="BWE314" s="31"/>
      <c r="BWF314" s="31"/>
      <c r="BWG314" s="32"/>
      <c r="BWT314" s="31"/>
      <c r="BWU314" s="31"/>
      <c r="BWV314" s="32"/>
      <c r="BXI314" s="31"/>
      <c r="BXJ314" s="31"/>
      <c r="BXK314" s="32"/>
      <c r="BXX314" s="31"/>
      <c r="BXY314" s="31"/>
      <c r="BXZ314" s="32"/>
      <c r="BYM314" s="31"/>
      <c r="BYN314" s="31"/>
      <c r="BYO314" s="32"/>
      <c r="BZB314" s="31"/>
      <c r="BZC314" s="31"/>
      <c r="BZD314" s="32"/>
      <c r="BZQ314" s="31"/>
      <c r="BZR314" s="31"/>
      <c r="BZS314" s="32"/>
      <c r="CAF314" s="31"/>
      <c r="CAG314" s="31"/>
      <c r="CAH314" s="32"/>
      <c r="CAU314" s="31"/>
      <c r="CAV314" s="31"/>
      <c r="CAW314" s="32"/>
      <c r="CBJ314" s="31"/>
      <c r="CBK314" s="31"/>
      <c r="CBL314" s="32"/>
      <c r="CBY314" s="31"/>
      <c r="CBZ314" s="31"/>
      <c r="CCA314" s="32"/>
      <c r="CCN314" s="31"/>
      <c r="CCO314" s="31"/>
      <c r="CCP314" s="32"/>
      <c r="CDC314" s="31"/>
      <c r="CDD314" s="31"/>
      <c r="CDE314" s="32"/>
      <c r="CDR314" s="31"/>
      <c r="CDS314" s="31"/>
      <c r="CDT314" s="32"/>
      <c r="CEG314" s="31"/>
      <c r="CEH314" s="31"/>
      <c r="CEI314" s="32"/>
      <c r="CEV314" s="31"/>
      <c r="CEW314" s="31"/>
      <c r="CEX314" s="32"/>
      <c r="CFK314" s="31"/>
      <c r="CFL314" s="31"/>
      <c r="CFM314" s="32"/>
      <c r="CFZ314" s="31"/>
      <c r="CGA314" s="31"/>
      <c r="CGB314" s="32"/>
      <c r="CGO314" s="31"/>
      <c r="CGP314" s="31"/>
      <c r="CGQ314" s="32"/>
      <c r="CHD314" s="31"/>
      <c r="CHE314" s="31"/>
      <c r="CHF314" s="32"/>
      <c r="CHS314" s="31"/>
      <c r="CHT314" s="31"/>
      <c r="CHU314" s="32"/>
      <c r="CIH314" s="31"/>
      <c r="CII314" s="31"/>
      <c r="CIJ314" s="32"/>
      <c r="CIW314" s="31"/>
      <c r="CIX314" s="31"/>
      <c r="CIY314" s="32"/>
      <c r="CJL314" s="31"/>
      <c r="CJM314" s="31"/>
      <c r="CJN314" s="32"/>
      <c r="CKA314" s="31"/>
      <c r="CKB314" s="31"/>
      <c r="CKC314" s="32"/>
      <c r="CKP314" s="31"/>
      <c r="CKQ314" s="31"/>
      <c r="CKR314" s="32"/>
      <c r="CLE314" s="31"/>
      <c r="CLF314" s="31"/>
      <c r="CLG314" s="32"/>
      <c r="CLT314" s="31"/>
      <c r="CLU314" s="31"/>
      <c r="CLV314" s="32"/>
      <c r="CMI314" s="31"/>
      <c r="CMJ314" s="31"/>
      <c r="CMK314" s="32"/>
      <c r="CMX314" s="31"/>
      <c r="CMY314" s="31"/>
      <c r="CMZ314" s="32"/>
      <c r="CNM314" s="31"/>
      <c r="CNN314" s="31"/>
      <c r="CNO314" s="32"/>
      <c r="COB314" s="31"/>
      <c r="COC314" s="31"/>
      <c r="COD314" s="32"/>
      <c r="COQ314" s="31"/>
      <c r="COR314" s="31"/>
      <c r="COS314" s="32"/>
      <c r="CPF314" s="31"/>
      <c r="CPG314" s="31"/>
      <c r="CPH314" s="32"/>
      <c r="CPU314" s="31"/>
      <c r="CPV314" s="31"/>
      <c r="CPW314" s="32"/>
      <c r="CQJ314" s="31"/>
      <c r="CQK314" s="31"/>
      <c r="CQL314" s="32"/>
      <c r="CQY314" s="31"/>
      <c r="CQZ314" s="31"/>
      <c r="CRA314" s="32"/>
      <c r="CRN314" s="31"/>
      <c r="CRO314" s="31"/>
      <c r="CRP314" s="32"/>
      <c r="CSC314" s="31"/>
      <c r="CSD314" s="31"/>
      <c r="CSE314" s="32"/>
      <c r="CSR314" s="31"/>
      <c r="CSS314" s="31"/>
      <c r="CST314" s="32"/>
      <c r="CTG314" s="31"/>
      <c r="CTH314" s="31"/>
      <c r="CTI314" s="32"/>
      <c r="CTV314" s="31"/>
      <c r="CTW314" s="31"/>
      <c r="CTX314" s="32"/>
      <c r="CUK314" s="31"/>
      <c r="CUL314" s="31"/>
      <c r="CUM314" s="32"/>
      <c r="CUZ314" s="31"/>
      <c r="CVA314" s="31"/>
      <c r="CVB314" s="32"/>
      <c r="CVO314" s="31"/>
      <c r="CVP314" s="31"/>
      <c r="CVQ314" s="32"/>
      <c r="CWD314" s="31"/>
      <c r="CWE314" s="31"/>
      <c r="CWF314" s="32"/>
      <c r="CWS314" s="31"/>
      <c r="CWT314" s="31"/>
      <c r="CWU314" s="32"/>
      <c r="CXH314" s="31"/>
      <c r="CXI314" s="31"/>
      <c r="CXJ314" s="32"/>
      <c r="CXW314" s="31"/>
      <c r="CXX314" s="31"/>
      <c r="CXY314" s="32"/>
      <c r="CYL314" s="31"/>
      <c r="CYM314" s="31"/>
      <c r="CYN314" s="32"/>
      <c r="CZA314" s="31"/>
      <c r="CZB314" s="31"/>
      <c r="CZC314" s="32"/>
      <c r="CZP314" s="31"/>
      <c r="CZQ314" s="31"/>
      <c r="CZR314" s="32"/>
      <c r="DAE314" s="31"/>
      <c r="DAF314" s="31"/>
      <c r="DAG314" s="32"/>
      <c r="DAT314" s="31"/>
      <c r="DAU314" s="31"/>
      <c r="DAV314" s="32"/>
      <c r="DBI314" s="31"/>
      <c r="DBJ314" s="31"/>
      <c r="DBK314" s="32"/>
      <c r="DBX314" s="31"/>
      <c r="DBY314" s="31"/>
      <c r="DBZ314" s="32"/>
      <c r="DCM314" s="31"/>
      <c r="DCN314" s="31"/>
      <c r="DCO314" s="32"/>
      <c r="DDB314" s="31"/>
      <c r="DDC314" s="31"/>
      <c r="DDD314" s="32"/>
      <c r="DDQ314" s="31"/>
      <c r="DDR314" s="31"/>
      <c r="DDS314" s="32"/>
      <c r="DEF314" s="31"/>
      <c r="DEG314" s="31"/>
      <c r="DEH314" s="32"/>
      <c r="DEU314" s="31"/>
      <c r="DEV314" s="31"/>
      <c r="DEW314" s="32"/>
      <c r="DFJ314" s="31"/>
      <c r="DFK314" s="31"/>
      <c r="DFL314" s="32"/>
      <c r="DFY314" s="31"/>
      <c r="DFZ314" s="31"/>
      <c r="DGA314" s="32"/>
      <c r="DGN314" s="31"/>
      <c r="DGO314" s="31"/>
      <c r="DGP314" s="32"/>
      <c r="DHC314" s="31"/>
      <c r="DHD314" s="31"/>
      <c r="DHE314" s="32"/>
      <c r="DHR314" s="31"/>
      <c r="DHS314" s="31"/>
      <c r="DHT314" s="32"/>
      <c r="DIG314" s="31"/>
      <c r="DIH314" s="31"/>
      <c r="DII314" s="32"/>
      <c r="DIV314" s="31"/>
      <c r="DIW314" s="31"/>
      <c r="DIX314" s="32"/>
      <c r="DJK314" s="31"/>
      <c r="DJL314" s="31"/>
      <c r="DJM314" s="32"/>
      <c r="DJZ314" s="31"/>
      <c r="DKA314" s="31"/>
      <c r="DKB314" s="32"/>
      <c r="DKO314" s="31"/>
      <c r="DKP314" s="31"/>
      <c r="DKQ314" s="32"/>
      <c r="DLD314" s="31"/>
      <c r="DLE314" s="31"/>
      <c r="DLF314" s="32"/>
      <c r="DLS314" s="31"/>
      <c r="DLT314" s="31"/>
      <c r="DLU314" s="32"/>
      <c r="DMH314" s="31"/>
      <c r="DMI314" s="31"/>
      <c r="DMJ314" s="32"/>
      <c r="DMW314" s="31"/>
      <c r="DMX314" s="31"/>
      <c r="DMY314" s="32"/>
      <c r="DNL314" s="31"/>
      <c r="DNM314" s="31"/>
      <c r="DNN314" s="32"/>
      <c r="DOA314" s="31"/>
      <c r="DOB314" s="31"/>
      <c r="DOC314" s="32"/>
      <c r="DOP314" s="31"/>
      <c r="DOQ314" s="31"/>
      <c r="DOR314" s="32"/>
      <c r="DPE314" s="31"/>
      <c r="DPF314" s="31"/>
      <c r="DPG314" s="32"/>
      <c r="DPT314" s="31"/>
      <c r="DPU314" s="31"/>
      <c r="DPV314" s="32"/>
      <c r="DQI314" s="31"/>
      <c r="DQJ314" s="31"/>
      <c r="DQK314" s="32"/>
      <c r="DQX314" s="31"/>
      <c r="DQY314" s="31"/>
      <c r="DQZ314" s="32"/>
      <c r="DRM314" s="31"/>
      <c r="DRN314" s="31"/>
      <c r="DRO314" s="32"/>
      <c r="DSB314" s="31"/>
      <c r="DSC314" s="31"/>
      <c r="DSD314" s="32"/>
      <c r="DSQ314" s="31"/>
      <c r="DSR314" s="31"/>
      <c r="DSS314" s="32"/>
      <c r="DTF314" s="31"/>
      <c r="DTG314" s="31"/>
      <c r="DTH314" s="32"/>
      <c r="DTU314" s="31"/>
      <c r="DTV314" s="31"/>
      <c r="DTW314" s="32"/>
      <c r="DUJ314" s="31"/>
      <c r="DUK314" s="31"/>
      <c r="DUL314" s="32"/>
      <c r="DUY314" s="31"/>
      <c r="DUZ314" s="31"/>
      <c r="DVA314" s="32"/>
      <c r="DVN314" s="31"/>
      <c r="DVO314" s="31"/>
      <c r="DVP314" s="32"/>
      <c r="DWC314" s="31"/>
      <c r="DWD314" s="31"/>
      <c r="DWE314" s="32"/>
      <c r="DWR314" s="31"/>
      <c r="DWS314" s="31"/>
      <c r="DWT314" s="32"/>
      <c r="DXG314" s="31"/>
      <c r="DXH314" s="31"/>
      <c r="DXI314" s="32"/>
      <c r="DXV314" s="31"/>
      <c r="DXW314" s="31"/>
      <c r="DXX314" s="32"/>
      <c r="DYK314" s="31"/>
      <c r="DYL314" s="31"/>
      <c r="DYM314" s="32"/>
      <c r="DYZ314" s="31"/>
      <c r="DZA314" s="31"/>
      <c r="DZB314" s="32"/>
      <c r="DZO314" s="31"/>
      <c r="DZP314" s="31"/>
      <c r="DZQ314" s="32"/>
      <c r="EAD314" s="31"/>
      <c r="EAE314" s="31"/>
      <c r="EAF314" s="32"/>
      <c r="EAS314" s="31"/>
      <c r="EAT314" s="31"/>
      <c r="EAU314" s="32"/>
      <c r="EBH314" s="31"/>
      <c r="EBI314" s="31"/>
      <c r="EBJ314" s="32"/>
      <c r="EBW314" s="31"/>
      <c r="EBX314" s="31"/>
      <c r="EBY314" s="32"/>
      <c r="ECL314" s="31"/>
      <c r="ECM314" s="31"/>
      <c r="ECN314" s="32"/>
      <c r="EDA314" s="31"/>
      <c r="EDB314" s="31"/>
      <c r="EDC314" s="32"/>
      <c r="EDP314" s="31"/>
      <c r="EDQ314" s="31"/>
      <c r="EDR314" s="32"/>
      <c r="EEE314" s="31"/>
      <c r="EEF314" s="31"/>
      <c r="EEG314" s="32"/>
      <c r="EET314" s="31"/>
      <c r="EEU314" s="31"/>
      <c r="EEV314" s="32"/>
      <c r="EFI314" s="31"/>
      <c r="EFJ314" s="31"/>
      <c r="EFK314" s="32"/>
      <c r="EFX314" s="31"/>
      <c r="EFY314" s="31"/>
      <c r="EFZ314" s="32"/>
      <c r="EGM314" s="31"/>
      <c r="EGN314" s="31"/>
      <c r="EGO314" s="32"/>
      <c r="EHB314" s="31"/>
      <c r="EHC314" s="31"/>
      <c r="EHD314" s="32"/>
      <c r="EHQ314" s="31"/>
      <c r="EHR314" s="31"/>
      <c r="EHS314" s="32"/>
      <c r="EIF314" s="31"/>
      <c r="EIG314" s="31"/>
      <c r="EIH314" s="32"/>
      <c r="EIU314" s="31"/>
      <c r="EIV314" s="31"/>
      <c r="EIW314" s="32"/>
      <c r="EJJ314" s="31"/>
      <c r="EJK314" s="31"/>
      <c r="EJL314" s="32"/>
      <c r="EJY314" s="31"/>
      <c r="EJZ314" s="31"/>
      <c r="EKA314" s="32"/>
      <c r="EKN314" s="31"/>
      <c r="EKO314" s="31"/>
      <c r="EKP314" s="32"/>
      <c r="ELC314" s="31"/>
      <c r="ELD314" s="31"/>
      <c r="ELE314" s="32"/>
      <c r="ELR314" s="31"/>
      <c r="ELS314" s="31"/>
      <c r="ELT314" s="32"/>
      <c r="EMG314" s="31"/>
      <c r="EMH314" s="31"/>
      <c r="EMI314" s="32"/>
      <c r="EMV314" s="31"/>
      <c r="EMW314" s="31"/>
      <c r="EMX314" s="32"/>
      <c r="ENK314" s="31"/>
      <c r="ENL314" s="31"/>
      <c r="ENM314" s="32"/>
      <c r="ENZ314" s="31"/>
      <c r="EOA314" s="31"/>
      <c r="EOB314" s="32"/>
      <c r="EOO314" s="31"/>
      <c r="EOP314" s="31"/>
      <c r="EOQ314" s="32"/>
      <c r="EPD314" s="31"/>
      <c r="EPE314" s="31"/>
      <c r="EPF314" s="32"/>
      <c r="EPS314" s="31"/>
      <c r="EPT314" s="31"/>
      <c r="EPU314" s="32"/>
      <c r="EQH314" s="31"/>
      <c r="EQI314" s="31"/>
      <c r="EQJ314" s="32"/>
      <c r="EQW314" s="31"/>
      <c r="EQX314" s="31"/>
      <c r="EQY314" s="32"/>
      <c r="ERL314" s="31"/>
      <c r="ERM314" s="31"/>
      <c r="ERN314" s="32"/>
      <c r="ESA314" s="31"/>
      <c r="ESB314" s="31"/>
      <c r="ESC314" s="32"/>
      <c r="ESP314" s="31"/>
      <c r="ESQ314" s="31"/>
      <c r="ESR314" s="32"/>
      <c r="ETE314" s="31"/>
      <c r="ETF314" s="31"/>
      <c r="ETG314" s="32"/>
      <c r="ETT314" s="31"/>
      <c r="ETU314" s="31"/>
      <c r="ETV314" s="32"/>
      <c r="EUI314" s="31"/>
      <c r="EUJ314" s="31"/>
      <c r="EUK314" s="32"/>
      <c r="EUX314" s="31"/>
      <c r="EUY314" s="31"/>
      <c r="EUZ314" s="32"/>
      <c r="EVM314" s="31"/>
      <c r="EVN314" s="31"/>
      <c r="EVO314" s="32"/>
      <c r="EWB314" s="31"/>
      <c r="EWC314" s="31"/>
      <c r="EWD314" s="32"/>
      <c r="EWQ314" s="31"/>
      <c r="EWR314" s="31"/>
      <c r="EWS314" s="32"/>
      <c r="EXF314" s="31"/>
      <c r="EXG314" s="31"/>
      <c r="EXH314" s="32"/>
      <c r="EXU314" s="31"/>
      <c r="EXV314" s="31"/>
      <c r="EXW314" s="32"/>
      <c r="EYJ314" s="31"/>
      <c r="EYK314" s="31"/>
      <c r="EYL314" s="32"/>
      <c r="EYY314" s="31"/>
      <c r="EYZ314" s="31"/>
      <c r="EZA314" s="32"/>
      <c r="EZN314" s="31"/>
      <c r="EZO314" s="31"/>
      <c r="EZP314" s="32"/>
      <c r="FAC314" s="31"/>
      <c r="FAD314" s="31"/>
      <c r="FAE314" s="32"/>
      <c r="FAR314" s="31"/>
      <c r="FAS314" s="31"/>
      <c r="FAT314" s="32"/>
      <c r="FBG314" s="31"/>
      <c r="FBH314" s="31"/>
      <c r="FBI314" s="32"/>
      <c r="FBV314" s="31"/>
      <c r="FBW314" s="31"/>
      <c r="FBX314" s="32"/>
      <c r="FCK314" s="31"/>
      <c r="FCL314" s="31"/>
      <c r="FCM314" s="32"/>
      <c r="FCZ314" s="31"/>
      <c r="FDA314" s="31"/>
      <c r="FDB314" s="32"/>
      <c r="FDO314" s="31"/>
      <c r="FDP314" s="31"/>
      <c r="FDQ314" s="32"/>
      <c r="FED314" s="31"/>
      <c r="FEE314" s="31"/>
      <c r="FEF314" s="32"/>
      <c r="FES314" s="31"/>
      <c r="FET314" s="31"/>
      <c r="FEU314" s="32"/>
      <c r="FFH314" s="31"/>
      <c r="FFI314" s="31"/>
      <c r="FFJ314" s="32"/>
      <c r="FFW314" s="31"/>
      <c r="FFX314" s="31"/>
      <c r="FFY314" s="32"/>
      <c r="FGL314" s="31"/>
      <c r="FGM314" s="31"/>
      <c r="FGN314" s="32"/>
      <c r="FHA314" s="31"/>
      <c r="FHB314" s="31"/>
      <c r="FHC314" s="32"/>
      <c r="FHP314" s="31"/>
      <c r="FHQ314" s="31"/>
      <c r="FHR314" s="32"/>
      <c r="FIE314" s="31"/>
      <c r="FIF314" s="31"/>
      <c r="FIG314" s="32"/>
      <c r="FIT314" s="31"/>
      <c r="FIU314" s="31"/>
      <c r="FIV314" s="32"/>
      <c r="FJI314" s="31"/>
      <c r="FJJ314" s="31"/>
      <c r="FJK314" s="32"/>
      <c r="FJX314" s="31"/>
      <c r="FJY314" s="31"/>
      <c r="FJZ314" s="32"/>
      <c r="FKM314" s="31"/>
      <c r="FKN314" s="31"/>
      <c r="FKO314" s="32"/>
      <c r="FLB314" s="31"/>
      <c r="FLC314" s="31"/>
      <c r="FLD314" s="32"/>
      <c r="FLQ314" s="31"/>
      <c r="FLR314" s="31"/>
      <c r="FLS314" s="32"/>
      <c r="FMF314" s="31"/>
      <c r="FMG314" s="31"/>
      <c r="FMH314" s="32"/>
      <c r="FMU314" s="31"/>
      <c r="FMV314" s="31"/>
      <c r="FMW314" s="32"/>
      <c r="FNJ314" s="31"/>
      <c r="FNK314" s="31"/>
      <c r="FNL314" s="32"/>
      <c r="FNY314" s="31"/>
      <c r="FNZ314" s="31"/>
      <c r="FOA314" s="32"/>
      <c r="FON314" s="31"/>
      <c r="FOO314" s="31"/>
      <c r="FOP314" s="32"/>
      <c r="FPC314" s="31"/>
      <c r="FPD314" s="31"/>
      <c r="FPE314" s="32"/>
      <c r="FPR314" s="31"/>
      <c r="FPS314" s="31"/>
      <c r="FPT314" s="32"/>
      <c r="FQG314" s="31"/>
      <c r="FQH314" s="31"/>
      <c r="FQI314" s="32"/>
      <c r="FQV314" s="31"/>
      <c r="FQW314" s="31"/>
      <c r="FQX314" s="32"/>
      <c r="FRK314" s="31"/>
      <c r="FRL314" s="31"/>
      <c r="FRM314" s="32"/>
      <c r="FRZ314" s="31"/>
      <c r="FSA314" s="31"/>
      <c r="FSB314" s="32"/>
      <c r="FSO314" s="31"/>
      <c r="FSP314" s="31"/>
      <c r="FSQ314" s="32"/>
      <c r="FTD314" s="31"/>
      <c r="FTE314" s="31"/>
      <c r="FTF314" s="32"/>
      <c r="FTS314" s="31"/>
      <c r="FTT314" s="31"/>
      <c r="FTU314" s="32"/>
      <c r="FUH314" s="31"/>
      <c r="FUI314" s="31"/>
      <c r="FUJ314" s="32"/>
      <c r="FUW314" s="31"/>
      <c r="FUX314" s="31"/>
      <c r="FUY314" s="32"/>
      <c r="FVL314" s="31"/>
      <c r="FVM314" s="31"/>
      <c r="FVN314" s="32"/>
      <c r="FWA314" s="31"/>
      <c r="FWB314" s="31"/>
      <c r="FWC314" s="32"/>
      <c r="FWP314" s="31"/>
      <c r="FWQ314" s="31"/>
      <c r="FWR314" s="32"/>
      <c r="FXE314" s="31"/>
      <c r="FXF314" s="31"/>
      <c r="FXG314" s="32"/>
      <c r="FXT314" s="31"/>
      <c r="FXU314" s="31"/>
      <c r="FXV314" s="32"/>
      <c r="FYI314" s="31"/>
      <c r="FYJ314" s="31"/>
      <c r="FYK314" s="32"/>
      <c r="FYX314" s="31"/>
      <c r="FYY314" s="31"/>
      <c r="FYZ314" s="32"/>
      <c r="FZM314" s="31"/>
      <c r="FZN314" s="31"/>
      <c r="FZO314" s="32"/>
      <c r="GAB314" s="31"/>
      <c r="GAC314" s="31"/>
      <c r="GAD314" s="32"/>
      <c r="GAQ314" s="31"/>
      <c r="GAR314" s="31"/>
      <c r="GAS314" s="32"/>
      <c r="GBF314" s="31"/>
      <c r="GBG314" s="31"/>
      <c r="GBH314" s="32"/>
      <c r="GBU314" s="31"/>
      <c r="GBV314" s="31"/>
      <c r="GBW314" s="32"/>
      <c r="GCJ314" s="31"/>
      <c r="GCK314" s="31"/>
      <c r="GCL314" s="32"/>
      <c r="GCY314" s="31"/>
      <c r="GCZ314" s="31"/>
      <c r="GDA314" s="32"/>
      <c r="GDN314" s="31"/>
      <c r="GDO314" s="31"/>
      <c r="GDP314" s="32"/>
      <c r="GEC314" s="31"/>
      <c r="GED314" s="31"/>
      <c r="GEE314" s="32"/>
      <c r="GER314" s="31"/>
      <c r="GES314" s="31"/>
      <c r="GET314" s="32"/>
      <c r="GFG314" s="31"/>
      <c r="GFH314" s="31"/>
      <c r="GFI314" s="32"/>
      <c r="GFV314" s="31"/>
      <c r="GFW314" s="31"/>
      <c r="GFX314" s="32"/>
      <c r="GGK314" s="31"/>
      <c r="GGL314" s="31"/>
      <c r="GGM314" s="32"/>
      <c r="GGZ314" s="31"/>
      <c r="GHA314" s="31"/>
      <c r="GHB314" s="32"/>
      <c r="GHO314" s="31"/>
      <c r="GHP314" s="31"/>
      <c r="GHQ314" s="32"/>
      <c r="GID314" s="31"/>
      <c r="GIE314" s="31"/>
      <c r="GIF314" s="32"/>
      <c r="GIS314" s="31"/>
      <c r="GIT314" s="31"/>
      <c r="GIU314" s="32"/>
      <c r="GJH314" s="31"/>
      <c r="GJI314" s="31"/>
      <c r="GJJ314" s="32"/>
      <c r="GJW314" s="31"/>
      <c r="GJX314" s="31"/>
      <c r="GJY314" s="32"/>
      <c r="GKL314" s="31"/>
      <c r="GKM314" s="31"/>
      <c r="GKN314" s="32"/>
      <c r="GLA314" s="31"/>
      <c r="GLB314" s="31"/>
      <c r="GLC314" s="32"/>
      <c r="GLP314" s="31"/>
      <c r="GLQ314" s="31"/>
      <c r="GLR314" s="32"/>
      <c r="GME314" s="31"/>
      <c r="GMF314" s="31"/>
      <c r="GMG314" s="32"/>
      <c r="GMT314" s="31"/>
      <c r="GMU314" s="31"/>
      <c r="GMV314" s="32"/>
      <c r="GNI314" s="31"/>
      <c r="GNJ314" s="31"/>
      <c r="GNK314" s="32"/>
      <c r="GNX314" s="31"/>
      <c r="GNY314" s="31"/>
      <c r="GNZ314" s="32"/>
      <c r="GOM314" s="31"/>
      <c r="GON314" s="31"/>
      <c r="GOO314" s="32"/>
      <c r="GPB314" s="31"/>
      <c r="GPC314" s="31"/>
      <c r="GPD314" s="32"/>
      <c r="GPQ314" s="31"/>
      <c r="GPR314" s="31"/>
      <c r="GPS314" s="32"/>
      <c r="GQF314" s="31"/>
      <c r="GQG314" s="31"/>
      <c r="GQH314" s="32"/>
      <c r="GQU314" s="31"/>
      <c r="GQV314" s="31"/>
      <c r="GQW314" s="32"/>
      <c r="GRJ314" s="31"/>
      <c r="GRK314" s="31"/>
      <c r="GRL314" s="32"/>
      <c r="GRY314" s="31"/>
      <c r="GRZ314" s="31"/>
      <c r="GSA314" s="32"/>
      <c r="GSN314" s="31"/>
      <c r="GSO314" s="31"/>
      <c r="GSP314" s="32"/>
      <c r="GTC314" s="31"/>
      <c r="GTD314" s="31"/>
      <c r="GTE314" s="32"/>
      <c r="GTR314" s="31"/>
      <c r="GTS314" s="31"/>
      <c r="GTT314" s="32"/>
      <c r="GUG314" s="31"/>
      <c r="GUH314" s="31"/>
      <c r="GUI314" s="32"/>
      <c r="GUV314" s="31"/>
      <c r="GUW314" s="31"/>
      <c r="GUX314" s="32"/>
      <c r="GVK314" s="31"/>
      <c r="GVL314" s="31"/>
      <c r="GVM314" s="32"/>
      <c r="GVZ314" s="31"/>
      <c r="GWA314" s="31"/>
      <c r="GWB314" s="32"/>
      <c r="GWO314" s="31"/>
      <c r="GWP314" s="31"/>
      <c r="GWQ314" s="32"/>
      <c r="GXD314" s="31"/>
      <c r="GXE314" s="31"/>
      <c r="GXF314" s="32"/>
      <c r="GXS314" s="31"/>
      <c r="GXT314" s="31"/>
      <c r="GXU314" s="32"/>
      <c r="GYH314" s="31"/>
      <c r="GYI314" s="31"/>
      <c r="GYJ314" s="32"/>
      <c r="GYW314" s="31"/>
      <c r="GYX314" s="31"/>
      <c r="GYY314" s="32"/>
      <c r="GZL314" s="31"/>
      <c r="GZM314" s="31"/>
      <c r="GZN314" s="32"/>
      <c r="HAA314" s="31"/>
      <c r="HAB314" s="31"/>
      <c r="HAC314" s="32"/>
      <c r="HAP314" s="31"/>
      <c r="HAQ314" s="31"/>
      <c r="HAR314" s="32"/>
      <c r="HBE314" s="31"/>
      <c r="HBF314" s="31"/>
      <c r="HBG314" s="32"/>
      <c r="HBT314" s="31"/>
      <c r="HBU314" s="31"/>
      <c r="HBV314" s="32"/>
      <c r="HCI314" s="31"/>
      <c r="HCJ314" s="31"/>
      <c r="HCK314" s="32"/>
      <c r="HCX314" s="31"/>
      <c r="HCY314" s="31"/>
      <c r="HCZ314" s="32"/>
      <c r="HDM314" s="31"/>
      <c r="HDN314" s="31"/>
      <c r="HDO314" s="32"/>
      <c r="HEB314" s="31"/>
      <c r="HEC314" s="31"/>
      <c r="HED314" s="32"/>
      <c r="HEQ314" s="31"/>
      <c r="HER314" s="31"/>
      <c r="HES314" s="32"/>
      <c r="HFF314" s="31"/>
      <c r="HFG314" s="31"/>
      <c r="HFH314" s="32"/>
      <c r="HFU314" s="31"/>
      <c r="HFV314" s="31"/>
      <c r="HFW314" s="32"/>
      <c r="HGJ314" s="31"/>
      <c r="HGK314" s="31"/>
      <c r="HGL314" s="32"/>
      <c r="HGY314" s="31"/>
      <c r="HGZ314" s="31"/>
      <c r="HHA314" s="32"/>
      <c r="HHN314" s="31"/>
      <c r="HHO314" s="31"/>
      <c r="HHP314" s="32"/>
      <c r="HIC314" s="31"/>
      <c r="HID314" s="31"/>
      <c r="HIE314" s="32"/>
      <c r="HIR314" s="31"/>
      <c r="HIS314" s="31"/>
      <c r="HIT314" s="32"/>
      <c r="HJG314" s="31"/>
      <c r="HJH314" s="31"/>
      <c r="HJI314" s="32"/>
      <c r="HJV314" s="31"/>
      <c r="HJW314" s="31"/>
      <c r="HJX314" s="32"/>
      <c r="HKK314" s="31"/>
      <c r="HKL314" s="31"/>
      <c r="HKM314" s="32"/>
      <c r="HKZ314" s="31"/>
      <c r="HLA314" s="31"/>
      <c r="HLB314" s="32"/>
      <c r="HLO314" s="31"/>
      <c r="HLP314" s="31"/>
      <c r="HLQ314" s="32"/>
      <c r="HMD314" s="31"/>
      <c r="HME314" s="31"/>
      <c r="HMF314" s="32"/>
      <c r="HMS314" s="31"/>
      <c r="HMT314" s="31"/>
      <c r="HMU314" s="32"/>
      <c r="HNH314" s="31"/>
      <c r="HNI314" s="31"/>
      <c r="HNJ314" s="32"/>
      <c r="HNW314" s="31"/>
      <c r="HNX314" s="31"/>
      <c r="HNY314" s="32"/>
      <c r="HOL314" s="31"/>
      <c r="HOM314" s="31"/>
      <c r="HON314" s="32"/>
      <c r="HPA314" s="31"/>
      <c r="HPB314" s="31"/>
      <c r="HPC314" s="32"/>
      <c r="HPP314" s="31"/>
      <c r="HPQ314" s="31"/>
      <c r="HPR314" s="32"/>
      <c r="HQE314" s="31"/>
      <c r="HQF314" s="31"/>
      <c r="HQG314" s="32"/>
      <c r="HQT314" s="31"/>
      <c r="HQU314" s="31"/>
      <c r="HQV314" s="32"/>
      <c r="HRI314" s="31"/>
      <c r="HRJ314" s="31"/>
      <c r="HRK314" s="32"/>
      <c r="HRX314" s="31"/>
      <c r="HRY314" s="31"/>
      <c r="HRZ314" s="32"/>
      <c r="HSM314" s="31"/>
      <c r="HSN314" s="31"/>
      <c r="HSO314" s="32"/>
      <c r="HTB314" s="31"/>
      <c r="HTC314" s="31"/>
      <c r="HTD314" s="32"/>
      <c r="HTQ314" s="31"/>
      <c r="HTR314" s="31"/>
      <c r="HTS314" s="32"/>
      <c r="HUF314" s="31"/>
      <c r="HUG314" s="31"/>
      <c r="HUH314" s="32"/>
      <c r="HUU314" s="31"/>
      <c r="HUV314" s="31"/>
      <c r="HUW314" s="32"/>
      <c r="HVJ314" s="31"/>
      <c r="HVK314" s="31"/>
      <c r="HVL314" s="32"/>
      <c r="HVY314" s="31"/>
      <c r="HVZ314" s="31"/>
      <c r="HWA314" s="32"/>
      <c r="HWN314" s="31"/>
      <c r="HWO314" s="31"/>
      <c r="HWP314" s="32"/>
      <c r="HXC314" s="31"/>
      <c r="HXD314" s="31"/>
      <c r="HXE314" s="32"/>
      <c r="HXR314" s="31"/>
      <c r="HXS314" s="31"/>
      <c r="HXT314" s="32"/>
      <c r="HYG314" s="31"/>
      <c r="HYH314" s="31"/>
      <c r="HYI314" s="32"/>
      <c r="HYV314" s="31"/>
      <c r="HYW314" s="31"/>
      <c r="HYX314" s="32"/>
      <c r="HZK314" s="31"/>
      <c r="HZL314" s="31"/>
      <c r="HZM314" s="32"/>
      <c r="HZZ314" s="31"/>
      <c r="IAA314" s="31"/>
      <c r="IAB314" s="32"/>
      <c r="IAO314" s="31"/>
      <c r="IAP314" s="31"/>
      <c r="IAQ314" s="32"/>
      <c r="IBD314" s="31"/>
      <c r="IBE314" s="31"/>
      <c r="IBF314" s="32"/>
      <c r="IBS314" s="31"/>
      <c r="IBT314" s="31"/>
      <c r="IBU314" s="32"/>
      <c r="ICH314" s="31"/>
      <c r="ICI314" s="31"/>
      <c r="ICJ314" s="32"/>
      <c r="ICW314" s="31"/>
      <c r="ICX314" s="31"/>
      <c r="ICY314" s="32"/>
      <c r="IDL314" s="31"/>
      <c r="IDM314" s="31"/>
      <c r="IDN314" s="32"/>
      <c r="IEA314" s="31"/>
      <c r="IEB314" s="31"/>
      <c r="IEC314" s="32"/>
      <c r="IEP314" s="31"/>
      <c r="IEQ314" s="31"/>
      <c r="IER314" s="32"/>
      <c r="IFE314" s="31"/>
      <c r="IFF314" s="31"/>
      <c r="IFG314" s="32"/>
      <c r="IFT314" s="31"/>
      <c r="IFU314" s="31"/>
      <c r="IFV314" s="32"/>
      <c r="IGI314" s="31"/>
      <c r="IGJ314" s="31"/>
      <c r="IGK314" s="32"/>
      <c r="IGX314" s="31"/>
      <c r="IGY314" s="31"/>
      <c r="IGZ314" s="32"/>
      <c r="IHM314" s="31"/>
      <c r="IHN314" s="31"/>
      <c r="IHO314" s="32"/>
      <c r="IIB314" s="31"/>
      <c r="IIC314" s="31"/>
      <c r="IID314" s="32"/>
      <c r="IIQ314" s="31"/>
      <c r="IIR314" s="31"/>
      <c r="IIS314" s="32"/>
      <c r="IJF314" s="31"/>
      <c r="IJG314" s="31"/>
      <c r="IJH314" s="32"/>
      <c r="IJU314" s="31"/>
      <c r="IJV314" s="31"/>
      <c r="IJW314" s="32"/>
      <c r="IKJ314" s="31"/>
      <c r="IKK314" s="31"/>
      <c r="IKL314" s="32"/>
      <c r="IKY314" s="31"/>
      <c r="IKZ314" s="31"/>
      <c r="ILA314" s="32"/>
      <c r="ILN314" s="31"/>
      <c r="ILO314" s="31"/>
      <c r="ILP314" s="32"/>
      <c r="IMC314" s="31"/>
      <c r="IMD314" s="31"/>
      <c r="IME314" s="32"/>
      <c r="IMR314" s="31"/>
      <c r="IMS314" s="31"/>
      <c r="IMT314" s="32"/>
      <c r="ING314" s="31"/>
      <c r="INH314" s="31"/>
      <c r="INI314" s="32"/>
      <c r="INV314" s="31"/>
      <c r="INW314" s="31"/>
      <c r="INX314" s="32"/>
      <c r="IOK314" s="31"/>
      <c r="IOL314" s="31"/>
      <c r="IOM314" s="32"/>
      <c r="IOZ314" s="31"/>
      <c r="IPA314" s="31"/>
      <c r="IPB314" s="32"/>
      <c r="IPO314" s="31"/>
      <c r="IPP314" s="31"/>
      <c r="IPQ314" s="32"/>
      <c r="IQD314" s="31"/>
      <c r="IQE314" s="31"/>
      <c r="IQF314" s="32"/>
      <c r="IQS314" s="31"/>
      <c r="IQT314" s="31"/>
      <c r="IQU314" s="32"/>
      <c r="IRH314" s="31"/>
      <c r="IRI314" s="31"/>
      <c r="IRJ314" s="32"/>
      <c r="IRW314" s="31"/>
      <c r="IRX314" s="31"/>
      <c r="IRY314" s="32"/>
      <c r="ISL314" s="31"/>
      <c r="ISM314" s="31"/>
      <c r="ISN314" s="32"/>
      <c r="ITA314" s="31"/>
      <c r="ITB314" s="31"/>
      <c r="ITC314" s="32"/>
      <c r="ITP314" s="31"/>
      <c r="ITQ314" s="31"/>
      <c r="ITR314" s="32"/>
      <c r="IUE314" s="31"/>
      <c r="IUF314" s="31"/>
      <c r="IUG314" s="32"/>
      <c r="IUT314" s="31"/>
      <c r="IUU314" s="31"/>
      <c r="IUV314" s="32"/>
      <c r="IVI314" s="31"/>
      <c r="IVJ314" s="31"/>
      <c r="IVK314" s="32"/>
      <c r="IVX314" s="31"/>
      <c r="IVY314" s="31"/>
      <c r="IVZ314" s="32"/>
      <c r="IWM314" s="31"/>
      <c r="IWN314" s="31"/>
      <c r="IWO314" s="32"/>
      <c r="IXB314" s="31"/>
      <c r="IXC314" s="31"/>
      <c r="IXD314" s="32"/>
      <c r="IXQ314" s="31"/>
      <c r="IXR314" s="31"/>
      <c r="IXS314" s="32"/>
      <c r="IYF314" s="31"/>
      <c r="IYG314" s="31"/>
      <c r="IYH314" s="32"/>
      <c r="IYU314" s="31"/>
      <c r="IYV314" s="31"/>
      <c r="IYW314" s="32"/>
      <c r="IZJ314" s="31"/>
      <c r="IZK314" s="31"/>
      <c r="IZL314" s="32"/>
      <c r="IZY314" s="31"/>
      <c r="IZZ314" s="31"/>
      <c r="JAA314" s="32"/>
      <c r="JAN314" s="31"/>
      <c r="JAO314" s="31"/>
      <c r="JAP314" s="32"/>
      <c r="JBC314" s="31"/>
      <c r="JBD314" s="31"/>
      <c r="JBE314" s="32"/>
      <c r="JBR314" s="31"/>
      <c r="JBS314" s="31"/>
      <c r="JBT314" s="32"/>
      <c r="JCG314" s="31"/>
      <c r="JCH314" s="31"/>
      <c r="JCI314" s="32"/>
      <c r="JCV314" s="31"/>
      <c r="JCW314" s="31"/>
      <c r="JCX314" s="32"/>
      <c r="JDK314" s="31"/>
      <c r="JDL314" s="31"/>
      <c r="JDM314" s="32"/>
      <c r="JDZ314" s="31"/>
      <c r="JEA314" s="31"/>
      <c r="JEB314" s="32"/>
      <c r="JEO314" s="31"/>
      <c r="JEP314" s="31"/>
      <c r="JEQ314" s="32"/>
      <c r="JFD314" s="31"/>
      <c r="JFE314" s="31"/>
      <c r="JFF314" s="32"/>
      <c r="JFS314" s="31"/>
      <c r="JFT314" s="31"/>
      <c r="JFU314" s="32"/>
      <c r="JGH314" s="31"/>
      <c r="JGI314" s="31"/>
      <c r="JGJ314" s="32"/>
      <c r="JGW314" s="31"/>
      <c r="JGX314" s="31"/>
      <c r="JGY314" s="32"/>
      <c r="JHL314" s="31"/>
      <c r="JHM314" s="31"/>
      <c r="JHN314" s="32"/>
      <c r="JIA314" s="31"/>
      <c r="JIB314" s="31"/>
      <c r="JIC314" s="32"/>
      <c r="JIP314" s="31"/>
      <c r="JIQ314" s="31"/>
      <c r="JIR314" s="32"/>
      <c r="JJE314" s="31"/>
      <c r="JJF314" s="31"/>
      <c r="JJG314" s="32"/>
      <c r="JJT314" s="31"/>
      <c r="JJU314" s="31"/>
      <c r="JJV314" s="32"/>
      <c r="JKI314" s="31"/>
      <c r="JKJ314" s="31"/>
      <c r="JKK314" s="32"/>
      <c r="JKX314" s="31"/>
      <c r="JKY314" s="31"/>
      <c r="JKZ314" s="32"/>
      <c r="JLM314" s="31"/>
      <c r="JLN314" s="31"/>
      <c r="JLO314" s="32"/>
      <c r="JMB314" s="31"/>
      <c r="JMC314" s="31"/>
      <c r="JMD314" s="32"/>
      <c r="JMQ314" s="31"/>
      <c r="JMR314" s="31"/>
      <c r="JMS314" s="32"/>
      <c r="JNF314" s="31"/>
      <c r="JNG314" s="31"/>
      <c r="JNH314" s="32"/>
      <c r="JNU314" s="31"/>
      <c r="JNV314" s="31"/>
      <c r="JNW314" s="32"/>
      <c r="JOJ314" s="31"/>
      <c r="JOK314" s="31"/>
      <c r="JOL314" s="32"/>
      <c r="JOY314" s="31"/>
      <c r="JOZ314" s="31"/>
      <c r="JPA314" s="32"/>
      <c r="JPN314" s="31"/>
      <c r="JPO314" s="31"/>
      <c r="JPP314" s="32"/>
      <c r="JQC314" s="31"/>
      <c r="JQD314" s="31"/>
      <c r="JQE314" s="32"/>
      <c r="JQR314" s="31"/>
      <c r="JQS314" s="31"/>
      <c r="JQT314" s="32"/>
      <c r="JRG314" s="31"/>
      <c r="JRH314" s="31"/>
      <c r="JRI314" s="32"/>
      <c r="JRV314" s="31"/>
      <c r="JRW314" s="31"/>
      <c r="JRX314" s="32"/>
      <c r="JSK314" s="31"/>
      <c r="JSL314" s="31"/>
      <c r="JSM314" s="32"/>
      <c r="JSZ314" s="31"/>
      <c r="JTA314" s="31"/>
      <c r="JTB314" s="32"/>
      <c r="JTO314" s="31"/>
      <c r="JTP314" s="31"/>
      <c r="JTQ314" s="32"/>
      <c r="JUD314" s="31"/>
      <c r="JUE314" s="31"/>
      <c r="JUF314" s="32"/>
      <c r="JUS314" s="31"/>
      <c r="JUT314" s="31"/>
      <c r="JUU314" s="32"/>
      <c r="JVH314" s="31"/>
      <c r="JVI314" s="31"/>
      <c r="JVJ314" s="32"/>
      <c r="JVW314" s="31"/>
      <c r="JVX314" s="31"/>
      <c r="JVY314" s="32"/>
      <c r="JWL314" s="31"/>
      <c r="JWM314" s="31"/>
      <c r="JWN314" s="32"/>
      <c r="JXA314" s="31"/>
      <c r="JXB314" s="31"/>
      <c r="JXC314" s="32"/>
      <c r="JXP314" s="31"/>
      <c r="JXQ314" s="31"/>
      <c r="JXR314" s="32"/>
      <c r="JYE314" s="31"/>
      <c r="JYF314" s="31"/>
      <c r="JYG314" s="32"/>
      <c r="JYT314" s="31"/>
      <c r="JYU314" s="31"/>
      <c r="JYV314" s="32"/>
      <c r="JZI314" s="31"/>
      <c r="JZJ314" s="31"/>
      <c r="JZK314" s="32"/>
      <c r="JZX314" s="31"/>
      <c r="JZY314" s="31"/>
      <c r="JZZ314" s="32"/>
      <c r="KAM314" s="31"/>
      <c r="KAN314" s="31"/>
      <c r="KAO314" s="32"/>
      <c r="KBB314" s="31"/>
      <c r="KBC314" s="31"/>
      <c r="KBD314" s="32"/>
      <c r="KBQ314" s="31"/>
      <c r="KBR314" s="31"/>
      <c r="KBS314" s="32"/>
      <c r="KCF314" s="31"/>
      <c r="KCG314" s="31"/>
      <c r="KCH314" s="32"/>
      <c r="KCU314" s="31"/>
      <c r="KCV314" s="31"/>
      <c r="KCW314" s="32"/>
      <c r="KDJ314" s="31"/>
      <c r="KDK314" s="31"/>
      <c r="KDL314" s="32"/>
      <c r="KDY314" s="31"/>
      <c r="KDZ314" s="31"/>
      <c r="KEA314" s="32"/>
      <c r="KEN314" s="31"/>
      <c r="KEO314" s="31"/>
      <c r="KEP314" s="32"/>
      <c r="KFC314" s="31"/>
      <c r="KFD314" s="31"/>
      <c r="KFE314" s="32"/>
      <c r="KFR314" s="31"/>
      <c r="KFS314" s="31"/>
      <c r="KFT314" s="32"/>
      <c r="KGG314" s="31"/>
      <c r="KGH314" s="31"/>
      <c r="KGI314" s="32"/>
      <c r="KGV314" s="31"/>
      <c r="KGW314" s="31"/>
      <c r="KGX314" s="32"/>
      <c r="KHK314" s="31"/>
      <c r="KHL314" s="31"/>
      <c r="KHM314" s="32"/>
      <c r="KHZ314" s="31"/>
      <c r="KIA314" s="31"/>
      <c r="KIB314" s="32"/>
      <c r="KIO314" s="31"/>
      <c r="KIP314" s="31"/>
      <c r="KIQ314" s="32"/>
      <c r="KJD314" s="31"/>
      <c r="KJE314" s="31"/>
      <c r="KJF314" s="32"/>
      <c r="KJS314" s="31"/>
      <c r="KJT314" s="31"/>
      <c r="KJU314" s="32"/>
      <c r="KKH314" s="31"/>
      <c r="KKI314" s="31"/>
      <c r="KKJ314" s="32"/>
      <c r="KKW314" s="31"/>
      <c r="KKX314" s="31"/>
      <c r="KKY314" s="32"/>
      <c r="KLL314" s="31"/>
      <c r="KLM314" s="31"/>
      <c r="KLN314" s="32"/>
      <c r="KMA314" s="31"/>
      <c r="KMB314" s="31"/>
      <c r="KMC314" s="32"/>
      <c r="KMP314" s="31"/>
      <c r="KMQ314" s="31"/>
      <c r="KMR314" s="32"/>
      <c r="KNE314" s="31"/>
      <c r="KNF314" s="31"/>
      <c r="KNG314" s="32"/>
      <c r="KNT314" s="31"/>
      <c r="KNU314" s="31"/>
      <c r="KNV314" s="32"/>
      <c r="KOI314" s="31"/>
      <c r="KOJ314" s="31"/>
      <c r="KOK314" s="32"/>
      <c r="KOX314" s="31"/>
      <c r="KOY314" s="31"/>
      <c r="KOZ314" s="32"/>
      <c r="KPM314" s="31"/>
      <c r="KPN314" s="31"/>
      <c r="KPO314" s="32"/>
      <c r="KQB314" s="31"/>
      <c r="KQC314" s="31"/>
      <c r="KQD314" s="32"/>
      <c r="KQQ314" s="31"/>
      <c r="KQR314" s="31"/>
      <c r="KQS314" s="32"/>
      <c r="KRF314" s="31"/>
      <c r="KRG314" s="31"/>
      <c r="KRH314" s="32"/>
      <c r="KRU314" s="31"/>
      <c r="KRV314" s="31"/>
      <c r="KRW314" s="32"/>
      <c r="KSJ314" s="31"/>
      <c r="KSK314" s="31"/>
      <c r="KSL314" s="32"/>
      <c r="KSY314" s="31"/>
      <c r="KSZ314" s="31"/>
      <c r="KTA314" s="32"/>
      <c r="KTN314" s="31"/>
      <c r="KTO314" s="31"/>
      <c r="KTP314" s="32"/>
      <c r="KUC314" s="31"/>
      <c r="KUD314" s="31"/>
      <c r="KUE314" s="32"/>
      <c r="KUR314" s="31"/>
      <c r="KUS314" s="31"/>
      <c r="KUT314" s="32"/>
      <c r="KVG314" s="31"/>
      <c r="KVH314" s="31"/>
      <c r="KVI314" s="32"/>
      <c r="KVV314" s="31"/>
      <c r="KVW314" s="31"/>
      <c r="KVX314" s="32"/>
      <c r="KWK314" s="31"/>
      <c r="KWL314" s="31"/>
      <c r="KWM314" s="32"/>
      <c r="KWZ314" s="31"/>
      <c r="KXA314" s="31"/>
      <c r="KXB314" s="32"/>
      <c r="KXO314" s="31"/>
      <c r="KXP314" s="31"/>
      <c r="KXQ314" s="32"/>
      <c r="KYD314" s="31"/>
      <c r="KYE314" s="31"/>
      <c r="KYF314" s="32"/>
      <c r="KYS314" s="31"/>
      <c r="KYT314" s="31"/>
      <c r="KYU314" s="32"/>
      <c r="KZH314" s="31"/>
      <c r="KZI314" s="31"/>
      <c r="KZJ314" s="32"/>
      <c r="KZW314" s="31"/>
      <c r="KZX314" s="31"/>
      <c r="KZY314" s="32"/>
      <c r="LAL314" s="31"/>
      <c r="LAM314" s="31"/>
      <c r="LAN314" s="32"/>
      <c r="LBA314" s="31"/>
      <c r="LBB314" s="31"/>
      <c r="LBC314" s="32"/>
      <c r="LBP314" s="31"/>
      <c r="LBQ314" s="31"/>
      <c r="LBR314" s="32"/>
      <c r="LCE314" s="31"/>
      <c r="LCF314" s="31"/>
      <c r="LCG314" s="32"/>
      <c r="LCT314" s="31"/>
      <c r="LCU314" s="31"/>
      <c r="LCV314" s="32"/>
      <c r="LDI314" s="31"/>
      <c r="LDJ314" s="31"/>
      <c r="LDK314" s="32"/>
      <c r="LDX314" s="31"/>
      <c r="LDY314" s="31"/>
      <c r="LDZ314" s="32"/>
      <c r="LEM314" s="31"/>
      <c r="LEN314" s="31"/>
      <c r="LEO314" s="32"/>
      <c r="LFB314" s="31"/>
      <c r="LFC314" s="31"/>
      <c r="LFD314" s="32"/>
      <c r="LFQ314" s="31"/>
      <c r="LFR314" s="31"/>
      <c r="LFS314" s="32"/>
      <c r="LGF314" s="31"/>
      <c r="LGG314" s="31"/>
      <c r="LGH314" s="32"/>
      <c r="LGU314" s="31"/>
      <c r="LGV314" s="31"/>
      <c r="LGW314" s="32"/>
      <c r="LHJ314" s="31"/>
      <c r="LHK314" s="31"/>
      <c r="LHL314" s="32"/>
      <c r="LHY314" s="31"/>
      <c r="LHZ314" s="31"/>
      <c r="LIA314" s="32"/>
      <c r="LIN314" s="31"/>
      <c r="LIO314" s="31"/>
      <c r="LIP314" s="32"/>
      <c r="LJC314" s="31"/>
      <c r="LJD314" s="31"/>
      <c r="LJE314" s="32"/>
      <c r="LJR314" s="31"/>
      <c r="LJS314" s="31"/>
      <c r="LJT314" s="32"/>
      <c r="LKG314" s="31"/>
      <c r="LKH314" s="31"/>
      <c r="LKI314" s="32"/>
      <c r="LKV314" s="31"/>
      <c r="LKW314" s="31"/>
      <c r="LKX314" s="32"/>
      <c r="LLK314" s="31"/>
      <c r="LLL314" s="31"/>
      <c r="LLM314" s="32"/>
      <c r="LLZ314" s="31"/>
      <c r="LMA314" s="31"/>
      <c r="LMB314" s="32"/>
      <c r="LMO314" s="31"/>
      <c r="LMP314" s="31"/>
      <c r="LMQ314" s="32"/>
      <c r="LND314" s="31"/>
      <c r="LNE314" s="31"/>
      <c r="LNF314" s="32"/>
      <c r="LNS314" s="31"/>
      <c r="LNT314" s="31"/>
      <c r="LNU314" s="32"/>
      <c r="LOH314" s="31"/>
      <c r="LOI314" s="31"/>
      <c r="LOJ314" s="32"/>
      <c r="LOW314" s="31"/>
      <c r="LOX314" s="31"/>
      <c r="LOY314" s="32"/>
      <c r="LPL314" s="31"/>
      <c r="LPM314" s="31"/>
      <c r="LPN314" s="32"/>
      <c r="LQA314" s="31"/>
      <c r="LQB314" s="31"/>
      <c r="LQC314" s="32"/>
      <c r="LQP314" s="31"/>
      <c r="LQQ314" s="31"/>
      <c r="LQR314" s="32"/>
      <c r="LRE314" s="31"/>
      <c r="LRF314" s="31"/>
      <c r="LRG314" s="32"/>
      <c r="LRT314" s="31"/>
      <c r="LRU314" s="31"/>
      <c r="LRV314" s="32"/>
      <c r="LSI314" s="31"/>
      <c r="LSJ314" s="31"/>
      <c r="LSK314" s="32"/>
      <c r="LSX314" s="31"/>
      <c r="LSY314" s="31"/>
      <c r="LSZ314" s="32"/>
      <c r="LTM314" s="31"/>
      <c r="LTN314" s="31"/>
      <c r="LTO314" s="32"/>
      <c r="LUB314" s="31"/>
      <c r="LUC314" s="31"/>
      <c r="LUD314" s="32"/>
      <c r="LUQ314" s="31"/>
      <c r="LUR314" s="31"/>
      <c r="LUS314" s="32"/>
      <c r="LVF314" s="31"/>
      <c r="LVG314" s="31"/>
      <c r="LVH314" s="32"/>
      <c r="LVU314" s="31"/>
      <c r="LVV314" s="31"/>
      <c r="LVW314" s="32"/>
      <c r="LWJ314" s="31"/>
      <c r="LWK314" s="31"/>
      <c r="LWL314" s="32"/>
      <c r="LWY314" s="31"/>
      <c r="LWZ314" s="31"/>
      <c r="LXA314" s="32"/>
      <c r="LXN314" s="31"/>
      <c r="LXO314" s="31"/>
      <c r="LXP314" s="32"/>
      <c r="LYC314" s="31"/>
      <c r="LYD314" s="31"/>
      <c r="LYE314" s="32"/>
      <c r="LYR314" s="31"/>
      <c r="LYS314" s="31"/>
      <c r="LYT314" s="32"/>
      <c r="LZG314" s="31"/>
      <c r="LZH314" s="31"/>
      <c r="LZI314" s="32"/>
      <c r="LZV314" s="31"/>
      <c r="LZW314" s="31"/>
      <c r="LZX314" s="32"/>
      <c r="MAK314" s="31"/>
      <c r="MAL314" s="31"/>
      <c r="MAM314" s="32"/>
      <c r="MAZ314" s="31"/>
      <c r="MBA314" s="31"/>
      <c r="MBB314" s="32"/>
      <c r="MBO314" s="31"/>
      <c r="MBP314" s="31"/>
      <c r="MBQ314" s="32"/>
      <c r="MCD314" s="31"/>
      <c r="MCE314" s="31"/>
      <c r="MCF314" s="32"/>
      <c r="MCS314" s="31"/>
      <c r="MCT314" s="31"/>
      <c r="MCU314" s="32"/>
      <c r="MDH314" s="31"/>
      <c r="MDI314" s="31"/>
      <c r="MDJ314" s="32"/>
      <c r="MDW314" s="31"/>
      <c r="MDX314" s="31"/>
      <c r="MDY314" s="32"/>
      <c r="MEL314" s="31"/>
      <c r="MEM314" s="31"/>
      <c r="MEN314" s="32"/>
      <c r="MFA314" s="31"/>
      <c r="MFB314" s="31"/>
      <c r="MFC314" s="32"/>
      <c r="MFP314" s="31"/>
      <c r="MFQ314" s="31"/>
      <c r="MFR314" s="32"/>
      <c r="MGE314" s="31"/>
      <c r="MGF314" s="31"/>
      <c r="MGG314" s="32"/>
      <c r="MGT314" s="31"/>
      <c r="MGU314" s="31"/>
      <c r="MGV314" s="32"/>
      <c r="MHI314" s="31"/>
      <c r="MHJ314" s="31"/>
      <c r="MHK314" s="32"/>
      <c r="MHX314" s="31"/>
      <c r="MHY314" s="31"/>
      <c r="MHZ314" s="32"/>
      <c r="MIM314" s="31"/>
      <c r="MIN314" s="31"/>
      <c r="MIO314" s="32"/>
      <c r="MJB314" s="31"/>
      <c r="MJC314" s="31"/>
      <c r="MJD314" s="32"/>
      <c r="MJQ314" s="31"/>
      <c r="MJR314" s="31"/>
      <c r="MJS314" s="32"/>
      <c r="MKF314" s="31"/>
      <c r="MKG314" s="31"/>
      <c r="MKH314" s="32"/>
      <c r="MKU314" s="31"/>
      <c r="MKV314" s="31"/>
      <c r="MKW314" s="32"/>
      <c r="MLJ314" s="31"/>
      <c r="MLK314" s="31"/>
      <c r="MLL314" s="32"/>
      <c r="MLY314" s="31"/>
      <c r="MLZ314" s="31"/>
      <c r="MMA314" s="32"/>
      <c r="MMN314" s="31"/>
      <c r="MMO314" s="31"/>
      <c r="MMP314" s="32"/>
      <c r="MNC314" s="31"/>
      <c r="MND314" s="31"/>
      <c r="MNE314" s="32"/>
      <c r="MNR314" s="31"/>
      <c r="MNS314" s="31"/>
      <c r="MNT314" s="32"/>
      <c r="MOG314" s="31"/>
      <c r="MOH314" s="31"/>
      <c r="MOI314" s="32"/>
      <c r="MOV314" s="31"/>
      <c r="MOW314" s="31"/>
      <c r="MOX314" s="32"/>
      <c r="MPK314" s="31"/>
      <c r="MPL314" s="31"/>
      <c r="MPM314" s="32"/>
      <c r="MPZ314" s="31"/>
      <c r="MQA314" s="31"/>
      <c r="MQB314" s="32"/>
      <c r="MQO314" s="31"/>
      <c r="MQP314" s="31"/>
      <c r="MQQ314" s="32"/>
      <c r="MRD314" s="31"/>
      <c r="MRE314" s="31"/>
      <c r="MRF314" s="32"/>
      <c r="MRS314" s="31"/>
      <c r="MRT314" s="31"/>
      <c r="MRU314" s="32"/>
      <c r="MSH314" s="31"/>
      <c r="MSI314" s="31"/>
      <c r="MSJ314" s="32"/>
      <c r="MSW314" s="31"/>
      <c r="MSX314" s="31"/>
      <c r="MSY314" s="32"/>
      <c r="MTL314" s="31"/>
      <c r="MTM314" s="31"/>
      <c r="MTN314" s="32"/>
      <c r="MUA314" s="31"/>
      <c r="MUB314" s="31"/>
      <c r="MUC314" s="32"/>
      <c r="MUP314" s="31"/>
      <c r="MUQ314" s="31"/>
      <c r="MUR314" s="32"/>
      <c r="MVE314" s="31"/>
      <c r="MVF314" s="31"/>
      <c r="MVG314" s="32"/>
      <c r="MVT314" s="31"/>
      <c r="MVU314" s="31"/>
      <c r="MVV314" s="32"/>
      <c r="MWI314" s="31"/>
      <c r="MWJ314" s="31"/>
      <c r="MWK314" s="32"/>
      <c r="MWX314" s="31"/>
      <c r="MWY314" s="31"/>
      <c r="MWZ314" s="32"/>
      <c r="MXM314" s="31"/>
      <c r="MXN314" s="31"/>
      <c r="MXO314" s="32"/>
      <c r="MYB314" s="31"/>
      <c r="MYC314" s="31"/>
      <c r="MYD314" s="32"/>
      <c r="MYQ314" s="31"/>
      <c r="MYR314" s="31"/>
      <c r="MYS314" s="32"/>
      <c r="MZF314" s="31"/>
      <c r="MZG314" s="31"/>
      <c r="MZH314" s="32"/>
      <c r="MZU314" s="31"/>
      <c r="MZV314" s="31"/>
      <c r="MZW314" s="32"/>
      <c r="NAJ314" s="31"/>
      <c r="NAK314" s="31"/>
      <c r="NAL314" s="32"/>
      <c r="NAY314" s="31"/>
      <c r="NAZ314" s="31"/>
      <c r="NBA314" s="32"/>
      <c r="NBN314" s="31"/>
      <c r="NBO314" s="31"/>
      <c r="NBP314" s="32"/>
      <c r="NCC314" s="31"/>
      <c r="NCD314" s="31"/>
      <c r="NCE314" s="32"/>
      <c r="NCR314" s="31"/>
      <c r="NCS314" s="31"/>
      <c r="NCT314" s="32"/>
      <c r="NDG314" s="31"/>
      <c r="NDH314" s="31"/>
      <c r="NDI314" s="32"/>
      <c r="NDV314" s="31"/>
      <c r="NDW314" s="31"/>
      <c r="NDX314" s="32"/>
      <c r="NEK314" s="31"/>
      <c r="NEL314" s="31"/>
      <c r="NEM314" s="32"/>
      <c r="NEZ314" s="31"/>
      <c r="NFA314" s="31"/>
      <c r="NFB314" s="32"/>
      <c r="NFO314" s="31"/>
      <c r="NFP314" s="31"/>
      <c r="NFQ314" s="32"/>
      <c r="NGD314" s="31"/>
      <c r="NGE314" s="31"/>
      <c r="NGF314" s="32"/>
      <c r="NGS314" s="31"/>
      <c r="NGT314" s="31"/>
      <c r="NGU314" s="32"/>
      <c r="NHH314" s="31"/>
      <c r="NHI314" s="31"/>
      <c r="NHJ314" s="32"/>
      <c r="NHW314" s="31"/>
      <c r="NHX314" s="31"/>
      <c r="NHY314" s="32"/>
      <c r="NIL314" s="31"/>
      <c r="NIM314" s="31"/>
      <c r="NIN314" s="32"/>
      <c r="NJA314" s="31"/>
      <c r="NJB314" s="31"/>
      <c r="NJC314" s="32"/>
      <c r="NJP314" s="31"/>
      <c r="NJQ314" s="31"/>
      <c r="NJR314" s="32"/>
      <c r="NKE314" s="31"/>
      <c r="NKF314" s="31"/>
      <c r="NKG314" s="32"/>
      <c r="NKT314" s="31"/>
      <c r="NKU314" s="31"/>
      <c r="NKV314" s="32"/>
      <c r="NLI314" s="31"/>
      <c r="NLJ314" s="31"/>
      <c r="NLK314" s="32"/>
      <c r="NLX314" s="31"/>
      <c r="NLY314" s="31"/>
      <c r="NLZ314" s="32"/>
      <c r="NMM314" s="31"/>
      <c r="NMN314" s="31"/>
      <c r="NMO314" s="32"/>
      <c r="NNB314" s="31"/>
      <c r="NNC314" s="31"/>
      <c r="NND314" s="32"/>
      <c r="NNQ314" s="31"/>
      <c r="NNR314" s="31"/>
      <c r="NNS314" s="32"/>
      <c r="NOF314" s="31"/>
      <c r="NOG314" s="31"/>
      <c r="NOH314" s="32"/>
      <c r="NOU314" s="31"/>
      <c r="NOV314" s="31"/>
      <c r="NOW314" s="32"/>
      <c r="NPJ314" s="31"/>
      <c r="NPK314" s="31"/>
      <c r="NPL314" s="32"/>
      <c r="NPY314" s="31"/>
      <c r="NPZ314" s="31"/>
      <c r="NQA314" s="32"/>
      <c r="NQN314" s="31"/>
      <c r="NQO314" s="31"/>
      <c r="NQP314" s="32"/>
      <c r="NRC314" s="31"/>
      <c r="NRD314" s="31"/>
      <c r="NRE314" s="32"/>
      <c r="NRR314" s="31"/>
      <c r="NRS314" s="31"/>
      <c r="NRT314" s="32"/>
      <c r="NSG314" s="31"/>
      <c r="NSH314" s="31"/>
      <c r="NSI314" s="32"/>
      <c r="NSV314" s="31"/>
      <c r="NSW314" s="31"/>
      <c r="NSX314" s="32"/>
      <c r="NTK314" s="31"/>
      <c r="NTL314" s="31"/>
      <c r="NTM314" s="32"/>
      <c r="NTZ314" s="31"/>
      <c r="NUA314" s="31"/>
      <c r="NUB314" s="32"/>
      <c r="NUO314" s="31"/>
      <c r="NUP314" s="31"/>
      <c r="NUQ314" s="32"/>
      <c r="NVD314" s="31"/>
      <c r="NVE314" s="31"/>
      <c r="NVF314" s="32"/>
      <c r="NVS314" s="31"/>
      <c r="NVT314" s="31"/>
      <c r="NVU314" s="32"/>
      <c r="NWH314" s="31"/>
      <c r="NWI314" s="31"/>
      <c r="NWJ314" s="32"/>
      <c r="NWW314" s="31"/>
      <c r="NWX314" s="31"/>
      <c r="NWY314" s="32"/>
      <c r="NXL314" s="31"/>
      <c r="NXM314" s="31"/>
      <c r="NXN314" s="32"/>
      <c r="NYA314" s="31"/>
      <c r="NYB314" s="31"/>
      <c r="NYC314" s="32"/>
      <c r="NYP314" s="31"/>
      <c r="NYQ314" s="31"/>
      <c r="NYR314" s="32"/>
      <c r="NZE314" s="31"/>
      <c r="NZF314" s="31"/>
      <c r="NZG314" s="32"/>
      <c r="NZT314" s="31"/>
      <c r="NZU314" s="31"/>
      <c r="NZV314" s="32"/>
      <c r="OAI314" s="31"/>
      <c r="OAJ314" s="31"/>
      <c r="OAK314" s="32"/>
      <c r="OAX314" s="31"/>
      <c r="OAY314" s="31"/>
      <c r="OAZ314" s="32"/>
      <c r="OBM314" s="31"/>
      <c r="OBN314" s="31"/>
      <c r="OBO314" s="32"/>
      <c r="OCB314" s="31"/>
      <c r="OCC314" s="31"/>
      <c r="OCD314" s="32"/>
      <c r="OCQ314" s="31"/>
      <c r="OCR314" s="31"/>
      <c r="OCS314" s="32"/>
      <c r="ODF314" s="31"/>
      <c r="ODG314" s="31"/>
      <c r="ODH314" s="32"/>
      <c r="ODU314" s="31"/>
      <c r="ODV314" s="31"/>
      <c r="ODW314" s="32"/>
      <c r="OEJ314" s="31"/>
      <c r="OEK314" s="31"/>
      <c r="OEL314" s="32"/>
      <c r="OEY314" s="31"/>
      <c r="OEZ314" s="31"/>
      <c r="OFA314" s="32"/>
      <c r="OFN314" s="31"/>
      <c r="OFO314" s="31"/>
      <c r="OFP314" s="32"/>
      <c r="OGC314" s="31"/>
      <c r="OGD314" s="31"/>
      <c r="OGE314" s="32"/>
      <c r="OGR314" s="31"/>
      <c r="OGS314" s="31"/>
      <c r="OGT314" s="32"/>
      <c r="OHG314" s="31"/>
      <c r="OHH314" s="31"/>
      <c r="OHI314" s="32"/>
      <c r="OHV314" s="31"/>
      <c r="OHW314" s="31"/>
      <c r="OHX314" s="32"/>
      <c r="OIK314" s="31"/>
      <c r="OIL314" s="31"/>
      <c r="OIM314" s="32"/>
      <c r="OIZ314" s="31"/>
      <c r="OJA314" s="31"/>
      <c r="OJB314" s="32"/>
      <c r="OJO314" s="31"/>
      <c r="OJP314" s="31"/>
      <c r="OJQ314" s="32"/>
      <c r="OKD314" s="31"/>
      <c r="OKE314" s="31"/>
      <c r="OKF314" s="32"/>
      <c r="OKS314" s="31"/>
      <c r="OKT314" s="31"/>
      <c r="OKU314" s="32"/>
      <c r="OLH314" s="31"/>
      <c r="OLI314" s="31"/>
      <c r="OLJ314" s="32"/>
      <c r="OLW314" s="31"/>
      <c r="OLX314" s="31"/>
      <c r="OLY314" s="32"/>
      <c r="OML314" s="31"/>
      <c r="OMM314" s="31"/>
      <c r="OMN314" s="32"/>
      <c r="ONA314" s="31"/>
      <c r="ONB314" s="31"/>
      <c r="ONC314" s="32"/>
      <c r="ONP314" s="31"/>
      <c r="ONQ314" s="31"/>
      <c r="ONR314" s="32"/>
      <c r="OOE314" s="31"/>
      <c r="OOF314" s="31"/>
      <c r="OOG314" s="32"/>
      <c r="OOT314" s="31"/>
      <c r="OOU314" s="31"/>
      <c r="OOV314" s="32"/>
      <c r="OPI314" s="31"/>
      <c r="OPJ314" s="31"/>
      <c r="OPK314" s="32"/>
      <c r="OPX314" s="31"/>
      <c r="OPY314" s="31"/>
      <c r="OPZ314" s="32"/>
      <c r="OQM314" s="31"/>
      <c r="OQN314" s="31"/>
      <c r="OQO314" s="32"/>
      <c r="ORB314" s="31"/>
      <c r="ORC314" s="31"/>
      <c r="ORD314" s="32"/>
      <c r="ORQ314" s="31"/>
      <c r="ORR314" s="31"/>
      <c r="ORS314" s="32"/>
      <c r="OSF314" s="31"/>
      <c r="OSG314" s="31"/>
      <c r="OSH314" s="32"/>
      <c r="OSU314" s="31"/>
      <c r="OSV314" s="31"/>
      <c r="OSW314" s="32"/>
      <c r="OTJ314" s="31"/>
      <c r="OTK314" s="31"/>
      <c r="OTL314" s="32"/>
      <c r="OTY314" s="31"/>
      <c r="OTZ314" s="31"/>
      <c r="OUA314" s="32"/>
      <c r="OUN314" s="31"/>
      <c r="OUO314" s="31"/>
      <c r="OUP314" s="32"/>
      <c r="OVC314" s="31"/>
      <c r="OVD314" s="31"/>
      <c r="OVE314" s="32"/>
      <c r="OVR314" s="31"/>
      <c r="OVS314" s="31"/>
      <c r="OVT314" s="32"/>
      <c r="OWG314" s="31"/>
      <c r="OWH314" s="31"/>
      <c r="OWI314" s="32"/>
      <c r="OWV314" s="31"/>
      <c r="OWW314" s="31"/>
      <c r="OWX314" s="32"/>
      <c r="OXK314" s="31"/>
      <c r="OXL314" s="31"/>
      <c r="OXM314" s="32"/>
      <c r="OXZ314" s="31"/>
      <c r="OYA314" s="31"/>
      <c r="OYB314" s="32"/>
      <c r="OYO314" s="31"/>
      <c r="OYP314" s="31"/>
      <c r="OYQ314" s="32"/>
      <c r="OZD314" s="31"/>
      <c r="OZE314" s="31"/>
      <c r="OZF314" s="32"/>
      <c r="OZS314" s="31"/>
      <c r="OZT314" s="31"/>
      <c r="OZU314" s="32"/>
      <c r="PAH314" s="31"/>
      <c r="PAI314" s="31"/>
      <c r="PAJ314" s="32"/>
      <c r="PAW314" s="31"/>
      <c r="PAX314" s="31"/>
      <c r="PAY314" s="32"/>
      <c r="PBL314" s="31"/>
      <c r="PBM314" s="31"/>
      <c r="PBN314" s="32"/>
      <c r="PCA314" s="31"/>
      <c r="PCB314" s="31"/>
      <c r="PCC314" s="32"/>
      <c r="PCP314" s="31"/>
      <c r="PCQ314" s="31"/>
      <c r="PCR314" s="32"/>
      <c r="PDE314" s="31"/>
      <c r="PDF314" s="31"/>
      <c r="PDG314" s="32"/>
      <c r="PDT314" s="31"/>
      <c r="PDU314" s="31"/>
      <c r="PDV314" s="32"/>
      <c r="PEI314" s="31"/>
      <c r="PEJ314" s="31"/>
      <c r="PEK314" s="32"/>
      <c r="PEX314" s="31"/>
      <c r="PEY314" s="31"/>
      <c r="PEZ314" s="32"/>
      <c r="PFM314" s="31"/>
      <c r="PFN314" s="31"/>
      <c r="PFO314" s="32"/>
      <c r="PGB314" s="31"/>
      <c r="PGC314" s="31"/>
      <c r="PGD314" s="32"/>
      <c r="PGQ314" s="31"/>
      <c r="PGR314" s="31"/>
      <c r="PGS314" s="32"/>
      <c r="PHF314" s="31"/>
      <c r="PHG314" s="31"/>
      <c r="PHH314" s="32"/>
      <c r="PHU314" s="31"/>
      <c r="PHV314" s="31"/>
      <c r="PHW314" s="32"/>
      <c r="PIJ314" s="31"/>
      <c r="PIK314" s="31"/>
      <c r="PIL314" s="32"/>
      <c r="PIY314" s="31"/>
      <c r="PIZ314" s="31"/>
      <c r="PJA314" s="32"/>
      <c r="PJN314" s="31"/>
      <c r="PJO314" s="31"/>
      <c r="PJP314" s="32"/>
      <c r="PKC314" s="31"/>
      <c r="PKD314" s="31"/>
      <c r="PKE314" s="32"/>
      <c r="PKR314" s="31"/>
      <c r="PKS314" s="31"/>
      <c r="PKT314" s="32"/>
      <c r="PLG314" s="31"/>
      <c r="PLH314" s="31"/>
      <c r="PLI314" s="32"/>
      <c r="PLV314" s="31"/>
      <c r="PLW314" s="31"/>
      <c r="PLX314" s="32"/>
      <c r="PMK314" s="31"/>
      <c r="PML314" s="31"/>
      <c r="PMM314" s="32"/>
      <c r="PMZ314" s="31"/>
      <c r="PNA314" s="31"/>
      <c r="PNB314" s="32"/>
      <c r="PNO314" s="31"/>
      <c r="PNP314" s="31"/>
      <c r="PNQ314" s="32"/>
      <c r="POD314" s="31"/>
      <c r="POE314" s="31"/>
      <c r="POF314" s="32"/>
      <c r="POS314" s="31"/>
      <c r="POT314" s="31"/>
      <c r="POU314" s="32"/>
      <c r="PPH314" s="31"/>
      <c r="PPI314" s="31"/>
      <c r="PPJ314" s="32"/>
      <c r="PPW314" s="31"/>
      <c r="PPX314" s="31"/>
      <c r="PPY314" s="32"/>
      <c r="PQL314" s="31"/>
      <c r="PQM314" s="31"/>
      <c r="PQN314" s="32"/>
      <c r="PRA314" s="31"/>
      <c r="PRB314" s="31"/>
      <c r="PRC314" s="32"/>
      <c r="PRP314" s="31"/>
      <c r="PRQ314" s="31"/>
      <c r="PRR314" s="32"/>
      <c r="PSE314" s="31"/>
      <c r="PSF314" s="31"/>
      <c r="PSG314" s="32"/>
      <c r="PST314" s="31"/>
      <c r="PSU314" s="31"/>
      <c r="PSV314" s="32"/>
      <c r="PTI314" s="31"/>
      <c r="PTJ314" s="31"/>
      <c r="PTK314" s="32"/>
      <c r="PTX314" s="31"/>
      <c r="PTY314" s="31"/>
      <c r="PTZ314" s="32"/>
      <c r="PUM314" s="31"/>
      <c r="PUN314" s="31"/>
      <c r="PUO314" s="32"/>
      <c r="PVB314" s="31"/>
      <c r="PVC314" s="31"/>
      <c r="PVD314" s="32"/>
      <c r="PVQ314" s="31"/>
      <c r="PVR314" s="31"/>
      <c r="PVS314" s="32"/>
      <c r="PWF314" s="31"/>
      <c r="PWG314" s="31"/>
      <c r="PWH314" s="32"/>
      <c r="PWU314" s="31"/>
      <c r="PWV314" s="31"/>
      <c r="PWW314" s="32"/>
      <c r="PXJ314" s="31"/>
      <c r="PXK314" s="31"/>
      <c r="PXL314" s="32"/>
      <c r="PXY314" s="31"/>
      <c r="PXZ314" s="31"/>
      <c r="PYA314" s="32"/>
      <c r="PYN314" s="31"/>
      <c r="PYO314" s="31"/>
      <c r="PYP314" s="32"/>
      <c r="PZC314" s="31"/>
      <c r="PZD314" s="31"/>
      <c r="PZE314" s="32"/>
      <c r="PZR314" s="31"/>
      <c r="PZS314" s="31"/>
      <c r="PZT314" s="32"/>
      <c r="QAG314" s="31"/>
      <c r="QAH314" s="31"/>
      <c r="QAI314" s="32"/>
      <c r="QAV314" s="31"/>
      <c r="QAW314" s="31"/>
      <c r="QAX314" s="32"/>
      <c r="QBK314" s="31"/>
      <c r="QBL314" s="31"/>
      <c r="QBM314" s="32"/>
      <c r="QBZ314" s="31"/>
      <c r="QCA314" s="31"/>
      <c r="QCB314" s="32"/>
      <c r="QCO314" s="31"/>
      <c r="QCP314" s="31"/>
      <c r="QCQ314" s="32"/>
      <c r="QDD314" s="31"/>
      <c r="QDE314" s="31"/>
      <c r="QDF314" s="32"/>
      <c r="QDS314" s="31"/>
      <c r="QDT314" s="31"/>
      <c r="QDU314" s="32"/>
      <c r="QEH314" s="31"/>
      <c r="QEI314" s="31"/>
      <c r="QEJ314" s="32"/>
      <c r="QEW314" s="31"/>
      <c r="QEX314" s="31"/>
      <c r="QEY314" s="32"/>
      <c r="QFL314" s="31"/>
      <c r="QFM314" s="31"/>
      <c r="QFN314" s="32"/>
      <c r="QGA314" s="31"/>
      <c r="QGB314" s="31"/>
      <c r="QGC314" s="32"/>
      <c r="QGP314" s="31"/>
      <c r="QGQ314" s="31"/>
      <c r="QGR314" s="32"/>
      <c r="QHE314" s="31"/>
      <c r="QHF314" s="31"/>
      <c r="QHG314" s="32"/>
      <c r="QHT314" s="31"/>
      <c r="QHU314" s="31"/>
      <c r="QHV314" s="32"/>
      <c r="QII314" s="31"/>
      <c r="QIJ314" s="31"/>
      <c r="QIK314" s="32"/>
      <c r="QIX314" s="31"/>
      <c r="QIY314" s="31"/>
      <c r="QIZ314" s="32"/>
      <c r="QJM314" s="31"/>
      <c r="QJN314" s="31"/>
      <c r="QJO314" s="32"/>
      <c r="QKB314" s="31"/>
      <c r="QKC314" s="31"/>
      <c r="QKD314" s="32"/>
      <c r="QKQ314" s="31"/>
      <c r="QKR314" s="31"/>
      <c r="QKS314" s="32"/>
      <c r="QLF314" s="31"/>
      <c r="QLG314" s="31"/>
      <c r="QLH314" s="32"/>
      <c r="QLU314" s="31"/>
      <c r="QLV314" s="31"/>
      <c r="QLW314" s="32"/>
      <c r="QMJ314" s="31"/>
      <c r="QMK314" s="31"/>
      <c r="QML314" s="32"/>
      <c r="QMY314" s="31"/>
      <c r="QMZ314" s="31"/>
      <c r="QNA314" s="32"/>
      <c r="QNN314" s="31"/>
      <c r="QNO314" s="31"/>
      <c r="QNP314" s="32"/>
      <c r="QOC314" s="31"/>
      <c r="QOD314" s="31"/>
      <c r="QOE314" s="32"/>
      <c r="QOR314" s="31"/>
      <c r="QOS314" s="31"/>
      <c r="QOT314" s="32"/>
      <c r="QPG314" s="31"/>
      <c r="QPH314" s="31"/>
      <c r="QPI314" s="32"/>
      <c r="QPV314" s="31"/>
      <c r="QPW314" s="31"/>
      <c r="QPX314" s="32"/>
      <c r="QQK314" s="31"/>
      <c r="QQL314" s="31"/>
      <c r="QQM314" s="32"/>
      <c r="QQZ314" s="31"/>
      <c r="QRA314" s="31"/>
      <c r="QRB314" s="32"/>
      <c r="QRO314" s="31"/>
      <c r="QRP314" s="31"/>
      <c r="QRQ314" s="32"/>
      <c r="QSD314" s="31"/>
      <c r="QSE314" s="31"/>
      <c r="QSF314" s="32"/>
      <c r="QSS314" s="31"/>
      <c r="QST314" s="31"/>
      <c r="QSU314" s="32"/>
      <c r="QTH314" s="31"/>
      <c r="QTI314" s="31"/>
      <c r="QTJ314" s="32"/>
      <c r="QTW314" s="31"/>
      <c r="QTX314" s="31"/>
      <c r="QTY314" s="32"/>
      <c r="QUL314" s="31"/>
      <c r="QUM314" s="31"/>
      <c r="QUN314" s="32"/>
      <c r="QVA314" s="31"/>
      <c r="QVB314" s="31"/>
      <c r="QVC314" s="32"/>
      <c r="QVP314" s="31"/>
      <c r="QVQ314" s="31"/>
      <c r="QVR314" s="32"/>
      <c r="QWE314" s="31"/>
      <c r="QWF314" s="31"/>
      <c r="QWG314" s="32"/>
      <c r="QWT314" s="31"/>
      <c r="QWU314" s="31"/>
      <c r="QWV314" s="32"/>
      <c r="QXI314" s="31"/>
      <c r="QXJ314" s="31"/>
      <c r="QXK314" s="32"/>
      <c r="QXX314" s="31"/>
      <c r="QXY314" s="31"/>
      <c r="QXZ314" s="32"/>
      <c r="QYM314" s="31"/>
      <c r="QYN314" s="31"/>
      <c r="QYO314" s="32"/>
      <c r="QZB314" s="31"/>
      <c r="QZC314" s="31"/>
      <c r="QZD314" s="32"/>
      <c r="QZQ314" s="31"/>
      <c r="QZR314" s="31"/>
      <c r="QZS314" s="32"/>
      <c r="RAF314" s="31"/>
      <c r="RAG314" s="31"/>
      <c r="RAH314" s="32"/>
      <c r="RAU314" s="31"/>
      <c r="RAV314" s="31"/>
      <c r="RAW314" s="32"/>
      <c r="RBJ314" s="31"/>
      <c r="RBK314" s="31"/>
      <c r="RBL314" s="32"/>
      <c r="RBY314" s="31"/>
      <c r="RBZ314" s="31"/>
      <c r="RCA314" s="32"/>
      <c r="RCN314" s="31"/>
      <c r="RCO314" s="31"/>
      <c r="RCP314" s="32"/>
      <c r="RDC314" s="31"/>
      <c r="RDD314" s="31"/>
      <c r="RDE314" s="32"/>
      <c r="RDR314" s="31"/>
      <c r="RDS314" s="31"/>
      <c r="RDT314" s="32"/>
      <c r="REG314" s="31"/>
      <c r="REH314" s="31"/>
      <c r="REI314" s="32"/>
      <c r="REV314" s="31"/>
      <c r="REW314" s="31"/>
      <c r="REX314" s="32"/>
      <c r="RFK314" s="31"/>
      <c r="RFL314" s="31"/>
      <c r="RFM314" s="32"/>
      <c r="RFZ314" s="31"/>
      <c r="RGA314" s="31"/>
      <c r="RGB314" s="32"/>
      <c r="RGO314" s="31"/>
      <c r="RGP314" s="31"/>
      <c r="RGQ314" s="32"/>
      <c r="RHD314" s="31"/>
      <c r="RHE314" s="31"/>
      <c r="RHF314" s="32"/>
      <c r="RHS314" s="31"/>
      <c r="RHT314" s="31"/>
      <c r="RHU314" s="32"/>
      <c r="RIH314" s="31"/>
      <c r="RII314" s="31"/>
      <c r="RIJ314" s="32"/>
      <c r="RIW314" s="31"/>
      <c r="RIX314" s="31"/>
      <c r="RIY314" s="32"/>
      <c r="RJL314" s="31"/>
      <c r="RJM314" s="31"/>
      <c r="RJN314" s="32"/>
      <c r="RKA314" s="31"/>
      <c r="RKB314" s="31"/>
      <c r="RKC314" s="32"/>
      <c r="RKP314" s="31"/>
      <c r="RKQ314" s="31"/>
      <c r="RKR314" s="32"/>
      <c r="RLE314" s="31"/>
      <c r="RLF314" s="31"/>
      <c r="RLG314" s="32"/>
      <c r="RLT314" s="31"/>
      <c r="RLU314" s="31"/>
      <c r="RLV314" s="32"/>
      <c r="RMI314" s="31"/>
      <c r="RMJ314" s="31"/>
      <c r="RMK314" s="32"/>
      <c r="RMX314" s="31"/>
      <c r="RMY314" s="31"/>
      <c r="RMZ314" s="32"/>
      <c r="RNM314" s="31"/>
      <c r="RNN314" s="31"/>
      <c r="RNO314" s="32"/>
      <c r="ROB314" s="31"/>
      <c r="ROC314" s="31"/>
      <c r="ROD314" s="32"/>
      <c r="ROQ314" s="31"/>
      <c r="ROR314" s="31"/>
      <c r="ROS314" s="32"/>
      <c r="RPF314" s="31"/>
      <c r="RPG314" s="31"/>
      <c r="RPH314" s="32"/>
      <c r="RPU314" s="31"/>
      <c r="RPV314" s="31"/>
      <c r="RPW314" s="32"/>
      <c r="RQJ314" s="31"/>
      <c r="RQK314" s="31"/>
      <c r="RQL314" s="32"/>
      <c r="RQY314" s="31"/>
      <c r="RQZ314" s="31"/>
      <c r="RRA314" s="32"/>
      <c r="RRN314" s="31"/>
      <c r="RRO314" s="31"/>
      <c r="RRP314" s="32"/>
      <c r="RSC314" s="31"/>
      <c r="RSD314" s="31"/>
      <c r="RSE314" s="32"/>
      <c r="RSR314" s="31"/>
      <c r="RSS314" s="31"/>
      <c r="RST314" s="32"/>
      <c r="RTG314" s="31"/>
      <c r="RTH314" s="31"/>
      <c r="RTI314" s="32"/>
      <c r="RTV314" s="31"/>
      <c r="RTW314" s="31"/>
      <c r="RTX314" s="32"/>
      <c r="RUK314" s="31"/>
      <c r="RUL314" s="31"/>
      <c r="RUM314" s="32"/>
      <c r="RUZ314" s="31"/>
      <c r="RVA314" s="31"/>
      <c r="RVB314" s="32"/>
      <c r="RVO314" s="31"/>
      <c r="RVP314" s="31"/>
      <c r="RVQ314" s="32"/>
      <c r="RWD314" s="31"/>
      <c r="RWE314" s="31"/>
      <c r="RWF314" s="32"/>
      <c r="RWS314" s="31"/>
      <c r="RWT314" s="31"/>
      <c r="RWU314" s="32"/>
      <c r="RXH314" s="31"/>
      <c r="RXI314" s="31"/>
      <c r="RXJ314" s="32"/>
      <c r="RXW314" s="31"/>
      <c r="RXX314" s="31"/>
      <c r="RXY314" s="32"/>
      <c r="RYL314" s="31"/>
      <c r="RYM314" s="31"/>
      <c r="RYN314" s="32"/>
      <c r="RZA314" s="31"/>
      <c r="RZB314" s="31"/>
      <c r="RZC314" s="32"/>
      <c r="RZP314" s="31"/>
      <c r="RZQ314" s="31"/>
      <c r="RZR314" s="32"/>
      <c r="SAE314" s="31"/>
      <c r="SAF314" s="31"/>
      <c r="SAG314" s="32"/>
      <c r="SAT314" s="31"/>
      <c r="SAU314" s="31"/>
      <c r="SAV314" s="32"/>
      <c r="SBI314" s="31"/>
      <c r="SBJ314" s="31"/>
      <c r="SBK314" s="32"/>
      <c r="SBX314" s="31"/>
      <c r="SBY314" s="31"/>
      <c r="SBZ314" s="32"/>
      <c r="SCM314" s="31"/>
      <c r="SCN314" s="31"/>
      <c r="SCO314" s="32"/>
      <c r="SDB314" s="31"/>
      <c r="SDC314" s="31"/>
      <c r="SDD314" s="32"/>
      <c r="SDQ314" s="31"/>
      <c r="SDR314" s="31"/>
      <c r="SDS314" s="32"/>
      <c r="SEF314" s="31"/>
      <c r="SEG314" s="31"/>
      <c r="SEH314" s="32"/>
      <c r="SEU314" s="31"/>
      <c r="SEV314" s="31"/>
      <c r="SEW314" s="32"/>
      <c r="SFJ314" s="31"/>
      <c r="SFK314" s="31"/>
      <c r="SFL314" s="32"/>
      <c r="SFY314" s="31"/>
      <c r="SFZ314" s="31"/>
      <c r="SGA314" s="32"/>
      <c r="SGN314" s="31"/>
      <c r="SGO314" s="31"/>
      <c r="SGP314" s="32"/>
      <c r="SHC314" s="31"/>
      <c r="SHD314" s="31"/>
      <c r="SHE314" s="32"/>
      <c r="SHR314" s="31"/>
      <c r="SHS314" s="31"/>
      <c r="SHT314" s="32"/>
      <c r="SIG314" s="31"/>
      <c r="SIH314" s="31"/>
      <c r="SII314" s="32"/>
      <c r="SIV314" s="31"/>
      <c r="SIW314" s="31"/>
      <c r="SIX314" s="32"/>
      <c r="SJK314" s="31"/>
      <c r="SJL314" s="31"/>
      <c r="SJM314" s="32"/>
      <c r="SJZ314" s="31"/>
      <c r="SKA314" s="31"/>
      <c r="SKB314" s="32"/>
      <c r="SKO314" s="31"/>
      <c r="SKP314" s="31"/>
      <c r="SKQ314" s="32"/>
      <c r="SLD314" s="31"/>
      <c r="SLE314" s="31"/>
      <c r="SLF314" s="32"/>
      <c r="SLS314" s="31"/>
      <c r="SLT314" s="31"/>
      <c r="SLU314" s="32"/>
      <c r="SMH314" s="31"/>
      <c r="SMI314" s="31"/>
      <c r="SMJ314" s="32"/>
      <c r="SMW314" s="31"/>
      <c r="SMX314" s="31"/>
      <c r="SMY314" s="32"/>
      <c r="SNL314" s="31"/>
      <c r="SNM314" s="31"/>
      <c r="SNN314" s="32"/>
      <c r="SOA314" s="31"/>
      <c r="SOB314" s="31"/>
      <c r="SOC314" s="32"/>
      <c r="SOP314" s="31"/>
      <c r="SOQ314" s="31"/>
      <c r="SOR314" s="32"/>
      <c r="SPE314" s="31"/>
      <c r="SPF314" s="31"/>
      <c r="SPG314" s="32"/>
      <c r="SPT314" s="31"/>
      <c r="SPU314" s="31"/>
      <c r="SPV314" s="32"/>
      <c r="SQI314" s="31"/>
      <c r="SQJ314" s="31"/>
      <c r="SQK314" s="32"/>
      <c r="SQX314" s="31"/>
      <c r="SQY314" s="31"/>
      <c r="SQZ314" s="32"/>
      <c r="SRM314" s="31"/>
      <c r="SRN314" s="31"/>
      <c r="SRO314" s="32"/>
      <c r="SSB314" s="31"/>
      <c r="SSC314" s="31"/>
      <c r="SSD314" s="32"/>
      <c r="SSQ314" s="31"/>
      <c r="SSR314" s="31"/>
      <c r="SSS314" s="32"/>
      <c r="STF314" s="31"/>
      <c r="STG314" s="31"/>
      <c r="STH314" s="32"/>
      <c r="STU314" s="31"/>
      <c r="STV314" s="31"/>
      <c r="STW314" s="32"/>
      <c r="SUJ314" s="31"/>
      <c r="SUK314" s="31"/>
      <c r="SUL314" s="32"/>
      <c r="SUY314" s="31"/>
      <c r="SUZ314" s="31"/>
      <c r="SVA314" s="32"/>
      <c r="SVN314" s="31"/>
      <c r="SVO314" s="31"/>
      <c r="SVP314" s="32"/>
      <c r="SWC314" s="31"/>
      <c r="SWD314" s="31"/>
      <c r="SWE314" s="32"/>
      <c r="SWR314" s="31"/>
      <c r="SWS314" s="31"/>
      <c r="SWT314" s="32"/>
      <c r="SXG314" s="31"/>
      <c r="SXH314" s="31"/>
      <c r="SXI314" s="32"/>
      <c r="SXV314" s="31"/>
      <c r="SXW314" s="31"/>
      <c r="SXX314" s="32"/>
      <c r="SYK314" s="31"/>
      <c r="SYL314" s="31"/>
      <c r="SYM314" s="32"/>
      <c r="SYZ314" s="31"/>
      <c r="SZA314" s="31"/>
      <c r="SZB314" s="32"/>
      <c r="SZO314" s="31"/>
      <c r="SZP314" s="31"/>
      <c r="SZQ314" s="32"/>
      <c r="TAD314" s="31"/>
      <c r="TAE314" s="31"/>
      <c r="TAF314" s="32"/>
      <c r="TAS314" s="31"/>
      <c r="TAT314" s="31"/>
      <c r="TAU314" s="32"/>
      <c r="TBH314" s="31"/>
      <c r="TBI314" s="31"/>
      <c r="TBJ314" s="32"/>
      <c r="TBW314" s="31"/>
      <c r="TBX314" s="31"/>
      <c r="TBY314" s="32"/>
      <c r="TCL314" s="31"/>
      <c r="TCM314" s="31"/>
      <c r="TCN314" s="32"/>
      <c r="TDA314" s="31"/>
      <c r="TDB314" s="31"/>
      <c r="TDC314" s="32"/>
      <c r="TDP314" s="31"/>
      <c r="TDQ314" s="31"/>
      <c r="TDR314" s="32"/>
      <c r="TEE314" s="31"/>
      <c r="TEF314" s="31"/>
      <c r="TEG314" s="32"/>
      <c r="TET314" s="31"/>
      <c r="TEU314" s="31"/>
      <c r="TEV314" s="32"/>
      <c r="TFI314" s="31"/>
      <c r="TFJ314" s="31"/>
      <c r="TFK314" s="32"/>
      <c r="TFX314" s="31"/>
      <c r="TFY314" s="31"/>
      <c r="TFZ314" s="32"/>
      <c r="TGM314" s="31"/>
      <c r="TGN314" s="31"/>
      <c r="TGO314" s="32"/>
      <c r="THB314" s="31"/>
      <c r="THC314" s="31"/>
      <c r="THD314" s="32"/>
      <c r="THQ314" s="31"/>
      <c r="THR314" s="31"/>
      <c r="THS314" s="32"/>
      <c r="TIF314" s="31"/>
      <c r="TIG314" s="31"/>
      <c r="TIH314" s="32"/>
      <c r="TIU314" s="31"/>
      <c r="TIV314" s="31"/>
      <c r="TIW314" s="32"/>
      <c r="TJJ314" s="31"/>
      <c r="TJK314" s="31"/>
      <c r="TJL314" s="32"/>
      <c r="TJY314" s="31"/>
      <c r="TJZ314" s="31"/>
      <c r="TKA314" s="32"/>
      <c r="TKN314" s="31"/>
      <c r="TKO314" s="31"/>
      <c r="TKP314" s="32"/>
      <c r="TLC314" s="31"/>
      <c r="TLD314" s="31"/>
      <c r="TLE314" s="32"/>
      <c r="TLR314" s="31"/>
      <c r="TLS314" s="31"/>
      <c r="TLT314" s="32"/>
      <c r="TMG314" s="31"/>
      <c r="TMH314" s="31"/>
      <c r="TMI314" s="32"/>
      <c r="TMV314" s="31"/>
      <c r="TMW314" s="31"/>
      <c r="TMX314" s="32"/>
      <c r="TNK314" s="31"/>
      <c r="TNL314" s="31"/>
      <c r="TNM314" s="32"/>
      <c r="TNZ314" s="31"/>
      <c r="TOA314" s="31"/>
      <c r="TOB314" s="32"/>
      <c r="TOO314" s="31"/>
      <c r="TOP314" s="31"/>
      <c r="TOQ314" s="32"/>
      <c r="TPD314" s="31"/>
      <c r="TPE314" s="31"/>
      <c r="TPF314" s="32"/>
      <c r="TPS314" s="31"/>
      <c r="TPT314" s="31"/>
      <c r="TPU314" s="32"/>
      <c r="TQH314" s="31"/>
      <c r="TQI314" s="31"/>
      <c r="TQJ314" s="32"/>
      <c r="TQW314" s="31"/>
      <c r="TQX314" s="31"/>
      <c r="TQY314" s="32"/>
      <c r="TRL314" s="31"/>
      <c r="TRM314" s="31"/>
      <c r="TRN314" s="32"/>
      <c r="TSA314" s="31"/>
      <c r="TSB314" s="31"/>
      <c r="TSC314" s="32"/>
      <c r="TSP314" s="31"/>
      <c r="TSQ314" s="31"/>
      <c r="TSR314" s="32"/>
      <c r="TTE314" s="31"/>
      <c r="TTF314" s="31"/>
      <c r="TTG314" s="32"/>
      <c r="TTT314" s="31"/>
      <c r="TTU314" s="31"/>
      <c r="TTV314" s="32"/>
      <c r="TUI314" s="31"/>
      <c r="TUJ314" s="31"/>
      <c r="TUK314" s="32"/>
      <c r="TUX314" s="31"/>
      <c r="TUY314" s="31"/>
      <c r="TUZ314" s="32"/>
      <c r="TVM314" s="31"/>
      <c r="TVN314" s="31"/>
      <c r="TVO314" s="32"/>
      <c r="TWB314" s="31"/>
      <c r="TWC314" s="31"/>
      <c r="TWD314" s="32"/>
      <c r="TWQ314" s="31"/>
      <c r="TWR314" s="31"/>
      <c r="TWS314" s="32"/>
      <c r="TXF314" s="31"/>
      <c r="TXG314" s="31"/>
      <c r="TXH314" s="32"/>
      <c r="TXU314" s="31"/>
      <c r="TXV314" s="31"/>
      <c r="TXW314" s="32"/>
      <c r="TYJ314" s="31"/>
      <c r="TYK314" s="31"/>
      <c r="TYL314" s="32"/>
      <c r="TYY314" s="31"/>
      <c r="TYZ314" s="31"/>
      <c r="TZA314" s="32"/>
      <c r="TZN314" s="31"/>
      <c r="TZO314" s="31"/>
      <c r="TZP314" s="32"/>
      <c r="UAC314" s="31"/>
      <c r="UAD314" s="31"/>
      <c r="UAE314" s="32"/>
      <c r="UAR314" s="31"/>
      <c r="UAS314" s="31"/>
      <c r="UAT314" s="32"/>
      <c r="UBG314" s="31"/>
      <c r="UBH314" s="31"/>
      <c r="UBI314" s="32"/>
      <c r="UBV314" s="31"/>
      <c r="UBW314" s="31"/>
      <c r="UBX314" s="32"/>
      <c r="UCK314" s="31"/>
      <c r="UCL314" s="31"/>
      <c r="UCM314" s="32"/>
      <c r="UCZ314" s="31"/>
      <c r="UDA314" s="31"/>
      <c r="UDB314" s="32"/>
      <c r="UDO314" s="31"/>
      <c r="UDP314" s="31"/>
      <c r="UDQ314" s="32"/>
      <c r="UED314" s="31"/>
      <c r="UEE314" s="31"/>
      <c r="UEF314" s="32"/>
      <c r="UES314" s="31"/>
      <c r="UET314" s="31"/>
      <c r="UEU314" s="32"/>
      <c r="UFH314" s="31"/>
      <c r="UFI314" s="31"/>
      <c r="UFJ314" s="32"/>
      <c r="UFW314" s="31"/>
      <c r="UFX314" s="31"/>
      <c r="UFY314" s="32"/>
      <c r="UGL314" s="31"/>
      <c r="UGM314" s="31"/>
      <c r="UGN314" s="32"/>
      <c r="UHA314" s="31"/>
      <c r="UHB314" s="31"/>
      <c r="UHC314" s="32"/>
      <c r="UHP314" s="31"/>
      <c r="UHQ314" s="31"/>
      <c r="UHR314" s="32"/>
      <c r="UIE314" s="31"/>
      <c r="UIF314" s="31"/>
      <c r="UIG314" s="32"/>
      <c r="UIT314" s="31"/>
      <c r="UIU314" s="31"/>
      <c r="UIV314" s="32"/>
      <c r="UJI314" s="31"/>
      <c r="UJJ314" s="31"/>
      <c r="UJK314" s="32"/>
      <c r="UJX314" s="31"/>
      <c r="UJY314" s="31"/>
      <c r="UJZ314" s="32"/>
      <c r="UKM314" s="31"/>
      <c r="UKN314" s="31"/>
      <c r="UKO314" s="32"/>
      <c r="ULB314" s="31"/>
      <c r="ULC314" s="31"/>
      <c r="ULD314" s="32"/>
      <c r="ULQ314" s="31"/>
      <c r="ULR314" s="31"/>
      <c r="ULS314" s="32"/>
      <c r="UMF314" s="31"/>
      <c r="UMG314" s="31"/>
      <c r="UMH314" s="32"/>
      <c r="UMU314" s="31"/>
      <c r="UMV314" s="31"/>
      <c r="UMW314" s="32"/>
      <c r="UNJ314" s="31"/>
      <c r="UNK314" s="31"/>
      <c r="UNL314" s="32"/>
      <c r="UNY314" s="31"/>
      <c r="UNZ314" s="31"/>
      <c r="UOA314" s="32"/>
      <c r="UON314" s="31"/>
      <c r="UOO314" s="31"/>
      <c r="UOP314" s="32"/>
      <c r="UPC314" s="31"/>
      <c r="UPD314" s="31"/>
      <c r="UPE314" s="32"/>
      <c r="UPR314" s="31"/>
      <c r="UPS314" s="31"/>
      <c r="UPT314" s="32"/>
      <c r="UQG314" s="31"/>
      <c r="UQH314" s="31"/>
      <c r="UQI314" s="32"/>
      <c r="UQV314" s="31"/>
      <c r="UQW314" s="31"/>
      <c r="UQX314" s="32"/>
      <c r="URK314" s="31"/>
      <c r="URL314" s="31"/>
      <c r="URM314" s="32"/>
      <c r="URZ314" s="31"/>
      <c r="USA314" s="31"/>
      <c r="USB314" s="32"/>
      <c r="USO314" s="31"/>
      <c r="USP314" s="31"/>
      <c r="USQ314" s="32"/>
      <c r="UTD314" s="31"/>
      <c r="UTE314" s="31"/>
      <c r="UTF314" s="32"/>
      <c r="UTS314" s="31"/>
      <c r="UTT314" s="31"/>
      <c r="UTU314" s="32"/>
      <c r="UUH314" s="31"/>
      <c r="UUI314" s="31"/>
      <c r="UUJ314" s="32"/>
      <c r="UUW314" s="31"/>
      <c r="UUX314" s="31"/>
      <c r="UUY314" s="32"/>
      <c r="UVL314" s="31"/>
      <c r="UVM314" s="31"/>
      <c r="UVN314" s="32"/>
      <c r="UWA314" s="31"/>
      <c r="UWB314" s="31"/>
      <c r="UWC314" s="32"/>
      <c r="UWP314" s="31"/>
      <c r="UWQ314" s="31"/>
      <c r="UWR314" s="32"/>
      <c r="UXE314" s="31"/>
      <c r="UXF314" s="31"/>
      <c r="UXG314" s="32"/>
      <c r="UXT314" s="31"/>
      <c r="UXU314" s="31"/>
      <c r="UXV314" s="32"/>
      <c r="UYI314" s="31"/>
      <c r="UYJ314" s="31"/>
      <c r="UYK314" s="32"/>
      <c r="UYX314" s="31"/>
      <c r="UYY314" s="31"/>
      <c r="UYZ314" s="32"/>
      <c r="UZM314" s="31"/>
      <c r="UZN314" s="31"/>
      <c r="UZO314" s="32"/>
      <c r="VAB314" s="31"/>
      <c r="VAC314" s="31"/>
      <c r="VAD314" s="32"/>
      <c r="VAQ314" s="31"/>
      <c r="VAR314" s="31"/>
      <c r="VAS314" s="32"/>
      <c r="VBF314" s="31"/>
      <c r="VBG314" s="31"/>
      <c r="VBH314" s="32"/>
      <c r="VBU314" s="31"/>
      <c r="VBV314" s="31"/>
      <c r="VBW314" s="32"/>
      <c r="VCJ314" s="31"/>
      <c r="VCK314" s="31"/>
      <c r="VCL314" s="32"/>
      <c r="VCY314" s="31"/>
      <c r="VCZ314" s="31"/>
      <c r="VDA314" s="32"/>
      <c r="VDN314" s="31"/>
      <c r="VDO314" s="31"/>
      <c r="VDP314" s="32"/>
      <c r="VEC314" s="31"/>
      <c r="VED314" s="31"/>
      <c r="VEE314" s="32"/>
      <c r="VER314" s="31"/>
      <c r="VES314" s="31"/>
      <c r="VET314" s="32"/>
      <c r="VFG314" s="31"/>
      <c r="VFH314" s="31"/>
      <c r="VFI314" s="32"/>
      <c r="VFV314" s="31"/>
      <c r="VFW314" s="31"/>
      <c r="VFX314" s="32"/>
      <c r="VGK314" s="31"/>
      <c r="VGL314" s="31"/>
      <c r="VGM314" s="32"/>
      <c r="VGZ314" s="31"/>
      <c r="VHA314" s="31"/>
      <c r="VHB314" s="32"/>
      <c r="VHO314" s="31"/>
      <c r="VHP314" s="31"/>
      <c r="VHQ314" s="32"/>
      <c r="VID314" s="31"/>
      <c r="VIE314" s="31"/>
      <c r="VIF314" s="32"/>
      <c r="VIS314" s="31"/>
      <c r="VIT314" s="31"/>
      <c r="VIU314" s="32"/>
      <c r="VJH314" s="31"/>
      <c r="VJI314" s="31"/>
      <c r="VJJ314" s="32"/>
      <c r="VJW314" s="31"/>
      <c r="VJX314" s="31"/>
      <c r="VJY314" s="32"/>
      <c r="VKL314" s="31"/>
      <c r="VKM314" s="31"/>
      <c r="VKN314" s="32"/>
      <c r="VLA314" s="31"/>
      <c r="VLB314" s="31"/>
      <c r="VLC314" s="32"/>
      <c r="VLP314" s="31"/>
      <c r="VLQ314" s="31"/>
      <c r="VLR314" s="32"/>
      <c r="VME314" s="31"/>
      <c r="VMF314" s="31"/>
      <c r="VMG314" s="32"/>
      <c r="VMT314" s="31"/>
      <c r="VMU314" s="31"/>
      <c r="VMV314" s="32"/>
      <c r="VNI314" s="31"/>
      <c r="VNJ314" s="31"/>
      <c r="VNK314" s="32"/>
      <c r="VNX314" s="31"/>
      <c r="VNY314" s="31"/>
      <c r="VNZ314" s="32"/>
      <c r="VOM314" s="31"/>
      <c r="VON314" s="31"/>
      <c r="VOO314" s="32"/>
      <c r="VPB314" s="31"/>
      <c r="VPC314" s="31"/>
      <c r="VPD314" s="32"/>
      <c r="VPQ314" s="31"/>
      <c r="VPR314" s="31"/>
      <c r="VPS314" s="32"/>
      <c r="VQF314" s="31"/>
      <c r="VQG314" s="31"/>
      <c r="VQH314" s="32"/>
      <c r="VQU314" s="31"/>
      <c r="VQV314" s="31"/>
      <c r="VQW314" s="32"/>
      <c r="VRJ314" s="31"/>
      <c r="VRK314" s="31"/>
      <c r="VRL314" s="32"/>
      <c r="VRY314" s="31"/>
      <c r="VRZ314" s="31"/>
      <c r="VSA314" s="32"/>
      <c r="VSN314" s="31"/>
      <c r="VSO314" s="31"/>
      <c r="VSP314" s="32"/>
      <c r="VTC314" s="31"/>
      <c r="VTD314" s="31"/>
      <c r="VTE314" s="32"/>
      <c r="VTR314" s="31"/>
      <c r="VTS314" s="31"/>
      <c r="VTT314" s="32"/>
      <c r="VUG314" s="31"/>
      <c r="VUH314" s="31"/>
      <c r="VUI314" s="32"/>
      <c r="VUV314" s="31"/>
      <c r="VUW314" s="31"/>
      <c r="VUX314" s="32"/>
      <c r="VVK314" s="31"/>
      <c r="VVL314" s="31"/>
      <c r="VVM314" s="32"/>
      <c r="VVZ314" s="31"/>
      <c r="VWA314" s="31"/>
      <c r="VWB314" s="32"/>
      <c r="VWO314" s="31"/>
      <c r="VWP314" s="31"/>
      <c r="VWQ314" s="32"/>
      <c r="VXD314" s="31"/>
      <c r="VXE314" s="31"/>
      <c r="VXF314" s="32"/>
      <c r="VXS314" s="31"/>
      <c r="VXT314" s="31"/>
      <c r="VXU314" s="32"/>
      <c r="VYH314" s="31"/>
      <c r="VYI314" s="31"/>
      <c r="VYJ314" s="32"/>
      <c r="VYW314" s="31"/>
      <c r="VYX314" s="31"/>
      <c r="VYY314" s="32"/>
      <c r="VZL314" s="31"/>
      <c r="VZM314" s="31"/>
      <c r="VZN314" s="32"/>
      <c r="WAA314" s="31"/>
      <c r="WAB314" s="31"/>
      <c r="WAC314" s="32"/>
      <c r="WAP314" s="31"/>
      <c r="WAQ314" s="31"/>
      <c r="WAR314" s="32"/>
      <c r="WBE314" s="31"/>
      <c r="WBF314" s="31"/>
      <c r="WBG314" s="32"/>
      <c r="WBT314" s="31"/>
      <c r="WBU314" s="31"/>
      <c r="WBV314" s="32"/>
      <c r="WCI314" s="31"/>
      <c r="WCJ314" s="31"/>
      <c r="WCK314" s="32"/>
      <c r="WCX314" s="31"/>
      <c r="WCY314" s="31"/>
      <c r="WCZ314" s="32"/>
      <c r="WDM314" s="31"/>
      <c r="WDN314" s="31"/>
      <c r="WDO314" s="32"/>
      <c r="WEB314" s="31"/>
      <c r="WEC314" s="31"/>
      <c r="WED314" s="32"/>
      <c r="WEQ314" s="31"/>
      <c r="WER314" s="31"/>
      <c r="WES314" s="32"/>
      <c r="WFF314" s="31"/>
      <c r="WFG314" s="31"/>
      <c r="WFH314" s="32"/>
      <c r="WFU314" s="31"/>
      <c r="WFV314" s="31"/>
      <c r="WFW314" s="32"/>
      <c r="WGJ314" s="31"/>
      <c r="WGK314" s="31"/>
      <c r="WGL314" s="32"/>
      <c r="WGY314" s="31"/>
      <c r="WGZ314" s="31"/>
      <c r="WHA314" s="32"/>
      <c r="WHN314" s="31"/>
      <c r="WHO314" s="31"/>
      <c r="WHP314" s="32"/>
      <c r="WIC314" s="31"/>
      <c r="WID314" s="31"/>
      <c r="WIE314" s="32"/>
      <c r="WIR314" s="31"/>
      <c r="WIS314" s="31"/>
      <c r="WIT314" s="32"/>
      <c r="WJG314" s="31"/>
      <c r="WJH314" s="31"/>
      <c r="WJI314" s="32"/>
      <c r="WJV314" s="31"/>
      <c r="WJW314" s="31"/>
      <c r="WJX314" s="32"/>
      <c r="WKK314" s="31"/>
      <c r="WKL314" s="31"/>
      <c r="WKM314" s="32"/>
      <c r="WKZ314" s="31"/>
      <c r="WLA314" s="31"/>
      <c r="WLB314" s="32"/>
      <c r="WLO314" s="31"/>
      <c r="WLP314" s="31"/>
      <c r="WLQ314" s="32"/>
      <c r="WMD314" s="31"/>
      <c r="WME314" s="31"/>
      <c r="WMF314" s="32"/>
      <c r="WMS314" s="31"/>
      <c r="WMT314" s="31"/>
      <c r="WMU314" s="32"/>
      <c r="WNH314" s="31"/>
      <c r="WNI314" s="31"/>
      <c r="WNJ314" s="32"/>
      <c r="WNW314" s="31"/>
      <c r="WNX314" s="31"/>
      <c r="WNY314" s="32"/>
      <c r="WOL314" s="31"/>
      <c r="WOM314" s="31"/>
      <c r="WON314" s="32"/>
      <c r="WPA314" s="31"/>
      <c r="WPB314" s="31"/>
      <c r="WPC314" s="32"/>
      <c r="WPP314" s="31"/>
      <c r="WPQ314" s="31"/>
      <c r="WPR314" s="32"/>
      <c r="WQE314" s="31"/>
      <c r="WQF314" s="31"/>
      <c r="WQG314" s="32"/>
      <c r="WQT314" s="31"/>
      <c r="WQU314" s="31"/>
      <c r="WQV314" s="32"/>
      <c r="WRI314" s="31"/>
      <c r="WRJ314" s="31"/>
      <c r="WRK314" s="32"/>
      <c r="WRX314" s="31"/>
      <c r="WRY314" s="31"/>
      <c r="WRZ314" s="32"/>
      <c r="WSM314" s="31"/>
      <c r="WSN314" s="31"/>
      <c r="WSO314" s="32"/>
      <c r="WTB314" s="31"/>
      <c r="WTC314" s="31"/>
      <c r="WTD314" s="32"/>
      <c r="WTQ314" s="31"/>
      <c r="WTR314" s="31"/>
      <c r="WTS314" s="32"/>
      <c r="WUF314" s="31"/>
      <c r="WUG314" s="31"/>
      <c r="WUH314" s="32"/>
      <c r="WUU314" s="31"/>
      <c r="WUV314" s="31"/>
      <c r="WUW314" s="32"/>
      <c r="WVJ314" s="31"/>
      <c r="WVK314" s="31"/>
      <c r="WVL314" s="32"/>
      <c r="WVY314" s="31"/>
      <c r="WVZ314" s="31"/>
      <c r="WWA314" s="32"/>
      <c r="WWN314" s="31"/>
      <c r="WWO314" s="31"/>
      <c r="WWP314" s="32"/>
      <c r="WXC314" s="31"/>
      <c r="WXD314" s="31"/>
      <c r="WXE314" s="32"/>
      <c r="WXR314" s="31"/>
      <c r="WXS314" s="31"/>
      <c r="WXT314" s="32"/>
      <c r="WYG314" s="31"/>
      <c r="WYH314" s="31"/>
      <c r="WYI314" s="32"/>
      <c r="WYV314" s="31"/>
      <c r="WYW314" s="31"/>
      <c r="WYX314" s="32"/>
      <c r="WZK314" s="31"/>
      <c r="WZL314" s="31"/>
      <c r="WZM314" s="32"/>
      <c r="WZZ314" s="31"/>
      <c r="XAA314" s="31"/>
      <c r="XAB314" s="32"/>
      <c r="XAO314" s="31"/>
      <c r="XAP314" s="31"/>
      <c r="XAQ314" s="32"/>
      <c r="XBD314" s="31"/>
      <c r="XBE314" s="31"/>
      <c r="XBF314" s="32"/>
      <c r="XBS314" s="31"/>
      <c r="XBT314" s="31"/>
      <c r="XBU314" s="32"/>
      <c r="XCH314" s="31"/>
      <c r="XCI314" s="31"/>
      <c r="XCJ314" s="32"/>
      <c r="XCW314" s="31"/>
      <c r="XCX314" s="31"/>
      <c r="XCY314" s="32"/>
      <c r="XDL314" s="31"/>
      <c r="XDM314" s="31"/>
      <c r="XDN314" s="32"/>
      <c r="XEA314" s="31"/>
      <c r="XEB314" s="31"/>
      <c r="XEC314" s="32"/>
      <c r="XEP314" s="31"/>
      <c r="XEQ314" s="31"/>
      <c r="XER314" s="32"/>
    </row>
    <row r="315" spans="1:1012 1025:2047 2060:3067 3080:4087 4100:6142 6155:7162 7175:8182 8195:10237 10250:11257 11270:12277 12290:13312 13325:14332 14345:15352 15365:16372" ht="13.35" customHeight="1" x14ac:dyDescent="0.4">
      <c r="B315" s="6"/>
      <c r="C315" s="6"/>
      <c r="D315" s="7"/>
      <c r="E315" s="45"/>
      <c r="F315" s="45"/>
      <c r="G315" s="45"/>
      <c r="H315" s="27"/>
      <c r="I315" s="27"/>
      <c r="J315" s="27"/>
      <c r="K315" s="53"/>
      <c r="L315" s="53"/>
      <c r="M315" s="53"/>
      <c r="N315" s="53"/>
      <c r="O315" s="53"/>
      <c r="P315" s="53"/>
      <c r="Q315" s="53"/>
      <c r="R315" s="53"/>
      <c r="S315" s="53"/>
    </row>
    <row r="316" spans="1:1012 1025:2047 2060:3067 3080:4087 4100:6142 6155:7162 7175:8182 8195:10237 10250:11257 11270:12277 12290:13312 13325:14332 14345:15352 15365:16372" ht="13.35" customHeight="1" x14ac:dyDescent="0.4">
      <c r="B316" s="6"/>
      <c r="C316" s="6"/>
      <c r="D316" s="7"/>
      <c r="E316" s="8" t="str">
        <f xml:space="preserve"> Inputs!E$266</f>
        <v>[Scheme 4] [component 7] cost allowance</v>
      </c>
      <c r="F316" s="8">
        <f xml:space="preserve"> Inputs!F$266</f>
        <v>0</v>
      </c>
      <c r="G316" s="8" t="str">
        <f xml:space="preserve"> Inputs!G$266</f>
        <v>£m</v>
      </c>
      <c r="H316" s="48">
        <f xml:space="preserve"> Inputs!H$266</f>
        <v>0</v>
      </c>
      <c r="I316" s="48">
        <f xml:space="preserve"> Inputs!I$266</f>
        <v>0</v>
      </c>
      <c r="J316" s="48">
        <f xml:space="preserve"> Inputs!J$266</f>
        <v>0</v>
      </c>
      <c r="K316" s="51">
        <f xml:space="preserve"> Inputs!K$266</f>
        <v>0</v>
      </c>
      <c r="L316" s="51">
        <f xml:space="preserve"> Inputs!L$266</f>
        <v>0</v>
      </c>
      <c r="M316" s="51">
        <f xml:space="preserve"> Inputs!M$266</f>
        <v>0</v>
      </c>
      <c r="N316" s="51">
        <f xml:space="preserve"> Inputs!N$266</f>
        <v>0</v>
      </c>
      <c r="O316" s="51">
        <f xml:space="preserve"> Inputs!O$266</f>
        <v>0</v>
      </c>
      <c r="P316" s="51">
        <f xml:space="preserve"> Inputs!P$266</f>
        <v>0</v>
      </c>
      <c r="Q316" s="51">
        <f xml:space="preserve"> Inputs!Q$266</f>
        <v>0</v>
      </c>
      <c r="R316" s="51">
        <f xml:space="preserve"> Inputs!R$266</f>
        <v>0</v>
      </c>
      <c r="S316" s="51">
        <f xml:space="preserve"> Inputs!S$266</f>
        <v>0</v>
      </c>
    </row>
    <row r="317" spans="1:1012 1025:2047 2060:3067 3080:4087 4100:6142 6155:7162 7175:8182 8195:10237 10250:11257 11270:12277 12290:13312 13325:14332 14345:15352 15365:16372" ht="13.35" customHeight="1" x14ac:dyDescent="0.4">
      <c r="B317" s="6"/>
      <c r="C317" s="6"/>
      <c r="D317" s="7"/>
      <c r="E317" s="8" t="str">
        <f xml:space="preserve"> Inputs!E$267</f>
        <v>[Scheme 4] [component 7] percentage completion</v>
      </c>
      <c r="F317" s="49">
        <f xml:space="preserve"> Inputs!F$267</f>
        <v>0</v>
      </c>
      <c r="G317" s="8" t="str">
        <f xml:space="preserve"> Inputs!G$267</f>
        <v>%</v>
      </c>
      <c r="H317" s="48"/>
      <c r="I317" s="48"/>
      <c r="J317" s="48"/>
      <c r="K317" s="51"/>
      <c r="L317" s="51"/>
      <c r="M317" s="51"/>
      <c r="N317" s="51"/>
      <c r="O317" s="51"/>
      <c r="P317" s="51"/>
      <c r="Q317" s="51"/>
      <c r="R317" s="51"/>
      <c r="S317" s="51"/>
    </row>
    <row r="318" spans="1:1012 1025:2047 2060:3067 3080:4087 4100:6142 6155:7162 7175:8182 8195:10237 10250:11257 11270:12277 12290:13312 13325:14332 14345:15352 15365:16372" s="4" customFormat="1" ht="13.35" customHeight="1" x14ac:dyDescent="0.5">
      <c r="A318" s="2"/>
      <c r="B318" s="6"/>
      <c r="C318" s="6"/>
      <c r="D318" s="7"/>
      <c r="E318" s="8" t="str">
        <f xml:space="preserve"> Time!E$53</f>
        <v>Forecast Period Flag</v>
      </c>
      <c r="F318" s="8">
        <f xml:space="preserve"> Time!F$53</f>
        <v>0</v>
      </c>
      <c r="G318" s="8" t="str">
        <f xml:space="preserve"> Time!G$53</f>
        <v>flag</v>
      </c>
      <c r="H318" s="48">
        <f xml:space="preserve"> Time!H$53</f>
        <v>5</v>
      </c>
      <c r="I318" s="48">
        <f xml:space="preserve"> Time!I$53</f>
        <v>0</v>
      </c>
      <c r="J318" s="48">
        <f xml:space="preserve"> Time!J$53</f>
        <v>0</v>
      </c>
      <c r="K318" s="51">
        <f xml:space="preserve"> Time!K$53</f>
        <v>1</v>
      </c>
      <c r="L318" s="51">
        <f xml:space="preserve"> Time!L$53</f>
        <v>1</v>
      </c>
      <c r="M318" s="51">
        <f xml:space="preserve"> Time!M$53</f>
        <v>1</v>
      </c>
      <c r="N318" s="51">
        <f xml:space="preserve"> Time!N$53</f>
        <v>1</v>
      </c>
      <c r="O318" s="51">
        <f xml:space="preserve"> Time!O$53</f>
        <v>1</v>
      </c>
      <c r="P318" s="51">
        <f xml:space="preserve"> Time!P$53</f>
        <v>0</v>
      </c>
      <c r="Q318" s="51">
        <f xml:space="preserve"> Time!Q$53</f>
        <v>0</v>
      </c>
      <c r="R318" s="51">
        <f xml:space="preserve"> Time!R$53</f>
        <v>0</v>
      </c>
      <c r="S318" s="51">
        <f xml:space="preserve"> Time!S$53</f>
        <v>0</v>
      </c>
    </row>
    <row r="319" spans="1:1012 1025:2047 2060:3067 3080:4087 4100:6142 6155:7162 7175:8182 8195:10237 10250:11257 11270:12277 12290:13312 13325:14332 14345:15352 15365:16372" ht="13.35" customHeight="1" x14ac:dyDescent="0.4">
      <c r="B319" s="6"/>
      <c r="C319" s="6"/>
      <c r="D319" s="7"/>
      <c r="E319" s="9" t="s">
        <v>433</v>
      </c>
      <c r="F319" s="9"/>
      <c r="G319" s="9" t="s">
        <v>171</v>
      </c>
      <c r="H319" s="40">
        <f xml:space="preserve"> SUM( J319:S319 )</f>
        <v>0</v>
      </c>
      <c r="I319" s="40"/>
      <c r="J319" s="40">
        <f t="shared" ref="J319:S319" si="193" xml:space="preserve"> IF( J318 = 1, J316 * $F317, 0)</f>
        <v>0</v>
      </c>
      <c r="K319" s="52">
        <f t="shared" si="193"/>
        <v>0</v>
      </c>
      <c r="L319" s="52">
        <f t="shared" si="193"/>
        <v>0</v>
      </c>
      <c r="M319" s="52">
        <f t="shared" si="193"/>
        <v>0</v>
      </c>
      <c r="N319" s="52">
        <f t="shared" si="193"/>
        <v>0</v>
      </c>
      <c r="O319" s="52">
        <f t="shared" si="193"/>
        <v>0</v>
      </c>
      <c r="P319" s="52">
        <f t="shared" si="193"/>
        <v>0</v>
      </c>
      <c r="Q319" s="52">
        <f t="shared" si="193"/>
        <v>0</v>
      </c>
      <c r="R319" s="52">
        <f t="shared" si="193"/>
        <v>0</v>
      </c>
      <c r="S319" s="52">
        <f t="shared" si="193"/>
        <v>0</v>
      </c>
    </row>
    <row r="320" spans="1:1012 1025:2047 2060:3067 3080:4087 4100:6142 6155:7162 7175:8182 8195:10237 10250:11257 11270:12277 12290:13312 13325:14332 14345:15352 15365:16372" ht="13.35" customHeight="1" x14ac:dyDescent="0.4">
      <c r="B320" s="6"/>
      <c r="C320" s="6"/>
      <c r="D320" s="7"/>
      <c r="E320" s="9"/>
      <c r="F320" s="9"/>
      <c r="G320" s="9"/>
      <c r="H320" s="40"/>
      <c r="I320" s="40"/>
      <c r="J320" s="40"/>
      <c r="K320" s="52"/>
      <c r="L320" s="52"/>
      <c r="M320" s="52"/>
      <c r="N320" s="52"/>
      <c r="O320" s="52"/>
      <c r="P320" s="52"/>
      <c r="Q320" s="52"/>
      <c r="R320" s="52"/>
      <c r="S320" s="52"/>
    </row>
    <row r="321" spans="2:19" ht="13.35" customHeight="1" x14ac:dyDescent="0.4">
      <c r="B321" s="6"/>
      <c r="C321" s="6"/>
      <c r="D321" s="7"/>
      <c r="E321" s="8" t="str">
        <f xml:space="preserve"> Inputs!E$271</f>
        <v>[Scheme 4] [component 8] cost allowance</v>
      </c>
      <c r="F321" s="8">
        <f xml:space="preserve"> Inputs!F$271</f>
        <v>0</v>
      </c>
      <c r="G321" s="8" t="str">
        <f xml:space="preserve"> Inputs!G$271</f>
        <v>£m</v>
      </c>
      <c r="H321" s="48">
        <f xml:space="preserve"> Inputs!H$271</f>
        <v>0</v>
      </c>
      <c r="I321" s="48">
        <f xml:space="preserve"> Inputs!I$271</f>
        <v>0</v>
      </c>
      <c r="J321" s="48">
        <f xml:space="preserve"> Inputs!J$271</f>
        <v>0</v>
      </c>
      <c r="K321" s="51">
        <f xml:space="preserve"> Inputs!K$271</f>
        <v>0</v>
      </c>
      <c r="L321" s="51">
        <f xml:space="preserve"> Inputs!L$271</f>
        <v>0</v>
      </c>
      <c r="M321" s="51">
        <f xml:space="preserve"> Inputs!M$271</f>
        <v>0</v>
      </c>
      <c r="N321" s="51">
        <f xml:space="preserve"> Inputs!N$271</f>
        <v>0</v>
      </c>
      <c r="O321" s="51">
        <f xml:space="preserve"> Inputs!O$271</f>
        <v>0</v>
      </c>
      <c r="P321" s="51">
        <f xml:space="preserve"> Inputs!P$271</f>
        <v>0</v>
      </c>
      <c r="Q321" s="51">
        <f xml:space="preserve"> Inputs!Q$271</f>
        <v>0</v>
      </c>
      <c r="R321" s="51">
        <f xml:space="preserve"> Inputs!R$271</f>
        <v>0</v>
      </c>
      <c r="S321" s="51">
        <f xml:space="preserve"> Inputs!S$271</f>
        <v>0</v>
      </c>
    </row>
    <row r="322" spans="2:19" ht="13.35" customHeight="1" x14ac:dyDescent="0.4">
      <c r="B322" s="6"/>
      <c r="C322" s="6"/>
      <c r="D322" s="7"/>
      <c r="E322" s="8" t="str">
        <f xml:space="preserve"> Inputs!E$272</f>
        <v>[Scheme 4] [component 8] percentage completion</v>
      </c>
      <c r="F322" s="49">
        <f xml:space="preserve"> Inputs!F$272</f>
        <v>0</v>
      </c>
      <c r="G322" s="8" t="str">
        <f xml:space="preserve"> Inputs!G$272</f>
        <v>%</v>
      </c>
      <c r="H322" s="48"/>
      <c r="I322" s="48"/>
      <c r="J322" s="48"/>
      <c r="K322" s="51"/>
      <c r="L322" s="51"/>
      <c r="M322" s="51"/>
      <c r="N322" s="51"/>
      <c r="O322" s="51"/>
      <c r="P322" s="51"/>
      <c r="Q322" s="51"/>
      <c r="R322" s="51"/>
      <c r="S322" s="51"/>
    </row>
    <row r="323" spans="2:19" ht="13.35" customHeight="1" x14ac:dyDescent="0.4">
      <c r="B323" s="6"/>
      <c r="C323" s="6"/>
      <c r="D323" s="7"/>
      <c r="E323" s="8" t="str">
        <f xml:space="preserve"> Time!E$53</f>
        <v>Forecast Period Flag</v>
      </c>
      <c r="F323" s="8">
        <f xml:space="preserve"> Time!F$53</f>
        <v>0</v>
      </c>
      <c r="G323" s="8" t="str">
        <f xml:space="preserve"> Time!G$53</f>
        <v>flag</v>
      </c>
      <c r="H323" s="48">
        <f xml:space="preserve"> Time!H$53</f>
        <v>5</v>
      </c>
      <c r="I323" s="48">
        <f xml:space="preserve"> Time!I$53</f>
        <v>0</v>
      </c>
      <c r="J323" s="48">
        <f xml:space="preserve"> Time!J$53</f>
        <v>0</v>
      </c>
      <c r="K323" s="51">
        <f xml:space="preserve"> Time!K$53</f>
        <v>1</v>
      </c>
      <c r="L323" s="51">
        <f xml:space="preserve"> Time!L$53</f>
        <v>1</v>
      </c>
      <c r="M323" s="51">
        <f xml:space="preserve"> Time!M$53</f>
        <v>1</v>
      </c>
      <c r="N323" s="51">
        <f xml:space="preserve"> Time!N$53</f>
        <v>1</v>
      </c>
      <c r="O323" s="51">
        <f xml:space="preserve"> Time!O$53</f>
        <v>1</v>
      </c>
      <c r="P323" s="51">
        <f xml:space="preserve"> Time!P$53</f>
        <v>0</v>
      </c>
      <c r="Q323" s="51">
        <f xml:space="preserve"> Time!Q$53</f>
        <v>0</v>
      </c>
      <c r="R323" s="51">
        <f xml:space="preserve"> Time!R$53</f>
        <v>0</v>
      </c>
      <c r="S323" s="51">
        <f xml:space="preserve"> Time!S$53</f>
        <v>0</v>
      </c>
    </row>
    <row r="324" spans="2:19" ht="13.35" customHeight="1" x14ac:dyDescent="0.4">
      <c r="B324" s="6"/>
      <c r="C324" s="6"/>
      <c r="D324" s="7"/>
      <c r="E324" s="9" t="s">
        <v>434</v>
      </c>
      <c r="F324" s="9"/>
      <c r="G324" s="9" t="s">
        <v>171</v>
      </c>
      <c r="H324" s="40">
        <f xml:space="preserve"> SUM( J324:S324 )</f>
        <v>0</v>
      </c>
      <c r="I324" s="40"/>
      <c r="J324" s="40">
        <f t="shared" ref="J324:S324" si="194" xml:space="preserve"> IF( J323 = 1, J321 * $F322, 0)</f>
        <v>0</v>
      </c>
      <c r="K324" s="52">
        <f t="shared" si="194"/>
        <v>0</v>
      </c>
      <c r="L324" s="52">
        <f t="shared" si="194"/>
        <v>0</v>
      </c>
      <c r="M324" s="52">
        <f t="shared" si="194"/>
        <v>0</v>
      </c>
      <c r="N324" s="52">
        <f t="shared" si="194"/>
        <v>0</v>
      </c>
      <c r="O324" s="52">
        <f t="shared" si="194"/>
        <v>0</v>
      </c>
      <c r="P324" s="52">
        <f t="shared" si="194"/>
        <v>0</v>
      </c>
      <c r="Q324" s="52">
        <f t="shared" si="194"/>
        <v>0</v>
      </c>
      <c r="R324" s="52">
        <f t="shared" si="194"/>
        <v>0</v>
      </c>
      <c r="S324" s="52">
        <f t="shared" si="194"/>
        <v>0</v>
      </c>
    </row>
    <row r="325" spans="2:19" ht="13.35" customHeight="1" x14ac:dyDescent="0.4">
      <c r="B325" s="6"/>
      <c r="C325" s="6"/>
      <c r="D325" s="7"/>
      <c r="E325" s="9"/>
      <c r="F325" s="9"/>
      <c r="G325" s="9"/>
      <c r="H325" s="40"/>
      <c r="I325" s="40"/>
      <c r="J325" s="40"/>
      <c r="K325" s="52"/>
      <c r="L325" s="52"/>
      <c r="M325" s="52"/>
      <c r="N325" s="52"/>
      <c r="O325" s="52"/>
      <c r="P325" s="52"/>
      <c r="Q325" s="52"/>
      <c r="R325" s="52"/>
      <c r="S325" s="52"/>
    </row>
    <row r="326" spans="2:19" ht="13.35" customHeight="1" x14ac:dyDescent="0.4">
      <c r="B326" s="6"/>
      <c r="C326" s="6"/>
      <c r="D326" s="7"/>
      <c r="E326" s="8" t="str">
        <f xml:space="preserve"> Inputs!E$276</f>
        <v>[Scheme 4] [component 9] cost allowance</v>
      </c>
      <c r="F326" s="8">
        <f xml:space="preserve"> Inputs!F$276</f>
        <v>0</v>
      </c>
      <c r="G326" s="8" t="str">
        <f xml:space="preserve"> Inputs!G$276</f>
        <v>£m</v>
      </c>
      <c r="H326" s="48">
        <f xml:space="preserve"> Inputs!H$276</f>
        <v>0</v>
      </c>
      <c r="I326" s="48">
        <f xml:space="preserve"> Inputs!I$276</f>
        <v>0</v>
      </c>
      <c r="J326" s="48">
        <f xml:space="preserve"> Inputs!J$276</f>
        <v>0</v>
      </c>
      <c r="K326" s="51">
        <f xml:space="preserve"> Inputs!K$276</f>
        <v>0</v>
      </c>
      <c r="L326" s="51">
        <f xml:space="preserve"> Inputs!L$276</f>
        <v>0</v>
      </c>
      <c r="M326" s="51">
        <f xml:space="preserve"> Inputs!M$276</f>
        <v>0</v>
      </c>
      <c r="N326" s="51">
        <f xml:space="preserve"> Inputs!N$276</f>
        <v>0</v>
      </c>
      <c r="O326" s="51">
        <f xml:space="preserve"> Inputs!O$276</f>
        <v>0</v>
      </c>
      <c r="P326" s="51">
        <f xml:space="preserve"> Inputs!P$276</f>
        <v>0</v>
      </c>
      <c r="Q326" s="51">
        <f xml:space="preserve"> Inputs!Q$276</f>
        <v>0</v>
      </c>
      <c r="R326" s="51">
        <f xml:space="preserve"> Inputs!R$276</f>
        <v>0</v>
      </c>
      <c r="S326" s="51">
        <f xml:space="preserve"> Inputs!S$276</f>
        <v>0</v>
      </c>
    </row>
    <row r="327" spans="2:19" ht="13.35" customHeight="1" x14ac:dyDescent="0.4">
      <c r="B327" s="6"/>
      <c r="C327" s="6"/>
      <c r="D327" s="7"/>
      <c r="E327" s="8" t="str">
        <f xml:space="preserve"> Inputs!E$277</f>
        <v>[Scheme 4] [component 9] percentage completion</v>
      </c>
      <c r="F327" s="49">
        <f xml:space="preserve"> Inputs!F$277</f>
        <v>0</v>
      </c>
      <c r="G327" s="8" t="str">
        <f xml:space="preserve"> Inputs!G$277</f>
        <v>%</v>
      </c>
      <c r="H327" s="48"/>
      <c r="I327" s="48"/>
      <c r="J327" s="48"/>
      <c r="K327" s="51"/>
      <c r="L327" s="51"/>
      <c r="M327" s="51"/>
      <c r="N327" s="51"/>
      <c r="O327" s="51"/>
      <c r="P327" s="51"/>
      <c r="Q327" s="51"/>
      <c r="R327" s="51"/>
      <c r="S327" s="51"/>
    </row>
    <row r="328" spans="2:19" ht="13.35" customHeight="1" x14ac:dyDescent="0.4">
      <c r="B328" s="6"/>
      <c r="C328" s="6"/>
      <c r="D328" s="7"/>
      <c r="E328" s="8" t="str">
        <f xml:space="preserve"> Time!E$53</f>
        <v>Forecast Period Flag</v>
      </c>
      <c r="F328" s="8">
        <f xml:space="preserve"> Time!F$53</f>
        <v>0</v>
      </c>
      <c r="G328" s="8" t="str">
        <f xml:space="preserve"> Time!G$53</f>
        <v>flag</v>
      </c>
      <c r="H328" s="48">
        <f xml:space="preserve"> Time!H$53</f>
        <v>5</v>
      </c>
      <c r="I328" s="48">
        <f xml:space="preserve"> Time!I$53</f>
        <v>0</v>
      </c>
      <c r="J328" s="48">
        <f xml:space="preserve"> Time!J$53</f>
        <v>0</v>
      </c>
      <c r="K328" s="51">
        <f xml:space="preserve"> Time!K$53</f>
        <v>1</v>
      </c>
      <c r="L328" s="51">
        <f xml:space="preserve"> Time!L$53</f>
        <v>1</v>
      </c>
      <c r="M328" s="51">
        <f xml:space="preserve"> Time!M$53</f>
        <v>1</v>
      </c>
      <c r="N328" s="51">
        <f xml:space="preserve"> Time!N$53</f>
        <v>1</v>
      </c>
      <c r="O328" s="51">
        <f xml:space="preserve"> Time!O$53</f>
        <v>1</v>
      </c>
      <c r="P328" s="51">
        <f xml:space="preserve"> Time!P$53</f>
        <v>0</v>
      </c>
      <c r="Q328" s="51">
        <f xml:space="preserve"> Time!Q$53</f>
        <v>0</v>
      </c>
      <c r="R328" s="51">
        <f xml:space="preserve"> Time!R$53</f>
        <v>0</v>
      </c>
      <c r="S328" s="51">
        <f xml:space="preserve"> Time!S$53</f>
        <v>0</v>
      </c>
    </row>
    <row r="329" spans="2:19" ht="13.35" customHeight="1" x14ac:dyDescent="0.4">
      <c r="B329" s="6"/>
      <c r="C329" s="6"/>
      <c r="D329" s="7"/>
      <c r="E329" s="9" t="s">
        <v>435</v>
      </c>
      <c r="F329" s="9"/>
      <c r="G329" s="9" t="s">
        <v>171</v>
      </c>
      <c r="H329" s="40">
        <f xml:space="preserve"> SUM( J329:S329 )</f>
        <v>0</v>
      </c>
      <c r="I329" s="40"/>
      <c r="J329" s="40">
        <f t="shared" ref="J329:S329" si="195" xml:space="preserve"> IF( J328 = 1, J326 * $F327, 0)</f>
        <v>0</v>
      </c>
      <c r="K329" s="52">
        <f t="shared" si="195"/>
        <v>0</v>
      </c>
      <c r="L329" s="52">
        <f t="shared" si="195"/>
        <v>0</v>
      </c>
      <c r="M329" s="52">
        <f t="shared" si="195"/>
        <v>0</v>
      </c>
      <c r="N329" s="52">
        <f t="shared" si="195"/>
        <v>0</v>
      </c>
      <c r="O329" s="52">
        <f t="shared" si="195"/>
        <v>0</v>
      </c>
      <c r="P329" s="52">
        <f t="shared" si="195"/>
        <v>0</v>
      </c>
      <c r="Q329" s="52">
        <f t="shared" si="195"/>
        <v>0</v>
      </c>
      <c r="R329" s="52">
        <f t="shared" si="195"/>
        <v>0</v>
      </c>
      <c r="S329" s="52">
        <f t="shared" si="195"/>
        <v>0</v>
      </c>
    </row>
    <row r="330" spans="2:19" ht="13.35" customHeight="1" x14ac:dyDescent="0.4">
      <c r="B330" s="6"/>
      <c r="C330" s="6"/>
      <c r="D330" s="7"/>
      <c r="E330" s="9"/>
      <c r="F330" s="9"/>
      <c r="G330" s="9"/>
      <c r="H330" s="40"/>
      <c r="I330" s="40"/>
      <c r="J330" s="40"/>
      <c r="K330" s="52"/>
      <c r="L330" s="52"/>
      <c r="M330" s="52"/>
      <c r="N330" s="52"/>
      <c r="O330" s="52"/>
      <c r="P330" s="52"/>
      <c r="Q330" s="52"/>
      <c r="R330" s="52"/>
      <c r="S330" s="52"/>
    </row>
    <row r="331" spans="2:19" ht="13.35" customHeight="1" x14ac:dyDescent="0.4">
      <c r="B331" s="6"/>
      <c r="C331" s="6"/>
      <c r="D331" s="7"/>
      <c r="E331" s="8" t="str">
        <f xml:space="preserve"> Inputs!E$281</f>
        <v>[Scheme 4] [component 10] cost allowance</v>
      </c>
      <c r="F331" s="8">
        <f xml:space="preserve"> Inputs!F$281</f>
        <v>0</v>
      </c>
      <c r="G331" s="8" t="str">
        <f xml:space="preserve"> Inputs!G$281</f>
        <v>£m</v>
      </c>
      <c r="H331" s="48">
        <f xml:space="preserve"> Inputs!H$281</f>
        <v>0</v>
      </c>
      <c r="I331" s="48">
        <f xml:space="preserve"> Inputs!I$281</f>
        <v>0</v>
      </c>
      <c r="J331" s="48">
        <f xml:space="preserve"> Inputs!J$281</f>
        <v>0</v>
      </c>
      <c r="K331" s="51">
        <f xml:space="preserve"> Inputs!K$281</f>
        <v>0</v>
      </c>
      <c r="L331" s="51">
        <f xml:space="preserve"> Inputs!L$281</f>
        <v>0</v>
      </c>
      <c r="M331" s="51">
        <f xml:space="preserve"> Inputs!M$281</f>
        <v>0</v>
      </c>
      <c r="N331" s="51">
        <f xml:space="preserve"> Inputs!N$281</f>
        <v>0</v>
      </c>
      <c r="O331" s="51">
        <f xml:space="preserve"> Inputs!O$281</f>
        <v>0</v>
      </c>
      <c r="P331" s="51">
        <f xml:space="preserve"> Inputs!P$281</f>
        <v>0</v>
      </c>
      <c r="Q331" s="51">
        <f xml:space="preserve"> Inputs!Q$281</f>
        <v>0</v>
      </c>
      <c r="R331" s="51">
        <f xml:space="preserve"> Inputs!R$281</f>
        <v>0</v>
      </c>
      <c r="S331" s="51">
        <f xml:space="preserve"> Inputs!S$281</f>
        <v>0</v>
      </c>
    </row>
    <row r="332" spans="2:19" ht="13.35" customHeight="1" x14ac:dyDescent="0.4">
      <c r="B332" s="6"/>
      <c r="C332" s="6"/>
      <c r="D332" s="7"/>
      <c r="E332" s="8" t="str">
        <f xml:space="preserve"> Inputs!E$282</f>
        <v>[Scheme 4] [component 10] percentage completion</v>
      </c>
      <c r="F332" s="49">
        <f xml:space="preserve"> Inputs!F$282</f>
        <v>0</v>
      </c>
      <c r="G332" s="8" t="str">
        <f xml:space="preserve"> Inputs!G$282</f>
        <v>%</v>
      </c>
      <c r="H332" s="48"/>
      <c r="I332" s="48"/>
      <c r="J332" s="48"/>
      <c r="K332" s="51"/>
      <c r="L332" s="51"/>
      <c r="M332" s="51"/>
      <c r="N332" s="51"/>
      <c r="O332" s="51"/>
      <c r="P332" s="51"/>
      <c r="Q332" s="51"/>
      <c r="R332" s="51"/>
      <c r="S332" s="51"/>
    </row>
    <row r="333" spans="2:19" ht="13.35" customHeight="1" x14ac:dyDescent="0.4">
      <c r="B333" s="6"/>
      <c r="C333" s="6"/>
      <c r="D333" s="7"/>
      <c r="E333" s="8" t="str">
        <f xml:space="preserve"> Time!E$53</f>
        <v>Forecast Period Flag</v>
      </c>
      <c r="F333" s="8">
        <f xml:space="preserve"> Time!F$53</f>
        <v>0</v>
      </c>
      <c r="G333" s="8" t="str">
        <f xml:space="preserve"> Time!G$53</f>
        <v>flag</v>
      </c>
      <c r="H333" s="48">
        <f xml:space="preserve"> Time!H$53</f>
        <v>5</v>
      </c>
      <c r="I333" s="48">
        <f xml:space="preserve"> Time!I$53</f>
        <v>0</v>
      </c>
      <c r="J333" s="48">
        <f xml:space="preserve"> Time!J$53</f>
        <v>0</v>
      </c>
      <c r="K333" s="51">
        <f xml:space="preserve"> Time!K$53</f>
        <v>1</v>
      </c>
      <c r="L333" s="51">
        <f xml:space="preserve"> Time!L$53</f>
        <v>1</v>
      </c>
      <c r="M333" s="51">
        <f xml:space="preserve"> Time!M$53</f>
        <v>1</v>
      </c>
      <c r="N333" s="51">
        <f xml:space="preserve"> Time!N$53</f>
        <v>1</v>
      </c>
      <c r="O333" s="51">
        <f xml:space="preserve"> Time!O$53</f>
        <v>1</v>
      </c>
      <c r="P333" s="51">
        <f xml:space="preserve"> Time!P$53</f>
        <v>0</v>
      </c>
      <c r="Q333" s="51">
        <f xml:space="preserve"> Time!Q$53</f>
        <v>0</v>
      </c>
      <c r="R333" s="51">
        <f xml:space="preserve"> Time!R$53</f>
        <v>0</v>
      </c>
      <c r="S333" s="51">
        <f xml:space="preserve"> Time!S$53</f>
        <v>0</v>
      </c>
    </row>
    <row r="334" spans="2:19" ht="13.35" customHeight="1" x14ac:dyDescent="0.4">
      <c r="B334" s="6"/>
      <c r="C334" s="6"/>
      <c r="D334" s="7"/>
      <c r="E334" s="9" t="s">
        <v>436</v>
      </c>
      <c r="F334" s="9"/>
      <c r="G334" s="9" t="s">
        <v>171</v>
      </c>
      <c r="H334" s="40">
        <f xml:space="preserve"> SUM( J334:S334 )</f>
        <v>0</v>
      </c>
      <c r="I334" s="40"/>
      <c r="J334" s="40">
        <f t="shared" ref="J334:S334" si="196" xml:space="preserve"> IF( J333 = 1, J331 * $F332, 0)</f>
        <v>0</v>
      </c>
      <c r="K334" s="52">
        <f t="shared" si="196"/>
        <v>0</v>
      </c>
      <c r="L334" s="52">
        <f t="shared" si="196"/>
        <v>0</v>
      </c>
      <c r="M334" s="52">
        <f t="shared" si="196"/>
        <v>0</v>
      </c>
      <c r="N334" s="52">
        <f t="shared" si="196"/>
        <v>0</v>
      </c>
      <c r="O334" s="52">
        <f t="shared" si="196"/>
        <v>0</v>
      </c>
      <c r="P334" s="52">
        <f t="shared" si="196"/>
        <v>0</v>
      </c>
      <c r="Q334" s="52">
        <f t="shared" si="196"/>
        <v>0</v>
      </c>
      <c r="R334" s="52">
        <f t="shared" si="196"/>
        <v>0</v>
      </c>
      <c r="S334" s="52">
        <f t="shared" si="196"/>
        <v>0</v>
      </c>
    </row>
    <row r="335" spans="2:19" ht="13.35" customHeight="1" x14ac:dyDescent="0.4">
      <c r="B335" s="6"/>
      <c r="C335" s="6"/>
      <c r="D335" s="7"/>
      <c r="E335" s="9"/>
      <c r="F335" s="9"/>
      <c r="G335" s="9"/>
      <c r="H335" s="40"/>
      <c r="I335" s="40"/>
      <c r="J335" s="40"/>
      <c r="K335" s="52"/>
      <c r="L335" s="52"/>
      <c r="M335" s="52"/>
      <c r="N335" s="52"/>
      <c r="O335" s="52"/>
      <c r="P335" s="52"/>
      <c r="Q335" s="52"/>
      <c r="R335" s="52"/>
      <c r="S335" s="52"/>
    </row>
    <row r="336" spans="2:19" ht="13.35" customHeight="1" x14ac:dyDescent="0.4">
      <c r="B336" s="6"/>
      <c r="C336" s="6"/>
      <c r="D336" s="7"/>
      <c r="E336" s="8" t="str">
        <f xml:space="preserve"> Inputs!E$286</f>
        <v>[Scheme 4] [component 11] cost allowance</v>
      </c>
      <c r="F336" s="8">
        <f xml:space="preserve"> Inputs!F$286</f>
        <v>0</v>
      </c>
      <c r="G336" s="8" t="str">
        <f xml:space="preserve"> Inputs!G$286</f>
        <v>£m</v>
      </c>
      <c r="H336" s="48">
        <f xml:space="preserve"> Inputs!H$286</f>
        <v>0</v>
      </c>
      <c r="I336" s="48">
        <f xml:space="preserve"> Inputs!I$286</f>
        <v>0</v>
      </c>
      <c r="J336" s="48">
        <f xml:space="preserve"> Inputs!J$286</f>
        <v>0</v>
      </c>
      <c r="K336" s="51">
        <f xml:space="preserve"> Inputs!K$286</f>
        <v>0</v>
      </c>
      <c r="L336" s="51">
        <f xml:space="preserve"> Inputs!L$286</f>
        <v>0</v>
      </c>
      <c r="M336" s="51">
        <f xml:space="preserve"> Inputs!M$286</f>
        <v>0</v>
      </c>
      <c r="N336" s="51">
        <f xml:space="preserve"> Inputs!N$286</f>
        <v>0</v>
      </c>
      <c r="O336" s="51">
        <f xml:space="preserve"> Inputs!O$286</f>
        <v>0</v>
      </c>
      <c r="P336" s="51">
        <f xml:space="preserve"> Inputs!P$286</f>
        <v>0</v>
      </c>
      <c r="Q336" s="51">
        <f xml:space="preserve"> Inputs!Q$286</f>
        <v>0</v>
      </c>
      <c r="R336" s="51">
        <f xml:space="preserve"> Inputs!R$286</f>
        <v>0</v>
      </c>
      <c r="S336" s="51">
        <f xml:space="preserve"> Inputs!S$286</f>
        <v>0</v>
      </c>
    </row>
    <row r="337" spans="2:19" ht="13.35" customHeight="1" x14ac:dyDescent="0.4">
      <c r="B337" s="6"/>
      <c r="C337" s="6"/>
      <c r="D337" s="7"/>
      <c r="E337" s="8" t="str">
        <f xml:space="preserve"> Inputs!E$287</f>
        <v>[Scheme 4] [component 11] percentage completion</v>
      </c>
      <c r="F337" s="49">
        <f xml:space="preserve"> Inputs!F$287</f>
        <v>0</v>
      </c>
      <c r="G337" s="8" t="str">
        <f xml:space="preserve"> Inputs!G$287</f>
        <v>%</v>
      </c>
      <c r="H337" s="48"/>
      <c r="I337" s="48"/>
      <c r="J337" s="48"/>
      <c r="K337" s="51"/>
      <c r="L337" s="51"/>
      <c r="M337" s="51"/>
      <c r="N337" s="51"/>
      <c r="O337" s="51"/>
      <c r="P337" s="51"/>
      <c r="Q337" s="51"/>
      <c r="R337" s="51"/>
      <c r="S337" s="51"/>
    </row>
    <row r="338" spans="2:19" ht="13.35" customHeight="1" x14ac:dyDescent="0.4">
      <c r="B338" s="6"/>
      <c r="C338" s="6"/>
      <c r="D338" s="7"/>
      <c r="E338" s="8" t="str">
        <f xml:space="preserve"> Time!E$53</f>
        <v>Forecast Period Flag</v>
      </c>
      <c r="F338" s="8">
        <f xml:space="preserve"> Time!F$53</f>
        <v>0</v>
      </c>
      <c r="G338" s="8" t="str">
        <f xml:space="preserve"> Time!G$53</f>
        <v>flag</v>
      </c>
      <c r="H338" s="48">
        <f xml:space="preserve"> Time!H$53</f>
        <v>5</v>
      </c>
      <c r="I338" s="48">
        <f xml:space="preserve"> Time!I$53</f>
        <v>0</v>
      </c>
      <c r="J338" s="48">
        <f xml:space="preserve"> Time!J$53</f>
        <v>0</v>
      </c>
      <c r="K338" s="51">
        <f xml:space="preserve"> Time!K$53</f>
        <v>1</v>
      </c>
      <c r="L338" s="51">
        <f xml:space="preserve"> Time!L$53</f>
        <v>1</v>
      </c>
      <c r="M338" s="51">
        <f xml:space="preserve"> Time!M$53</f>
        <v>1</v>
      </c>
      <c r="N338" s="51">
        <f xml:space="preserve"> Time!N$53</f>
        <v>1</v>
      </c>
      <c r="O338" s="51">
        <f xml:space="preserve"> Time!O$53</f>
        <v>1</v>
      </c>
      <c r="P338" s="51">
        <f xml:space="preserve"> Time!P$53</f>
        <v>0</v>
      </c>
      <c r="Q338" s="51">
        <f xml:space="preserve"> Time!Q$53</f>
        <v>0</v>
      </c>
      <c r="R338" s="51">
        <f xml:space="preserve"> Time!R$53</f>
        <v>0</v>
      </c>
      <c r="S338" s="51">
        <f xml:space="preserve"> Time!S$53</f>
        <v>0</v>
      </c>
    </row>
    <row r="339" spans="2:19" ht="13.35" customHeight="1" x14ac:dyDescent="0.4">
      <c r="B339" s="6"/>
      <c r="C339" s="6"/>
      <c r="D339" s="7"/>
      <c r="E339" s="9" t="s">
        <v>437</v>
      </c>
      <c r="F339" s="9"/>
      <c r="G339" s="9" t="s">
        <v>171</v>
      </c>
      <c r="H339" s="40">
        <f xml:space="preserve"> SUM( J339:S339 )</f>
        <v>0</v>
      </c>
      <c r="I339" s="40"/>
      <c r="J339" s="40">
        <f t="shared" ref="J339:S339" si="197" xml:space="preserve"> IF( J338 = 1, J336 * $F337, 0)</f>
        <v>0</v>
      </c>
      <c r="K339" s="52">
        <f t="shared" si="197"/>
        <v>0</v>
      </c>
      <c r="L339" s="52">
        <f t="shared" si="197"/>
        <v>0</v>
      </c>
      <c r="M339" s="52">
        <f t="shared" si="197"/>
        <v>0</v>
      </c>
      <c r="N339" s="52">
        <f t="shared" si="197"/>
        <v>0</v>
      </c>
      <c r="O339" s="52">
        <f t="shared" si="197"/>
        <v>0</v>
      </c>
      <c r="P339" s="52">
        <f t="shared" si="197"/>
        <v>0</v>
      </c>
      <c r="Q339" s="52">
        <f t="shared" si="197"/>
        <v>0</v>
      </c>
      <c r="R339" s="52">
        <f t="shared" si="197"/>
        <v>0</v>
      </c>
      <c r="S339" s="52">
        <f t="shared" si="197"/>
        <v>0</v>
      </c>
    </row>
    <row r="340" spans="2:19" ht="13.35" customHeight="1" x14ac:dyDescent="0.4">
      <c r="B340" s="6"/>
      <c r="C340" s="6"/>
      <c r="D340" s="7"/>
      <c r="E340" s="9"/>
      <c r="F340" s="9"/>
      <c r="G340" s="9"/>
      <c r="H340" s="40"/>
      <c r="I340" s="40"/>
      <c r="J340" s="40"/>
      <c r="K340" s="52"/>
      <c r="L340" s="52"/>
      <c r="M340" s="52"/>
      <c r="N340" s="52"/>
      <c r="O340" s="52"/>
      <c r="P340" s="52"/>
      <c r="Q340" s="52"/>
      <c r="R340" s="52"/>
      <c r="S340" s="52"/>
    </row>
    <row r="341" spans="2:19" ht="13.35" customHeight="1" x14ac:dyDescent="0.4">
      <c r="B341" s="6"/>
      <c r="C341" s="6"/>
      <c r="D341" s="7"/>
      <c r="E341" s="8" t="str">
        <f xml:space="preserve"> Inputs!E$291</f>
        <v>[Scheme 4] [component 12] cost allowance</v>
      </c>
      <c r="F341" s="8">
        <f xml:space="preserve"> Inputs!F$291</f>
        <v>0</v>
      </c>
      <c r="G341" s="8" t="str">
        <f xml:space="preserve"> Inputs!G$291</f>
        <v>£m</v>
      </c>
      <c r="H341" s="48">
        <f xml:space="preserve"> Inputs!H$291</f>
        <v>0</v>
      </c>
      <c r="I341" s="48">
        <f xml:space="preserve"> Inputs!I$291</f>
        <v>0</v>
      </c>
      <c r="J341" s="48">
        <f xml:space="preserve"> Inputs!J$291</f>
        <v>0</v>
      </c>
      <c r="K341" s="51">
        <f xml:space="preserve"> Inputs!K$291</f>
        <v>0</v>
      </c>
      <c r="L341" s="51">
        <f xml:space="preserve"> Inputs!L$291</f>
        <v>0</v>
      </c>
      <c r="M341" s="51">
        <f xml:space="preserve"> Inputs!M$291</f>
        <v>0</v>
      </c>
      <c r="N341" s="51">
        <f xml:space="preserve"> Inputs!N$291</f>
        <v>0</v>
      </c>
      <c r="O341" s="51">
        <f xml:space="preserve"> Inputs!O$291</f>
        <v>0</v>
      </c>
      <c r="P341" s="51">
        <f xml:space="preserve"> Inputs!P$291</f>
        <v>0</v>
      </c>
      <c r="Q341" s="51">
        <f xml:space="preserve"> Inputs!Q$291</f>
        <v>0</v>
      </c>
      <c r="R341" s="51">
        <f xml:space="preserve"> Inputs!R$291</f>
        <v>0</v>
      </c>
      <c r="S341" s="51">
        <f xml:space="preserve"> Inputs!S$291</f>
        <v>0</v>
      </c>
    </row>
    <row r="342" spans="2:19" ht="13.35" customHeight="1" x14ac:dyDescent="0.4">
      <c r="B342" s="6"/>
      <c r="C342" s="6"/>
      <c r="D342" s="7"/>
      <c r="E342" s="8" t="str">
        <f xml:space="preserve"> Inputs!E$292</f>
        <v>[Scheme 4] [component 12] percentage completion</v>
      </c>
      <c r="F342" s="49">
        <f xml:space="preserve"> Inputs!F$292</f>
        <v>0</v>
      </c>
      <c r="G342" s="8" t="str">
        <f xml:space="preserve"> Inputs!G$292</f>
        <v>%</v>
      </c>
      <c r="H342" s="48"/>
      <c r="I342" s="48"/>
      <c r="J342" s="48"/>
      <c r="K342" s="51"/>
      <c r="L342" s="51"/>
      <c r="M342" s="51"/>
      <c r="N342" s="51"/>
      <c r="O342" s="51"/>
      <c r="P342" s="51"/>
      <c r="Q342" s="51"/>
      <c r="R342" s="51"/>
      <c r="S342" s="51"/>
    </row>
    <row r="343" spans="2:19" ht="13.35" customHeight="1" x14ac:dyDescent="0.4">
      <c r="B343" s="6"/>
      <c r="C343" s="6"/>
      <c r="D343" s="7"/>
      <c r="E343" s="8" t="str">
        <f xml:space="preserve"> Time!E$53</f>
        <v>Forecast Period Flag</v>
      </c>
      <c r="F343" s="8">
        <f xml:space="preserve"> Time!F$53</f>
        <v>0</v>
      </c>
      <c r="G343" s="8" t="str">
        <f xml:space="preserve"> Time!G$53</f>
        <v>flag</v>
      </c>
      <c r="H343" s="48">
        <f xml:space="preserve"> Time!H$53</f>
        <v>5</v>
      </c>
      <c r="I343" s="48">
        <f xml:space="preserve"> Time!I$53</f>
        <v>0</v>
      </c>
      <c r="J343" s="48">
        <f xml:space="preserve"> Time!J$53</f>
        <v>0</v>
      </c>
      <c r="K343" s="51">
        <f xml:space="preserve"> Time!K$53</f>
        <v>1</v>
      </c>
      <c r="L343" s="51">
        <f xml:space="preserve"> Time!L$53</f>
        <v>1</v>
      </c>
      <c r="M343" s="51">
        <f xml:space="preserve"> Time!M$53</f>
        <v>1</v>
      </c>
      <c r="N343" s="51">
        <f xml:space="preserve"> Time!N$53</f>
        <v>1</v>
      </c>
      <c r="O343" s="51">
        <f xml:space="preserve"> Time!O$53</f>
        <v>1</v>
      </c>
      <c r="P343" s="51">
        <f xml:space="preserve"> Time!P$53</f>
        <v>0</v>
      </c>
      <c r="Q343" s="51">
        <f xml:space="preserve"> Time!Q$53</f>
        <v>0</v>
      </c>
      <c r="R343" s="51">
        <f xml:space="preserve"> Time!R$53</f>
        <v>0</v>
      </c>
      <c r="S343" s="51">
        <f xml:space="preserve"> Time!S$53</f>
        <v>0</v>
      </c>
    </row>
    <row r="344" spans="2:19" ht="13.35" customHeight="1" x14ac:dyDescent="0.4">
      <c r="B344" s="6"/>
      <c r="C344" s="6"/>
      <c r="D344" s="7"/>
      <c r="E344" s="9" t="s">
        <v>438</v>
      </c>
      <c r="F344" s="9"/>
      <c r="G344" s="9" t="s">
        <v>171</v>
      </c>
      <c r="H344" s="40">
        <f xml:space="preserve"> SUM( J344:S344 )</f>
        <v>0</v>
      </c>
      <c r="I344" s="40"/>
      <c r="J344" s="40">
        <f t="shared" ref="J344:S344" si="198" xml:space="preserve"> IF( J343 = 1, J341 * $F342, 0)</f>
        <v>0</v>
      </c>
      <c r="K344" s="52">
        <f t="shared" si="198"/>
        <v>0</v>
      </c>
      <c r="L344" s="52">
        <f t="shared" si="198"/>
        <v>0</v>
      </c>
      <c r="M344" s="52">
        <f t="shared" si="198"/>
        <v>0</v>
      </c>
      <c r="N344" s="52">
        <f t="shared" si="198"/>
        <v>0</v>
      </c>
      <c r="O344" s="52">
        <f t="shared" si="198"/>
        <v>0</v>
      </c>
      <c r="P344" s="52">
        <f t="shared" si="198"/>
        <v>0</v>
      </c>
      <c r="Q344" s="52">
        <f t="shared" si="198"/>
        <v>0</v>
      </c>
      <c r="R344" s="52">
        <f t="shared" si="198"/>
        <v>0</v>
      </c>
      <c r="S344" s="52">
        <f t="shared" si="198"/>
        <v>0</v>
      </c>
    </row>
    <row r="345" spans="2:19" ht="13.35" customHeight="1" x14ac:dyDescent="0.4">
      <c r="B345" s="6"/>
      <c r="C345" s="6"/>
      <c r="D345" s="7"/>
      <c r="E345" s="9"/>
      <c r="F345" s="9"/>
      <c r="G345" s="9"/>
      <c r="H345" s="40"/>
      <c r="I345" s="40"/>
      <c r="J345" s="40"/>
      <c r="K345" s="52"/>
      <c r="L345" s="52"/>
      <c r="M345" s="52"/>
      <c r="N345" s="52"/>
      <c r="O345" s="52"/>
      <c r="P345" s="52"/>
      <c r="Q345" s="52"/>
      <c r="R345" s="52"/>
      <c r="S345" s="52"/>
    </row>
    <row r="346" spans="2:19" ht="13.35" customHeight="1" x14ac:dyDescent="0.4">
      <c r="B346" s="6"/>
      <c r="C346" s="6"/>
      <c r="D346" s="7"/>
      <c r="E346" s="46" t="str">
        <f t="shared" ref="E346:S346" si="199" xml:space="preserve"> E$289</f>
        <v>Scheme 4 component 1 adjusted cost allowance</v>
      </c>
      <c r="F346" s="46">
        <f t="shared" si="199"/>
        <v>0</v>
      </c>
      <c r="G346" s="46" t="str">
        <f t="shared" si="199"/>
        <v>£m</v>
      </c>
      <c r="H346" s="44">
        <f t="shared" si="199"/>
        <v>4.7949999999999999</v>
      </c>
      <c r="I346" s="44">
        <f t="shared" si="199"/>
        <v>0</v>
      </c>
      <c r="J346" s="44">
        <f t="shared" si="199"/>
        <v>0</v>
      </c>
      <c r="K346" s="50">
        <f t="shared" si="199"/>
        <v>0</v>
      </c>
      <c r="L346" s="50">
        <f t="shared" si="199"/>
        <v>1.19875</v>
      </c>
      <c r="M346" s="50">
        <f t="shared" si="199"/>
        <v>1.19875</v>
      </c>
      <c r="N346" s="50">
        <f t="shared" si="199"/>
        <v>1.19875</v>
      </c>
      <c r="O346" s="50">
        <f t="shared" si="199"/>
        <v>1.19875</v>
      </c>
      <c r="P346" s="50">
        <f t="shared" si="199"/>
        <v>0</v>
      </c>
      <c r="Q346" s="50">
        <f t="shared" si="199"/>
        <v>0</v>
      </c>
      <c r="R346" s="50">
        <f t="shared" si="199"/>
        <v>0</v>
      </c>
      <c r="S346" s="50">
        <f t="shared" si="199"/>
        <v>0</v>
      </c>
    </row>
    <row r="347" spans="2:19" ht="13.35" customHeight="1" x14ac:dyDescent="0.4">
      <c r="B347" s="6"/>
      <c r="C347" s="6"/>
      <c r="D347" s="7"/>
      <c r="E347" s="46" t="str">
        <f t="shared" ref="E347:S347" si="200" xml:space="preserve"> E$294</f>
        <v>Scheme 4 component 2 adjusted cost allowance</v>
      </c>
      <c r="F347" s="46">
        <f t="shared" si="200"/>
        <v>0</v>
      </c>
      <c r="G347" s="46" t="str">
        <f t="shared" si="200"/>
        <v>£m</v>
      </c>
      <c r="H347" s="44">
        <f t="shared" si="200"/>
        <v>135.04600000000002</v>
      </c>
      <c r="I347" s="44">
        <f t="shared" si="200"/>
        <v>0</v>
      </c>
      <c r="J347" s="44">
        <f t="shared" si="200"/>
        <v>0</v>
      </c>
      <c r="K347" s="50">
        <f t="shared" si="200"/>
        <v>0</v>
      </c>
      <c r="L347" s="50">
        <f t="shared" si="200"/>
        <v>14.770190000000003</v>
      </c>
      <c r="M347" s="50">
        <f t="shared" si="200"/>
        <v>29.115170000000003</v>
      </c>
      <c r="N347" s="50">
        <f t="shared" si="200"/>
        <v>40.933990000000009</v>
      </c>
      <c r="O347" s="50">
        <f t="shared" si="200"/>
        <v>50.226650000000006</v>
      </c>
      <c r="P347" s="50">
        <f t="shared" si="200"/>
        <v>0</v>
      </c>
      <c r="Q347" s="50">
        <f t="shared" si="200"/>
        <v>0</v>
      </c>
      <c r="R347" s="50">
        <f t="shared" si="200"/>
        <v>0</v>
      </c>
      <c r="S347" s="50">
        <f t="shared" si="200"/>
        <v>0</v>
      </c>
    </row>
    <row r="348" spans="2:19" ht="13.35" customHeight="1" x14ac:dyDescent="0.4">
      <c r="B348" s="6"/>
      <c r="C348" s="6"/>
      <c r="D348" s="7"/>
      <c r="E348" s="46" t="str">
        <f t="shared" ref="E348:S348" si="201" xml:space="preserve"> E$299</f>
        <v>Scheme 4 component 3 adjusted cost allowance</v>
      </c>
      <c r="F348" s="46">
        <f t="shared" si="201"/>
        <v>0</v>
      </c>
      <c r="G348" s="46" t="str">
        <f t="shared" si="201"/>
        <v>£m</v>
      </c>
      <c r="H348" s="44">
        <f t="shared" si="201"/>
        <v>7.9299999999999988</v>
      </c>
      <c r="I348" s="44">
        <f t="shared" si="201"/>
        <v>0</v>
      </c>
      <c r="J348" s="44">
        <f t="shared" si="201"/>
        <v>0</v>
      </c>
      <c r="K348" s="50">
        <f t="shared" si="201"/>
        <v>0</v>
      </c>
      <c r="L348" s="50">
        <f t="shared" si="201"/>
        <v>0</v>
      </c>
      <c r="M348" s="50">
        <f t="shared" si="201"/>
        <v>1.6821212121212119</v>
      </c>
      <c r="N348" s="50">
        <f t="shared" si="201"/>
        <v>5.7672727272727267</v>
      </c>
      <c r="O348" s="50">
        <f t="shared" si="201"/>
        <v>0.4806060606060607</v>
      </c>
      <c r="P348" s="50">
        <f t="shared" si="201"/>
        <v>0</v>
      </c>
      <c r="Q348" s="50">
        <f t="shared" si="201"/>
        <v>0</v>
      </c>
      <c r="R348" s="50">
        <f t="shared" si="201"/>
        <v>0</v>
      </c>
      <c r="S348" s="50">
        <f t="shared" si="201"/>
        <v>0</v>
      </c>
    </row>
    <row r="349" spans="2:19" ht="13.35" customHeight="1" x14ac:dyDescent="0.4">
      <c r="B349" s="6"/>
      <c r="C349" s="6"/>
      <c r="D349" s="7"/>
      <c r="E349" s="46" t="str">
        <f t="shared" ref="E349:S349" si="202" xml:space="preserve"> E$304</f>
        <v>Scheme 4 component 4 adjusted cost allowance</v>
      </c>
      <c r="F349" s="46">
        <f t="shared" si="202"/>
        <v>0</v>
      </c>
      <c r="G349" s="46" t="str">
        <f t="shared" si="202"/>
        <v>£m</v>
      </c>
      <c r="H349" s="44">
        <f t="shared" si="202"/>
        <v>0</v>
      </c>
      <c r="I349" s="44">
        <f t="shared" si="202"/>
        <v>0</v>
      </c>
      <c r="J349" s="44">
        <f t="shared" si="202"/>
        <v>0</v>
      </c>
      <c r="K349" s="50">
        <f t="shared" si="202"/>
        <v>0</v>
      </c>
      <c r="L349" s="50">
        <f t="shared" si="202"/>
        <v>0</v>
      </c>
      <c r="M349" s="50">
        <f t="shared" si="202"/>
        <v>0</v>
      </c>
      <c r="N349" s="50">
        <f t="shared" si="202"/>
        <v>0</v>
      </c>
      <c r="O349" s="50">
        <f t="shared" si="202"/>
        <v>0</v>
      </c>
      <c r="P349" s="50">
        <f t="shared" si="202"/>
        <v>0</v>
      </c>
      <c r="Q349" s="50">
        <f t="shared" si="202"/>
        <v>0</v>
      </c>
      <c r="R349" s="50">
        <f t="shared" si="202"/>
        <v>0</v>
      </c>
      <c r="S349" s="50">
        <f t="shared" si="202"/>
        <v>0</v>
      </c>
    </row>
    <row r="350" spans="2:19" ht="13.35" customHeight="1" x14ac:dyDescent="0.4">
      <c r="B350" s="6"/>
      <c r="C350" s="6"/>
      <c r="D350" s="7"/>
      <c r="E350" s="46" t="str">
        <f t="shared" ref="E350:S350" si="203" xml:space="preserve"> E$309</f>
        <v>Scheme 4 component 5 adjusted cost allowance</v>
      </c>
      <c r="F350" s="46">
        <f t="shared" si="203"/>
        <v>0</v>
      </c>
      <c r="G350" s="46" t="str">
        <f t="shared" si="203"/>
        <v>£m</v>
      </c>
      <c r="H350" s="44">
        <f t="shared" si="203"/>
        <v>0</v>
      </c>
      <c r="I350" s="44">
        <f t="shared" si="203"/>
        <v>0</v>
      </c>
      <c r="J350" s="44">
        <f t="shared" si="203"/>
        <v>0</v>
      </c>
      <c r="K350" s="50">
        <f t="shared" si="203"/>
        <v>0</v>
      </c>
      <c r="L350" s="50">
        <f t="shared" si="203"/>
        <v>0</v>
      </c>
      <c r="M350" s="50">
        <f t="shared" si="203"/>
        <v>0</v>
      </c>
      <c r="N350" s="50">
        <f t="shared" si="203"/>
        <v>0</v>
      </c>
      <c r="O350" s="50">
        <f t="shared" si="203"/>
        <v>0</v>
      </c>
      <c r="P350" s="50">
        <f t="shared" si="203"/>
        <v>0</v>
      </c>
      <c r="Q350" s="50">
        <f t="shared" si="203"/>
        <v>0</v>
      </c>
      <c r="R350" s="50">
        <f t="shared" si="203"/>
        <v>0</v>
      </c>
      <c r="S350" s="50">
        <f t="shared" si="203"/>
        <v>0</v>
      </c>
    </row>
    <row r="351" spans="2:19" ht="13.35" customHeight="1" x14ac:dyDescent="0.4">
      <c r="B351" s="6"/>
      <c r="C351" s="6"/>
      <c r="D351" s="7"/>
      <c r="E351" s="46" t="str">
        <f t="shared" ref="E351:S351" si="204" xml:space="preserve"> E$314</f>
        <v>Scheme 4 component 6 adjusted cost allowance</v>
      </c>
      <c r="F351" s="46">
        <f t="shared" si="204"/>
        <v>0</v>
      </c>
      <c r="G351" s="46" t="str">
        <f t="shared" si="204"/>
        <v>£m</v>
      </c>
      <c r="H351" s="44">
        <f t="shared" si="204"/>
        <v>0</v>
      </c>
      <c r="I351" s="44">
        <f t="shared" si="204"/>
        <v>0</v>
      </c>
      <c r="J351" s="44">
        <f t="shared" si="204"/>
        <v>0</v>
      </c>
      <c r="K351" s="50">
        <f t="shared" si="204"/>
        <v>0</v>
      </c>
      <c r="L351" s="50">
        <f t="shared" si="204"/>
        <v>0</v>
      </c>
      <c r="M351" s="50">
        <f t="shared" si="204"/>
        <v>0</v>
      </c>
      <c r="N351" s="50">
        <f t="shared" si="204"/>
        <v>0</v>
      </c>
      <c r="O351" s="50">
        <f t="shared" si="204"/>
        <v>0</v>
      </c>
      <c r="P351" s="50">
        <f t="shared" si="204"/>
        <v>0</v>
      </c>
      <c r="Q351" s="50">
        <f t="shared" si="204"/>
        <v>0</v>
      </c>
      <c r="R351" s="50">
        <f t="shared" si="204"/>
        <v>0</v>
      </c>
      <c r="S351" s="50">
        <f t="shared" si="204"/>
        <v>0</v>
      </c>
    </row>
    <row r="352" spans="2:19" ht="13.35" customHeight="1" x14ac:dyDescent="0.4">
      <c r="B352" s="6"/>
      <c r="C352" s="6"/>
      <c r="D352" s="7"/>
      <c r="E352" s="9" t="str">
        <f t="shared" ref="E352:S352" si="205" xml:space="preserve"> E$319</f>
        <v>Scheme 4 component 7 adjusted cost allowance</v>
      </c>
      <c r="F352" s="46">
        <f t="shared" si="205"/>
        <v>0</v>
      </c>
      <c r="G352" s="9" t="str">
        <f t="shared" si="205"/>
        <v>£m</v>
      </c>
      <c r="H352" s="44">
        <f t="shared" si="205"/>
        <v>0</v>
      </c>
      <c r="I352" s="44">
        <f t="shared" si="205"/>
        <v>0</v>
      </c>
      <c r="J352" s="44">
        <f t="shared" si="205"/>
        <v>0</v>
      </c>
      <c r="K352" s="50">
        <f t="shared" si="205"/>
        <v>0</v>
      </c>
      <c r="L352" s="50">
        <f t="shared" si="205"/>
        <v>0</v>
      </c>
      <c r="M352" s="50">
        <f t="shared" si="205"/>
        <v>0</v>
      </c>
      <c r="N352" s="50">
        <f t="shared" si="205"/>
        <v>0</v>
      </c>
      <c r="O352" s="50">
        <f t="shared" si="205"/>
        <v>0</v>
      </c>
      <c r="P352" s="50">
        <f t="shared" si="205"/>
        <v>0</v>
      </c>
      <c r="Q352" s="50">
        <f t="shared" si="205"/>
        <v>0</v>
      </c>
      <c r="R352" s="50">
        <f t="shared" si="205"/>
        <v>0</v>
      </c>
      <c r="S352" s="50">
        <f t="shared" si="205"/>
        <v>0</v>
      </c>
    </row>
    <row r="353" spans="2:19" ht="13.35" customHeight="1" x14ac:dyDescent="0.4">
      <c r="B353" s="6"/>
      <c r="C353" s="6"/>
      <c r="D353" s="7"/>
      <c r="E353" s="9" t="str">
        <f t="shared" ref="E353:S353" si="206" xml:space="preserve"> E$324</f>
        <v>Scheme 4 component 8 adjusted cost allowance</v>
      </c>
      <c r="F353" s="46">
        <f t="shared" si="206"/>
        <v>0</v>
      </c>
      <c r="G353" s="9" t="str">
        <f t="shared" si="206"/>
        <v>£m</v>
      </c>
      <c r="H353" s="44">
        <f t="shared" si="206"/>
        <v>0</v>
      </c>
      <c r="I353" s="44">
        <f t="shared" si="206"/>
        <v>0</v>
      </c>
      <c r="J353" s="44">
        <f t="shared" si="206"/>
        <v>0</v>
      </c>
      <c r="K353" s="50">
        <f t="shared" si="206"/>
        <v>0</v>
      </c>
      <c r="L353" s="50">
        <f t="shared" si="206"/>
        <v>0</v>
      </c>
      <c r="M353" s="50">
        <f t="shared" si="206"/>
        <v>0</v>
      </c>
      <c r="N353" s="50">
        <f t="shared" si="206"/>
        <v>0</v>
      </c>
      <c r="O353" s="50">
        <f t="shared" si="206"/>
        <v>0</v>
      </c>
      <c r="P353" s="50">
        <f t="shared" si="206"/>
        <v>0</v>
      </c>
      <c r="Q353" s="50">
        <f t="shared" si="206"/>
        <v>0</v>
      </c>
      <c r="R353" s="50">
        <f t="shared" si="206"/>
        <v>0</v>
      </c>
      <c r="S353" s="50">
        <f t="shared" si="206"/>
        <v>0</v>
      </c>
    </row>
    <row r="354" spans="2:19" ht="13.35" customHeight="1" x14ac:dyDescent="0.4">
      <c r="B354" s="6"/>
      <c r="C354" s="6"/>
      <c r="D354" s="7"/>
      <c r="E354" s="9" t="str">
        <f t="shared" ref="E354:S354" si="207" xml:space="preserve"> E$329</f>
        <v>Scheme 4 component 9 adjusted cost allowance</v>
      </c>
      <c r="F354" s="46">
        <f t="shared" si="207"/>
        <v>0</v>
      </c>
      <c r="G354" s="9" t="str">
        <f t="shared" si="207"/>
        <v>£m</v>
      </c>
      <c r="H354" s="44">
        <f t="shared" si="207"/>
        <v>0</v>
      </c>
      <c r="I354" s="44">
        <f t="shared" si="207"/>
        <v>0</v>
      </c>
      <c r="J354" s="44">
        <f t="shared" si="207"/>
        <v>0</v>
      </c>
      <c r="K354" s="50">
        <f t="shared" si="207"/>
        <v>0</v>
      </c>
      <c r="L354" s="50">
        <f t="shared" si="207"/>
        <v>0</v>
      </c>
      <c r="M354" s="50">
        <f t="shared" si="207"/>
        <v>0</v>
      </c>
      <c r="N354" s="50">
        <f t="shared" si="207"/>
        <v>0</v>
      </c>
      <c r="O354" s="50">
        <f t="shared" si="207"/>
        <v>0</v>
      </c>
      <c r="P354" s="50">
        <f t="shared" si="207"/>
        <v>0</v>
      </c>
      <c r="Q354" s="50">
        <f t="shared" si="207"/>
        <v>0</v>
      </c>
      <c r="R354" s="50">
        <f t="shared" si="207"/>
        <v>0</v>
      </c>
      <c r="S354" s="50">
        <f t="shared" si="207"/>
        <v>0</v>
      </c>
    </row>
    <row r="355" spans="2:19" ht="13.35" customHeight="1" x14ac:dyDescent="0.4">
      <c r="B355" s="6"/>
      <c r="C355" s="6"/>
      <c r="D355" s="7"/>
      <c r="E355" s="9" t="str">
        <f t="shared" ref="E355:S355" si="208" xml:space="preserve"> E$334</f>
        <v>Scheme 4 component 10 adjusted cost allowance</v>
      </c>
      <c r="F355" s="46">
        <f t="shared" si="208"/>
        <v>0</v>
      </c>
      <c r="G355" s="9" t="str">
        <f t="shared" si="208"/>
        <v>£m</v>
      </c>
      <c r="H355" s="44">
        <f t="shared" si="208"/>
        <v>0</v>
      </c>
      <c r="I355" s="44">
        <f t="shared" si="208"/>
        <v>0</v>
      </c>
      <c r="J355" s="44">
        <f t="shared" si="208"/>
        <v>0</v>
      </c>
      <c r="K355" s="50">
        <f t="shared" si="208"/>
        <v>0</v>
      </c>
      <c r="L355" s="50">
        <f t="shared" si="208"/>
        <v>0</v>
      </c>
      <c r="M355" s="50">
        <f t="shared" si="208"/>
        <v>0</v>
      </c>
      <c r="N355" s="50">
        <f t="shared" si="208"/>
        <v>0</v>
      </c>
      <c r="O355" s="50">
        <f t="shared" si="208"/>
        <v>0</v>
      </c>
      <c r="P355" s="50">
        <f t="shared" si="208"/>
        <v>0</v>
      </c>
      <c r="Q355" s="50">
        <f t="shared" si="208"/>
        <v>0</v>
      </c>
      <c r="R355" s="50">
        <f t="shared" si="208"/>
        <v>0</v>
      </c>
      <c r="S355" s="50">
        <f t="shared" si="208"/>
        <v>0</v>
      </c>
    </row>
    <row r="356" spans="2:19" ht="13.35" customHeight="1" x14ac:dyDescent="0.4">
      <c r="B356" s="6"/>
      <c r="C356" s="6"/>
      <c r="D356" s="7"/>
      <c r="E356" s="9" t="str">
        <f t="shared" ref="E356:S356" si="209" xml:space="preserve"> E$339</f>
        <v>Scheme 4 component 11 adjusted cost allowance</v>
      </c>
      <c r="F356" s="46">
        <f t="shared" si="209"/>
        <v>0</v>
      </c>
      <c r="G356" s="9" t="str">
        <f t="shared" si="209"/>
        <v>£m</v>
      </c>
      <c r="H356" s="44">
        <f t="shared" si="209"/>
        <v>0</v>
      </c>
      <c r="I356" s="44">
        <f t="shared" si="209"/>
        <v>0</v>
      </c>
      <c r="J356" s="44">
        <f t="shared" si="209"/>
        <v>0</v>
      </c>
      <c r="K356" s="50">
        <f t="shared" si="209"/>
        <v>0</v>
      </c>
      <c r="L356" s="50">
        <f t="shared" si="209"/>
        <v>0</v>
      </c>
      <c r="M356" s="50">
        <f t="shared" si="209"/>
        <v>0</v>
      </c>
      <c r="N356" s="50">
        <f t="shared" si="209"/>
        <v>0</v>
      </c>
      <c r="O356" s="50">
        <f t="shared" si="209"/>
        <v>0</v>
      </c>
      <c r="P356" s="50">
        <f t="shared" si="209"/>
        <v>0</v>
      </c>
      <c r="Q356" s="50">
        <f t="shared" si="209"/>
        <v>0</v>
      </c>
      <c r="R356" s="50">
        <f t="shared" si="209"/>
        <v>0</v>
      </c>
      <c r="S356" s="50">
        <f t="shared" si="209"/>
        <v>0</v>
      </c>
    </row>
    <row r="357" spans="2:19" ht="13.35" customHeight="1" x14ac:dyDescent="0.4">
      <c r="B357" s="6"/>
      <c r="C357" s="6"/>
      <c r="D357" s="7"/>
      <c r="E357" s="9" t="str">
        <f t="shared" ref="E357:S357" si="210" xml:space="preserve"> E$344</f>
        <v>Scheme 4 component 12 adjusted cost allowance</v>
      </c>
      <c r="F357" s="46">
        <f t="shared" si="210"/>
        <v>0</v>
      </c>
      <c r="G357" s="9" t="str">
        <f t="shared" si="210"/>
        <v>£m</v>
      </c>
      <c r="H357" s="44">
        <f t="shared" si="210"/>
        <v>0</v>
      </c>
      <c r="I357" s="44">
        <f t="shared" si="210"/>
        <v>0</v>
      </c>
      <c r="J357" s="44">
        <f t="shared" si="210"/>
        <v>0</v>
      </c>
      <c r="K357" s="50">
        <f t="shared" si="210"/>
        <v>0</v>
      </c>
      <c r="L357" s="50">
        <f t="shared" si="210"/>
        <v>0</v>
      </c>
      <c r="M357" s="50">
        <f t="shared" si="210"/>
        <v>0</v>
      </c>
      <c r="N357" s="50">
        <f t="shared" si="210"/>
        <v>0</v>
      </c>
      <c r="O357" s="50">
        <f t="shared" si="210"/>
        <v>0</v>
      </c>
      <c r="P357" s="50">
        <f t="shared" si="210"/>
        <v>0</v>
      </c>
      <c r="Q357" s="50">
        <f t="shared" si="210"/>
        <v>0</v>
      </c>
      <c r="R357" s="50">
        <f t="shared" si="210"/>
        <v>0</v>
      </c>
      <c r="S357" s="50">
        <f t="shared" si="210"/>
        <v>0</v>
      </c>
    </row>
    <row r="358" spans="2:19" ht="13.35" customHeight="1" x14ac:dyDescent="0.4">
      <c r="B358" s="6"/>
      <c r="C358" s="6"/>
      <c r="D358" s="7"/>
      <c r="E358" s="9" t="s">
        <v>439</v>
      </c>
      <c r="F358" s="9"/>
      <c r="G358" s="9" t="s">
        <v>171</v>
      </c>
      <c r="H358" s="40">
        <f xml:space="preserve"> SUM( J358:S358 )</f>
        <v>147.77100000000002</v>
      </c>
      <c r="I358" s="40"/>
      <c r="J358" s="52">
        <f t="shared" ref="J358:S358" si="211" xml:space="preserve"> SUM( J346:J357 )</f>
        <v>0</v>
      </c>
      <c r="K358" s="52">
        <f t="shared" si="211"/>
        <v>0</v>
      </c>
      <c r="L358" s="52">
        <f t="shared" si="211"/>
        <v>15.968940000000003</v>
      </c>
      <c r="M358" s="52">
        <f t="shared" si="211"/>
        <v>31.996041212121217</v>
      </c>
      <c r="N358" s="52">
        <f t="shared" si="211"/>
        <v>47.900012727272731</v>
      </c>
      <c r="O358" s="52">
        <f t="shared" si="211"/>
        <v>51.906006060606067</v>
      </c>
      <c r="P358" s="52">
        <f t="shared" si="211"/>
        <v>0</v>
      </c>
      <c r="Q358" s="52">
        <f t="shared" si="211"/>
        <v>0</v>
      </c>
      <c r="R358" s="52">
        <f t="shared" si="211"/>
        <v>0</v>
      </c>
      <c r="S358" s="52">
        <f t="shared" si="211"/>
        <v>0</v>
      </c>
    </row>
    <row r="359" spans="2:19" ht="13.35" customHeight="1" x14ac:dyDescent="0.4">
      <c r="B359" s="6"/>
      <c r="C359" s="6"/>
      <c r="D359" s="7"/>
      <c r="E359" s="9"/>
      <c r="F359" s="9"/>
      <c r="G359" s="9"/>
      <c r="H359" s="40"/>
      <c r="I359" s="40"/>
      <c r="J359" s="52"/>
      <c r="K359" s="52"/>
      <c r="L359" s="52"/>
      <c r="M359" s="52"/>
      <c r="N359" s="52"/>
      <c r="O359" s="52"/>
      <c r="P359" s="52"/>
      <c r="Q359" s="52"/>
      <c r="R359" s="52"/>
      <c r="S359" s="52"/>
    </row>
    <row r="360" spans="2:19" ht="13.35" customHeight="1" x14ac:dyDescent="0.4">
      <c r="B360" s="6"/>
      <c r="C360" s="6"/>
      <c r="D360" s="7"/>
      <c r="E360" s="8" t="str">
        <f xml:space="preserve"> Inputs!E$229</f>
        <v>Scheme 4 control allocation - WR</v>
      </c>
      <c r="F360" s="49">
        <f xml:space="preserve"> Inputs!F$229</f>
        <v>3.0404856162575877E-2</v>
      </c>
      <c r="G360" s="8" t="str">
        <f xml:space="preserve"> Inputs!G$229</f>
        <v>%</v>
      </c>
      <c r="H360" s="48"/>
      <c r="I360" s="48"/>
      <c r="J360" s="48"/>
      <c r="K360" s="51"/>
      <c r="L360" s="51"/>
      <c r="M360" s="51"/>
      <c r="N360" s="51"/>
      <c r="O360" s="51"/>
      <c r="P360" s="51"/>
      <c r="Q360" s="51"/>
      <c r="R360" s="51"/>
      <c r="S360" s="51"/>
    </row>
    <row r="361" spans="2:19" ht="13.35" customHeight="1" x14ac:dyDescent="0.4">
      <c r="B361" s="6"/>
      <c r="C361" s="6"/>
      <c r="D361" s="7"/>
      <c r="E361" s="9" t="str">
        <f t="shared" ref="E361:S361" si="212" xml:space="preserve"> E$358</f>
        <v>Scheme 4 adjusted cost allowance</v>
      </c>
      <c r="F361" s="9">
        <f t="shared" si="212"/>
        <v>0</v>
      </c>
      <c r="G361" s="9" t="str">
        <f t="shared" si="212"/>
        <v>£m</v>
      </c>
      <c r="H361" s="44">
        <f t="shared" si="212"/>
        <v>147.77100000000002</v>
      </c>
      <c r="I361" s="44">
        <f t="shared" si="212"/>
        <v>0</v>
      </c>
      <c r="J361" s="50">
        <f t="shared" si="212"/>
        <v>0</v>
      </c>
      <c r="K361" s="50">
        <f t="shared" si="212"/>
        <v>0</v>
      </c>
      <c r="L361" s="50">
        <f t="shared" si="212"/>
        <v>15.968940000000003</v>
      </c>
      <c r="M361" s="50">
        <f t="shared" si="212"/>
        <v>31.996041212121217</v>
      </c>
      <c r="N361" s="50">
        <f t="shared" si="212"/>
        <v>47.900012727272731</v>
      </c>
      <c r="O361" s="50">
        <f t="shared" si="212"/>
        <v>51.906006060606067</v>
      </c>
      <c r="P361" s="50">
        <f t="shared" si="212"/>
        <v>0</v>
      </c>
      <c r="Q361" s="50">
        <f t="shared" si="212"/>
        <v>0</v>
      </c>
      <c r="R361" s="50">
        <f t="shared" si="212"/>
        <v>0</v>
      </c>
      <c r="S361" s="50">
        <f t="shared" si="212"/>
        <v>0</v>
      </c>
    </row>
    <row r="362" spans="2:19" ht="13.35" customHeight="1" thickBot="1" x14ac:dyDescent="0.45">
      <c r="B362" s="6"/>
      <c r="C362" s="6"/>
      <c r="D362" s="7"/>
      <c r="E362" s="47" t="s">
        <v>440</v>
      </c>
      <c r="F362" s="47"/>
      <c r="G362" s="47" t="s">
        <v>171</v>
      </c>
      <c r="H362" s="55">
        <f xml:space="preserve"> SUM( J362:S362 )</f>
        <v>4.4929560000000004</v>
      </c>
      <c r="I362" s="54"/>
      <c r="J362" s="55">
        <f xml:space="preserve"> $F360 * J361</f>
        <v>0</v>
      </c>
      <c r="K362" s="55">
        <f t="shared" ref="K362" si="213" xml:space="preserve"> $F360 * K361</f>
        <v>0</v>
      </c>
      <c r="L362" s="55">
        <f xml:space="preserve"> $F360 * L361</f>
        <v>0.48553332376880454</v>
      </c>
      <c r="M362" s="55">
        <f t="shared" ref="M362" si="214" xml:space="preserve"> $F360 * M361</f>
        <v>0.97283503082639555</v>
      </c>
      <c r="N362" s="55">
        <f t="shared" ref="N362" si="215" xml:space="preserve"> $F360 * N361</f>
        <v>1.4563929971582812</v>
      </c>
      <c r="O362" s="55">
        <f t="shared" ref="O362" si="216" xml:space="preserve"> $F360 * O361</f>
        <v>1.5781946482465192</v>
      </c>
      <c r="P362" s="55">
        <f t="shared" ref="P362" si="217" xml:space="preserve"> $F360 * P361</f>
        <v>0</v>
      </c>
      <c r="Q362" s="55">
        <f t="shared" ref="Q362" si="218" xml:space="preserve"> $F360 * Q361</f>
        <v>0</v>
      </c>
      <c r="R362" s="54">
        <f t="shared" ref="R362" si="219" xml:space="preserve"> $F360 * R361</f>
        <v>0</v>
      </c>
      <c r="S362" s="54">
        <f t="shared" ref="S362" si="220" xml:space="preserve"> $F360 * S361</f>
        <v>0</v>
      </c>
    </row>
    <row r="363" spans="2:19" ht="13.35" customHeight="1" thickTop="1" x14ac:dyDescent="0.4">
      <c r="B363" s="6"/>
      <c r="C363" s="6"/>
      <c r="D363" s="7"/>
      <c r="E363" s="9"/>
      <c r="F363" s="9"/>
      <c r="G363" s="9"/>
      <c r="H363" s="40"/>
      <c r="I363" s="40"/>
      <c r="J363" s="52"/>
      <c r="K363" s="52"/>
      <c r="L363" s="52"/>
      <c r="M363" s="52"/>
      <c r="N363" s="52"/>
      <c r="O363" s="52"/>
      <c r="P363" s="52"/>
      <c r="Q363" s="52"/>
      <c r="R363" s="52"/>
      <c r="S363" s="52"/>
    </row>
    <row r="364" spans="2:19" ht="13.35" customHeight="1" x14ac:dyDescent="0.4">
      <c r="B364" s="6"/>
      <c r="C364" s="6"/>
      <c r="D364" s="7"/>
      <c r="E364" s="8" t="str">
        <f xml:space="preserve"> Inputs!E$230</f>
        <v>Scheme 4 control allocation - WN+</v>
      </c>
      <c r="F364" s="49">
        <f xml:space="preserve"> Inputs!F$230</f>
        <v>0.96959514383742418</v>
      </c>
      <c r="G364" s="8" t="str">
        <f xml:space="preserve"> Inputs!G$230</f>
        <v>%</v>
      </c>
      <c r="H364" s="48"/>
      <c r="I364" s="48"/>
      <c r="J364" s="48"/>
      <c r="K364" s="51"/>
      <c r="L364" s="51"/>
      <c r="M364" s="51"/>
      <c r="N364" s="51"/>
      <c r="O364" s="51"/>
      <c r="P364" s="51"/>
      <c r="Q364" s="51"/>
      <c r="R364" s="51"/>
      <c r="S364" s="51"/>
    </row>
    <row r="365" spans="2:19" ht="13.35" customHeight="1" x14ac:dyDescent="0.4">
      <c r="B365" s="6"/>
      <c r="C365" s="6"/>
      <c r="D365" s="7"/>
      <c r="E365" s="9" t="str">
        <f t="shared" ref="E365:S365" si="221" xml:space="preserve"> E$358</f>
        <v>Scheme 4 adjusted cost allowance</v>
      </c>
      <c r="F365" s="9">
        <f t="shared" si="221"/>
        <v>0</v>
      </c>
      <c r="G365" s="9" t="str">
        <f t="shared" si="221"/>
        <v>£m</v>
      </c>
      <c r="H365" s="44">
        <f t="shared" si="221"/>
        <v>147.77100000000002</v>
      </c>
      <c r="I365" s="44">
        <f t="shared" si="221"/>
        <v>0</v>
      </c>
      <c r="J365" s="44">
        <f t="shared" si="221"/>
        <v>0</v>
      </c>
      <c r="K365" s="50">
        <f t="shared" si="221"/>
        <v>0</v>
      </c>
      <c r="L365" s="50">
        <f t="shared" si="221"/>
        <v>15.968940000000003</v>
      </c>
      <c r="M365" s="50">
        <f t="shared" si="221"/>
        <v>31.996041212121217</v>
      </c>
      <c r="N365" s="50">
        <f t="shared" si="221"/>
        <v>47.900012727272731</v>
      </c>
      <c r="O365" s="50">
        <f t="shared" si="221"/>
        <v>51.906006060606067</v>
      </c>
      <c r="P365" s="50">
        <f t="shared" si="221"/>
        <v>0</v>
      </c>
      <c r="Q365" s="50">
        <f t="shared" si="221"/>
        <v>0</v>
      </c>
      <c r="R365" s="50">
        <f t="shared" si="221"/>
        <v>0</v>
      </c>
      <c r="S365" s="50">
        <f t="shared" si="221"/>
        <v>0</v>
      </c>
    </row>
    <row r="366" spans="2:19" ht="13.35" customHeight="1" thickBot="1" x14ac:dyDescent="0.45">
      <c r="B366" s="6"/>
      <c r="C366" s="6"/>
      <c r="D366" s="7"/>
      <c r="E366" s="47" t="s">
        <v>441</v>
      </c>
      <c r="F366" s="47"/>
      <c r="G366" s="47" t="s">
        <v>171</v>
      </c>
      <c r="H366" s="55">
        <f xml:space="preserve"> SUM( J366:S366 )</f>
        <v>143.27804400000002</v>
      </c>
      <c r="I366" s="54"/>
      <c r="J366" s="54">
        <f xml:space="preserve"> $F364 * J365</f>
        <v>0</v>
      </c>
      <c r="K366" s="55">
        <f t="shared" ref="K366" si="222" xml:space="preserve"> $F364 * K365</f>
        <v>0</v>
      </c>
      <c r="L366" s="55">
        <f t="shared" ref="L366" si="223" xml:space="preserve"> $F364 * L365</f>
        <v>15.483406676231199</v>
      </c>
      <c r="M366" s="55">
        <f t="shared" ref="M366" si="224" xml:space="preserve"> $F364 * M365</f>
        <v>31.023206181294825</v>
      </c>
      <c r="N366" s="55">
        <f t="shared" ref="N366" si="225" xml:space="preserve"> $F364 * N365</f>
        <v>46.443619730114456</v>
      </c>
      <c r="O366" s="55">
        <f t="shared" ref="O366" si="226" xml:space="preserve"> $F364 * O365</f>
        <v>50.327811412359551</v>
      </c>
      <c r="P366" s="55">
        <f t="shared" ref="P366" si="227" xml:space="preserve"> $F364 * P365</f>
        <v>0</v>
      </c>
      <c r="Q366" s="55">
        <f t="shared" ref="Q366" si="228" xml:space="preserve"> $F364 * Q365</f>
        <v>0</v>
      </c>
      <c r="R366" s="55">
        <f t="shared" ref="R366" si="229" xml:space="preserve"> $F364 * R365</f>
        <v>0</v>
      </c>
      <c r="S366" s="55">
        <f t="shared" ref="S366" si="230" xml:space="preserve"> $F364 * S365</f>
        <v>0</v>
      </c>
    </row>
    <row r="367" spans="2:19" ht="13.35" customHeight="1" thickTop="1" x14ac:dyDescent="0.4">
      <c r="B367" s="6"/>
      <c r="C367" s="6"/>
      <c r="D367" s="7"/>
      <c r="E367" s="9"/>
      <c r="F367" s="9"/>
      <c r="G367" s="9"/>
      <c r="H367" s="40"/>
      <c r="I367" s="40"/>
      <c r="J367" s="40"/>
      <c r="K367" s="52"/>
      <c r="L367" s="52"/>
      <c r="M367" s="52"/>
      <c r="N367" s="52"/>
      <c r="O367" s="52"/>
      <c r="P367" s="52"/>
      <c r="Q367" s="52"/>
      <c r="R367" s="52"/>
      <c r="S367" s="52"/>
    </row>
    <row r="368" spans="2:19" ht="13.35" customHeight="1" x14ac:dyDescent="0.4">
      <c r="B368" s="6"/>
      <c r="C368" s="6"/>
      <c r="D368" s="7"/>
      <c r="E368" s="8" t="str">
        <f xml:space="preserve"> Inputs!E$231</f>
        <v>Scheme 4 control allocation - WWN+</v>
      </c>
      <c r="F368" s="49">
        <f xml:space="preserve"> Inputs!F$231</f>
        <v>0</v>
      </c>
      <c r="G368" s="8" t="str">
        <f xml:space="preserve"> Inputs!G$231</f>
        <v>%</v>
      </c>
      <c r="H368" s="48"/>
      <c r="I368" s="48"/>
      <c r="J368" s="48"/>
      <c r="K368" s="51"/>
      <c r="L368" s="51"/>
      <c r="M368" s="51"/>
      <c r="N368" s="51"/>
      <c r="O368" s="51"/>
      <c r="P368" s="51"/>
      <c r="Q368" s="51"/>
      <c r="R368" s="51"/>
      <c r="S368" s="51"/>
    </row>
    <row r="369" spans="1:19" ht="13.35" customHeight="1" x14ac:dyDescent="0.4">
      <c r="B369" s="6"/>
      <c r="C369" s="6"/>
      <c r="D369" s="7"/>
      <c r="E369" s="9" t="str">
        <f t="shared" ref="E369:S369" si="231" xml:space="preserve"> E$358</f>
        <v>Scheme 4 adjusted cost allowance</v>
      </c>
      <c r="F369" s="9">
        <f t="shared" si="231"/>
        <v>0</v>
      </c>
      <c r="G369" s="9" t="str">
        <f t="shared" si="231"/>
        <v>£m</v>
      </c>
      <c r="H369" s="44">
        <f t="shared" si="231"/>
        <v>147.77100000000002</v>
      </c>
      <c r="I369" s="44">
        <f t="shared" si="231"/>
        <v>0</v>
      </c>
      <c r="J369" s="44">
        <f t="shared" si="231"/>
        <v>0</v>
      </c>
      <c r="K369" s="50">
        <f t="shared" si="231"/>
        <v>0</v>
      </c>
      <c r="L369" s="50">
        <f t="shared" si="231"/>
        <v>15.968940000000003</v>
      </c>
      <c r="M369" s="50">
        <f t="shared" si="231"/>
        <v>31.996041212121217</v>
      </c>
      <c r="N369" s="50">
        <f t="shared" si="231"/>
        <v>47.900012727272731</v>
      </c>
      <c r="O369" s="50">
        <f t="shared" si="231"/>
        <v>51.906006060606067</v>
      </c>
      <c r="P369" s="50">
        <f t="shared" si="231"/>
        <v>0</v>
      </c>
      <c r="Q369" s="50">
        <f t="shared" si="231"/>
        <v>0</v>
      </c>
      <c r="R369" s="50">
        <f t="shared" si="231"/>
        <v>0</v>
      </c>
      <c r="S369" s="50">
        <f t="shared" si="231"/>
        <v>0</v>
      </c>
    </row>
    <row r="370" spans="1:19" ht="13.35" customHeight="1" thickBot="1" x14ac:dyDescent="0.45">
      <c r="B370" s="6"/>
      <c r="C370" s="6"/>
      <c r="D370" s="7"/>
      <c r="E370" s="47" t="s">
        <v>442</v>
      </c>
      <c r="F370" s="47"/>
      <c r="G370" s="47" t="s">
        <v>171</v>
      </c>
      <c r="H370" s="55">
        <f xml:space="preserve"> SUM( J370:S370 )</f>
        <v>0</v>
      </c>
      <c r="I370" s="54"/>
      <c r="J370" s="54">
        <f xml:space="preserve"> $F368 * J369</f>
        <v>0</v>
      </c>
      <c r="K370" s="55">
        <f t="shared" ref="K370" si="232" xml:space="preserve"> $F368 * K369</f>
        <v>0</v>
      </c>
      <c r="L370" s="55">
        <f t="shared" ref="L370" si="233" xml:space="preserve"> $F368 * L369</f>
        <v>0</v>
      </c>
      <c r="M370" s="55">
        <f t="shared" ref="M370" si="234" xml:space="preserve"> $F368 * M369</f>
        <v>0</v>
      </c>
      <c r="N370" s="55">
        <f t="shared" ref="N370" si="235" xml:space="preserve"> $F368 * N369</f>
        <v>0</v>
      </c>
      <c r="O370" s="55">
        <f t="shared" ref="O370" si="236" xml:space="preserve"> $F368 * O369</f>
        <v>0</v>
      </c>
      <c r="P370" s="55">
        <f t="shared" ref="P370" si="237" xml:space="preserve"> $F368 * P369</f>
        <v>0</v>
      </c>
      <c r="Q370" s="55">
        <f t="shared" ref="Q370" si="238" xml:space="preserve"> $F368 * Q369</f>
        <v>0</v>
      </c>
      <c r="R370" s="55">
        <f t="shared" ref="R370" si="239" xml:space="preserve"> $F368 * R369</f>
        <v>0</v>
      </c>
      <c r="S370" s="55">
        <f t="shared" ref="S370" si="240" xml:space="preserve"> $F368 * S369</f>
        <v>0</v>
      </c>
    </row>
    <row r="371" spans="1:19" ht="13.35" customHeight="1" thickTop="1" x14ac:dyDescent="0.4">
      <c r="B371" s="6"/>
      <c r="C371" s="6"/>
      <c r="D371" s="7"/>
      <c r="E371" s="9"/>
      <c r="F371" s="9"/>
      <c r="G371" s="9"/>
      <c r="H371" s="40"/>
      <c r="I371" s="40"/>
      <c r="J371" s="40"/>
      <c r="K371" s="52"/>
      <c r="L371" s="52"/>
      <c r="M371" s="52"/>
      <c r="N371" s="52"/>
      <c r="O371" s="52"/>
      <c r="P371" s="52"/>
      <c r="Q371" s="52"/>
      <c r="R371" s="52"/>
      <c r="S371" s="52"/>
    </row>
    <row r="372" spans="1:19" ht="13.35" customHeight="1" x14ac:dyDescent="0.4">
      <c r="B372" s="6"/>
      <c r="C372" s="6"/>
      <c r="D372" s="7"/>
      <c r="E372" s="8" t="str">
        <f xml:space="preserve"> Inputs!E$232</f>
        <v>Scheme 4 control allocation - BR</v>
      </c>
      <c r="F372" s="49">
        <f xml:space="preserve"> Inputs!F$232</f>
        <v>0</v>
      </c>
      <c r="G372" s="8" t="str">
        <f xml:space="preserve"> Inputs!G$232</f>
        <v>%</v>
      </c>
      <c r="H372" s="48"/>
      <c r="I372" s="48"/>
      <c r="J372" s="48"/>
      <c r="K372" s="51"/>
      <c r="L372" s="51"/>
      <c r="M372" s="51"/>
      <c r="N372" s="51"/>
      <c r="O372" s="51"/>
      <c r="P372" s="51"/>
      <c r="Q372" s="51"/>
      <c r="R372" s="51"/>
      <c r="S372" s="51"/>
    </row>
    <row r="373" spans="1:19" ht="13.35" customHeight="1" x14ac:dyDescent="0.4">
      <c r="B373" s="6"/>
      <c r="C373" s="6"/>
      <c r="D373" s="7"/>
      <c r="E373" s="9" t="str">
        <f t="shared" ref="E373:S373" si="241" xml:space="preserve"> E$358</f>
        <v>Scheme 4 adjusted cost allowance</v>
      </c>
      <c r="F373" s="9">
        <f t="shared" si="241"/>
        <v>0</v>
      </c>
      <c r="G373" s="9" t="str">
        <f t="shared" si="241"/>
        <v>£m</v>
      </c>
      <c r="H373" s="44">
        <f t="shared" si="241"/>
        <v>147.77100000000002</v>
      </c>
      <c r="I373" s="44">
        <f t="shared" si="241"/>
        <v>0</v>
      </c>
      <c r="J373" s="44">
        <f t="shared" si="241"/>
        <v>0</v>
      </c>
      <c r="K373" s="50">
        <f t="shared" si="241"/>
        <v>0</v>
      </c>
      <c r="L373" s="50">
        <f t="shared" si="241"/>
        <v>15.968940000000003</v>
      </c>
      <c r="M373" s="50">
        <f t="shared" si="241"/>
        <v>31.996041212121217</v>
      </c>
      <c r="N373" s="50">
        <f t="shared" si="241"/>
        <v>47.900012727272731</v>
      </c>
      <c r="O373" s="50">
        <f t="shared" si="241"/>
        <v>51.906006060606067</v>
      </c>
      <c r="P373" s="50">
        <f t="shared" si="241"/>
        <v>0</v>
      </c>
      <c r="Q373" s="50">
        <f t="shared" si="241"/>
        <v>0</v>
      </c>
      <c r="R373" s="50">
        <f t="shared" si="241"/>
        <v>0</v>
      </c>
      <c r="S373" s="50">
        <f t="shared" si="241"/>
        <v>0</v>
      </c>
    </row>
    <row r="374" spans="1:19" ht="13.35" customHeight="1" thickBot="1" x14ac:dyDescent="0.45">
      <c r="B374" s="6"/>
      <c r="C374" s="6"/>
      <c r="D374" s="7"/>
      <c r="E374" s="47" t="s">
        <v>443</v>
      </c>
      <c r="F374" s="47"/>
      <c r="G374" s="47" t="s">
        <v>171</v>
      </c>
      <c r="H374" s="61">
        <f xml:space="preserve"> SUM( J374:S374 )</f>
        <v>0</v>
      </c>
      <c r="I374" s="60"/>
      <c r="J374" s="60">
        <f xml:space="preserve"> $F372 * J373</f>
        <v>0</v>
      </c>
      <c r="K374" s="61">
        <f t="shared" ref="K374" si="242" xml:space="preserve"> $F372 * K373</f>
        <v>0</v>
      </c>
      <c r="L374" s="61">
        <f t="shared" ref="L374" si="243" xml:space="preserve"> $F372 * L373</f>
        <v>0</v>
      </c>
      <c r="M374" s="61">
        <f t="shared" ref="M374" si="244" xml:space="preserve"> $F372 * M373</f>
        <v>0</v>
      </c>
      <c r="N374" s="61">
        <f t="shared" ref="N374" si="245" xml:space="preserve"> $F372 * N373</f>
        <v>0</v>
      </c>
      <c r="O374" s="61">
        <f t="shared" ref="O374" si="246" xml:space="preserve"> $F372 * O373</f>
        <v>0</v>
      </c>
      <c r="P374" s="61">
        <f t="shared" ref="P374" si="247" xml:space="preserve"> $F372 * P373</f>
        <v>0</v>
      </c>
      <c r="Q374" s="61">
        <f t="shared" ref="Q374" si="248" xml:space="preserve"> $F372 * Q373</f>
        <v>0</v>
      </c>
      <c r="R374" s="61">
        <f t="shared" ref="R374" si="249" xml:space="preserve"> $F372 * R373</f>
        <v>0</v>
      </c>
      <c r="S374" s="61">
        <f t="shared" ref="S374" si="250" xml:space="preserve"> $F372 * S373</f>
        <v>0</v>
      </c>
    </row>
    <row r="375" spans="1:19" ht="13.35" customHeight="1" thickTop="1" x14ac:dyDescent="0.4">
      <c r="B375" s="6"/>
      <c r="C375" s="6"/>
      <c r="D375" s="7"/>
      <c r="E375" s="9"/>
      <c r="F375" s="9"/>
      <c r="G375" s="9"/>
      <c r="H375" s="40"/>
      <c r="I375" s="40"/>
      <c r="J375" s="40"/>
      <c r="K375" s="52"/>
      <c r="L375" s="52"/>
      <c r="M375" s="52"/>
      <c r="N375" s="52"/>
      <c r="O375" s="52"/>
      <c r="P375" s="52"/>
      <c r="Q375" s="52"/>
      <c r="R375" s="52"/>
      <c r="S375" s="52"/>
    </row>
    <row r="376" spans="1:19" s="64" customFormat="1" ht="21" x14ac:dyDescent="0.35">
      <c r="B376" s="64" t="s">
        <v>133</v>
      </c>
    </row>
    <row r="377" spans="1:19" ht="13.35" customHeight="1" x14ac:dyDescent="0.4">
      <c r="B377" s="6"/>
      <c r="C377" s="6"/>
      <c r="D377" s="7"/>
      <c r="E377" s="9"/>
      <c r="F377" s="9"/>
      <c r="G377" s="9"/>
      <c r="H377" s="40"/>
      <c r="J377" s="40"/>
      <c r="K377" s="52"/>
      <c r="L377" s="52"/>
      <c r="M377" s="52"/>
      <c r="N377" s="52"/>
      <c r="O377" s="52"/>
      <c r="P377" s="52"/>
      <c r="Q377" s="52"/>
      <c r="R377" s="52"/>
      <c r="S377" s="52"/>
    </row>
    <row r="378" spans="1:19" x14ac:dyDescent="0.4">
      <c r="A378" s="17"/>
      <c r="B378" s="30"/>
      <c r="C378" s="30"/>
      <c r="D378" s="23"/>
      <c r="E378" s="8" t="str">
        <f xml:space="preserve"> Inputs!E$303</f>
        <v>Scheme delivery cost allowance</v>
      </c>
      <c r="F378" s="48">
        <f xml:space="preserve"> Inputs!F$303</f>
        <v>0</v>
      </c>
      <c r="G378" s="8" t="str">
        <f xml:space="preserve"> Inputs!G$303</f>
        <v>£m</v>
      </c>
      <c r="H378" s="51">
        <f xml:space="preserve"> Inputs!H$303</f>
        <v>20.120000000000005</v>
      </c>
      <c r="I378" s="48">
        <f xml:space="preserve"> Inputs!I$303</f>
        <v>0</v>
      </c>
      <c r="J378" s="48">
        <f xml:space="preserve"> Inputs!J$303</f>
        <v>0</v>
      </c>
      <c r="K378" s="51">
        <f xml:space="preserve"> Inputs!K$303</f>
        <v>0</v>
      </c>
      <c r="L378" s="51">
        <f xml:space="preserve"> Inputs!L$303</f>
        <v>2.8742491752845987</v>
      </c>
      <c r="M378" s="51">
        <f xml:space="preserve"> Inputs!M$303</f>
        <v>5.7486262370731032</v>
      </c>
      <c r="N378" s="51">
        <f xml:space="preserve"> Inputs!N$303</f>
        <v>5.7484983505691973</v>
      </c>
      <c r="O378" s="51">
        <f xml:space="preserve"> Inputs!O$303</f>
        <v>5.7486262370731032</v>
      </c>
      <c r="P378" s="51">
        <f xml:space="preserve"> Inputs!P$303</f>
        <v>0</v>
      </c>
      <c r="Q378" s="51">
        <f xml:space="preserve"> Inputs!Q$303</f>
        <v>0</v>
      </c>
      <c r="R378" s="51"/>
      <c r="S378" s="51"/>
    </row>
    <row r="379" spans="1:19" x14ac:dyDescent="0.4">
      <c r="A379" s="17"/>
      <c r="B379" s="30"/>
      <c r="C379" s="30"/>
      <c r="D379" s="23"/>
      <c r="E379" s="8" t="str">
        <f xml:space="preserve"> Inputs!E$304</f>
        <v>Scheme delivery percentage completion</v>
      </c>
      <c r="F379" s="49">
        <f xml:space="preserve"> Inputs!F$304</f>
        <v>0.99999238171673166</v>
      </c>
      <c r="G379" s="8" t="str">
        <f xml:space="preserve"> Inputs!G$304</f>
        <v>%</v>
      </c>
      <c r="H379" s="48"/>
      <c r="I379" s="48"/>
      <c r="J379" s="48"/>
      <c r="K379" s="51"/>
      <c r="L379" s="51"/>
      <c r="M379" s="51"/>
      <c r="N379" s="51"/>
      <c r="O379" s="51"/>
      <c r="P379" s="51"/>
      <c r="Q379" s="51"/>
      <c r="R379" s="51"/>
      <c r="S379" s="51"/>
    </row>
    <row r="380" spans="1:19" x14ac:dyDescent="0.4">
      <c r="A380" s="17"/>
      <c r="B380" s="30"/>
      <c r="C380" s="30"/>
      <c r="D380" s="23"/>
      <c r="E380" s="8" t="str">
        <f xml:space="preserve"> Time!E$53</f>
        <v>Forecast Period Flag</v>
      </c>
      <c r="F380" s="8">
        <f xml:space="preserve"> Time!F$53</f>
        <v>0</v>
      </c>
      <c r="G380" s="8" t="str">
        <f xml:space="preserve"> Time!G$53</f>
        <v>flag</v>
      </c>
      <c r="H380" s="48">
        <f xml:space="preserve"> Time!H$53</f>
        <v>5</v>
      </c>
      <c r="I380" s="48">
        <f xml:space="preserve"> Time!I$53</f>
        <v>0</v>
      </c>
      <c r="J380" s="48">
        <f xml:space="preserve"> Time!J$53</f>
        <v>0</v>
      </c>
      <c r="K380" s="51">
        <f xml:space="preserve"> Time!K$53</f>
        <v>1</v>
      </c>
      <c r="L380" s="51">
        <f xml:space="preserve"> Time!L$53</f>
        <v>1</v>
      </c>
      <c r="M380" s="51">
        <f xml:space="preserve"> Time!M$53</f>
        <v>1</v>
      </c>
      <c r="N380" s="51">
        <f xml:space="preserve"> Time!N$53</f>
        <v>1</v>
      </c>
      <c r="O380" s="51">
        <f xml:space="preserve"> Time!O$53</f>
        <v>1</v>
      </c>
      <c r="P380" s="51">
        <f xml:space="preserve"> Time!P$53</f>
        <v>0</v>
      </c>
      <c r="Q380" s="51">
        <f xml:space="preserve"> Time!Q$53</f>
        <v>0</v>
      </c>
      <c r="R380" s="51">
        <f xml:space="preserve"> Time!R$53</f>
        <v>0</v>
      </c>
      <c r="S380" s="51">
        <f xml:space="preserve"> Time!S$53</f>
        <v>0</v>
      </c>
    </row>
    <row r="381" spans="1:19" x14ac:dyDescent="0.4">
      <c r="A381" s="17"/>
      <c r="B381" s="21"/>
      <c r="C381" s="17"/>
      <c r="D381" s="17"/>
      <c r="E381" s="31" t="s">
        <v>444</v>
      </c>
      <c r="F381" s="31"/>
      <c r="G381" s="32" t="s">
        <v>171</v>
      </c>
      <c r="H381" s="44">
        <f xml:space="preserve"> SUM( J381:S381 )</f>
        <v>20.119846720140643</v>
      </c>
      <c r="I381" s="44"/>
      <c r="J381" s="44">
        <f xml:space="preserve"> IF( J380 = 1, J378 * $F379, 0)</f>
        <v>0</v>
      </c>
      <c r="K381" s="50">
        <f t="shared" ref="K381:S381" si="251" xml:space="preserve"> IF( K380 = 1, K378 * $F379, 0)</f>
        <v>0</v>
      </c>
      <c r="L381" s="50">
        <f t="shared" si="251"/>
        <v>2.8742272784401974</v>
      </c>
      <c r="M381" s="50">
        <f t="shared" si="251"/>
        <v>5.7485824424100249</v>
      </c>
      <c r="N381" s="50">
        <f t="shared" si="251"/>
        <v>5.7484545568803949</v>
      </c>
      <c r="O381" s="50">
        <f t="shared" si="251"/>
        <v>5.7485824424100249</v>
      </c>
      <c r="P381" s="50">
        <f t="shared" si="251"/>
        <v>0</v>
      </c>
      <c r="Q381" s="50">
        <f t="shared" si="251"/>
        <v>0</v>
      </c>
      <c r="R381" s="50">
        <f t="shared" si="251"/>
        <v>0</v>
      </c>
      <c r="S381" s="50">
        <f t="shared" si="251"/>
        <v>0</v>
      </c>
    </row>
    <row r="382" spans="1:19" x14ac:dyDescent="0.4">
      <c r="A382" s="17"/>
      <c r="B382" s="21"/>
      <c r="C382" s="17"/>
      <c r="D382" s="17"/>
      <c r="E382" s="31"/>
      <c r="F382" s="31"/>
      <c r="G382" s="32"/>
      <c r="H382" s="44"/>
      <c r="I382" s="44"/>
      <c r="J382" s="44"/>
      <c r="K382" s="50"/>
      <c r="L382" s="52"/>
      <c r="M382" s="52"/>
      <c r="N382" s="52"/>
      <c r="O382" s="52"/>
      <c r="P382" s="52"/>
      <c r="Q382" s="52"/>
      <c r="R382" s="52"/>
      <c r="S382" s="52"/>
    </row>
    <row r="383" spans="1:19" x14ac:dyDescent="0.4">
      <c r="A383" s="17"/>
      <c r="B383" s="21"/>
      <c r="C383" s="22"/>
      <c r="D383" s="17"/>
      <c r="E383" s="8" t="str">
        <f xml:space="preserve"> Inputs!E$308</f>
        <v>[Scheme 5] [component 2] cost allowance</v>
      </c>
      <c r="F383" s="8">
        <f xml:space="preserve"> Inputs!F$308</f>
        <v>0</v>
      </c>
      <c r="G383" s="8" t="str">
        <f xml:space="preserve"> Inputs!G$308</f>
        <v>£m</v>
      </c>
      <c r="H383" s="48">
        <f xml:space="preserve"> Inputs!H$308</f>
        <v>0</v>
      </c>
      <c r="I383" s="48">
        <f xml:space="preserve"> Inputs!I$308</f>
        <v>0</v>
      </c>
      <c r="J383" s="48">
        <f xml:space="preserve"> Inputs!J$308</f>
        <v>0</v>
      </c>
      <c r="K383" s="51">
        <f xml:space="preserve"> Inputs!K$308</f>
        <v>0</v>
      </c>
      <c r="L383" s="51">
        <f xml:space="preserve"> Inputs!L$308</f>
        <v>0</v>
      </c>
      <c r="M383" s="51">
        <f xml:space="preserve"> Inputs!M$308</f>
        <v>0</v>
      </c>
      <c r="N383" s="51">
        <f xml:space="preserve"> Inputs!N$308</f>
        <v>0</v>
      </c>
      <c r="O383" s="51">
        <f xml:space="preserve"> Inputs!O$308</f>
        <v>0</v>
      </c>
      <c r="P383" s="51">
        <f xml:space="preserve"> Inputs!P$308</f>
        <v>0</v>
      </c>
      <c r="Q383" s="51">
        <f xml:space="preserve"> Inputs!Q$308</f>
        <v>0</v>
      </c>
      <c r="R383" s="51">
        <f xml:space="preserve"> Inputs!R$308</f>
        <v>0</v>
      </c>
      <c r="S383" s="51">
        <f xml:space="preserve"> Inputs!S$308</f>
        <v>0</v>
      </c>
    </row>
    <row r="384" spans="1:19" x14ac:dyDescent="0.4">
      <c r="A384" s="17"/>
      <c r="B384" s="16"/>
      <c r="C384" s="16"/>
      <c r="D384" s="17"/>
      <c r="E384" s="8" t="str">
        <f xml:space="preserve"> Inputs!E$309</f>
        <v>[Scheme 5] [component 2] percentage completion</v>
      </c>
      <c r="F384" s="49">
        <f xml:space="preserve"> Inputs!F$309</f>
        <v>0</v>
      </c>
      <c r="G384" s="8" t="str">
        <f xml:space="preserve"> Inputs!G$309</f>
        <v>%</v>
      </c>
      <c r="H384" s="48"/>
      <c r="I384" s="48"/>
      <c r="J384" s="48"/>
      <c r="K384" s="51"/>
      <c r="L384" s="51"/>
      <c r="M384" s="51"/>
      <c r="N384" s="51"/>
      <c r="O384" s="51"/>
      <c r="P384" s="51"/>
      <c r="Q384" s="51"/>
      <c r="R384" s="51"/>
      <c r="S384" s="51"/>
    </row>
    <row r="385" spans="1:19" x14ac:dyDescent="0.4">
      <c r="A385" s="17"/>
      <c r="B385" s="21"/>
      <c r="C385" s="17"/>
      <c r="D385" s="17"/>
      <c r="E385" s="8" t="str">
        <f xml:space="preserve"> Time!E$53</f>
        <v>Forecast Period Flag</v>
      </c>
      <c r="F385" s="8">
        <f xml:space="preserve"> Time!F$53</f>
        <v>0</v>
      </c>
      <c r="G385" s="8" t="str">
        <f xml:space="preserve"> Time!G$53</f>
        <v>flag</v>
      </c>
      <c r="H385" s="48">
        <f xml:space="preserve"> Time!H$53</f>
        <v>5</v>
      </c>
      <c r="I385" s="48">
        <f xml:space="preserve"> Time!I$53</f>
        <v>0</v>
      </c>
      <c r="J385" s="48">
        <f xml:space="preserve"> Time!J$53</f>
        <v>0</v>
      </c>
      <c r="K385" s="51">
        <f xml:space="preserve"> Time!K$53</f>
        <v>1</v>
      </c>
      <c r="L385" s="51">
        <f xml:space="preserve"> Time!L$53</f>
        <v>1</v>
      </c>
      <c r="M385" s="51">
        <f xml:space="preserve"> Time!M$53</f>
        <v>1</v>
      </c>
      <c r="N385" s="51">
        <f xml:space="preserve"> Time!N$53</f>
        <v>1</v>
      </c>
      <c r="O385" s="51">
        <f xml:space="preserve"> Time!O$53</f>
        <v>1</v>
      </c>
      <c r="P385" s="51">
        <f xml:space="preserve"> Time!P$53</f>
        <v>0</v>
      </c>
      <c r="Q385" s="51">
        <f xml:space="preserve"> Time!Q$53</f>
        <v>0</v>
      </c>
      <c r="R385" s="51">
        <f xml:space="preserve"> Time!R$53</f>
        <v>0</v>
      </c>
      <c r="S385" s="51">
        <f xml:space="preserve"> Time!S$53</f>
        <v>0</v>
      </c>
    </row>
    <row r="386" spans="1:19" s="4" customFormat="1" ht="15.75" x14ac:dyDescent="0.5">
      <c r="A386" s="17"/>
      <c r="B386" s="21"/>
      <c r="C386" s="17"/>
      <c r="D386" s="17"/>
      <c r="E386" s="31" t="s">
        <v>445</v>
      </c>
      <c r="F386" s="31"/>
      <c r="G386" s="32" t="s">
        <v>171</v>
      </c>
      <c r="H386" s="44">
        <f xml:space="preserve"> SUM( J386:S386 )</f>
        <v>0</v>
      </c>
      <c r="I386" s="44"/>
      <c r="J386" s="44">
        <f xml:space="preserve"> IF( J385 = 1, J383 * $F384, 0)</f>
        <v>0</v>
      </c>
      <c r="K386" s="50">
        <f t="shared" ref="K386:S386" si="252" xml:space="preserve"> IF( K385 = 1, K383 * $F384, 0)</f>
        <v>0</v>
      </c>
      <c r="L386" s="50">
        <f t="shared" si="252"/>
        <v>0</v>
      </c>
      <c r="M386" s="50">
        <f t="shared" si="252"/>
        <v>0</v>
      </c>
      <c r="N386" s="50">
        <f t="shared" si="252"/>
        <v>0</v>
      </c>
      <c r="O386" s="50">
        <f t="shared" si="252"/>
        <v>0</v>
      </c>
      <c r="P386" s="50">
        <f t="shared" si="252"/>
        <v>0</v>
      </c>
      <c r="Q386" s="50">
        <f t="shared" si="252"/>
        <v>0</v>
      </c>
      <c r="R386" s="50">
        <f t="shared" si="252"/>
        <v>0</v>
      </c>
      <c r="S386" s="50">
        <f t="shared" si="252"/>
        <v>0</v>
      </c>
    </row>
    <row r="387" spans="1:19" x14ac:dyDescent="0.4">
      <c r="A387" s="17"/>
      <c r="B387" s="21"/>
      <c r="C387" s="22"/>
      <c r="D387" s="17"/>
      <c r="E387" s="33"/>
      <c r="F387" s="34"/>
      <c r="G387" s="35"/>
      <c r="H387" s="40"/>
      <c r="I387" s="40"/>
      <c r="J387" s="40"/>
      <c r="K387" s="52"/>
      <c r="L387" s="52"/>
      <c r="M387" s="52"/>
      <c r="N387" s="52"/>
      <c r="O387" s="52"/>
      <c r="P387" s="52"/>
      <c r="Q387" s="52"/>
      <c r="R387" s="52"/>
      <c r="S387" s="52"/>
    </row>
    <row r="388" spans="1:19" x14ac:dyDescent="0.4">
      <c r="A388" s="17"/>
      <c r="B388" s="16"/>
      <c r="C388" s="16"/>
      <c r="D388" s="17"/>
      <c r="E388" s="8" t="str">
        <f xml:space="preserve"> Inputs!E$313</f>
        <v>[Scheme 5] [component 3] cost allowance</v>
      </c>
      <c r="F388" s="8">
        <f xml:space="preserve"> Inputs!F$313</f>
        <v>0</v>
      </c>
      <c r="G388" s="8" t="str">
        <f xml:space="preserve"> Inputs!G$313</f>
        <v>£m</v>
      </c>
      <c r="H388" s="48">
        <f xml:space="preserve"> Inputs!H$313</f>
        <v>0</v>
      </c>
      <c r="I388" s="48">
        <f xml:space="preserve"> Inputs!I$313</f>
        <v>0</v>
      </c>
      <c r="J388" s="48">
        <f xml:space="preserve"> Inputs!J$313</f>
        <v>0</v>
      </c>
      <c r="K388" s="51">
        <f xml:space="preserve"> Inputs!K$313</f>
        <v>0</v>
      </c>
      <c r="L388" s="51">
        <f xml:space="preserve"> Inputs!L$313</f>
        <v>0</v>
      </c>
      <c r="M388" s="51">
        <f xml:space="preserve"> Inputs!M$313</f>
        <v>0</v>
      </c>
      <c r="N388" s="51">
        <f xml:space="preserve"> Inputs!N$313</f>
        <v>0</v>
      </c>
      <c r="O388" s="51">
        <f xml:space="preserve"> Inputs!O$313</f>
        <v>0</v>
      </c>
      <c r="P388" s="51">
        <f xml:space="preserve"> Inputs!P$313</f>
        <v>0</v>
      </c>
      <c r="Q388" s="51">
        <f xml:space="preserve"> Inputs!Q$313</f>
        <v>0</v>
      </c>
      <c r="R388" s="51">
        <f xml:space="preserve"> Inputs!R$313</f>
        <v>0</v>
      </c>
      <c r="S388" s="51">
        <f xml:space="preserve"> Inputs!S$313</f>
        <v>0</v>
      </c>
    </row>
    <row r="389" spans="1:19" x14ac:dyDescent="0.4">
      <c r="A389" s="17"/>
      <c r="B389" s="16"/>
      <c r="C389" s="17"/>
      <c r="D389" s="17"/>
      <c r="E389" s="8" t="str">
        <f xml:space="preserve"> Inputs!E$314</f>
        <v>[Scheme 5] [component 3] percentage completion</v>
      </c>
      <c r="F389" s="49">
        <f xml:space="preserve"> Inputs!F$314</f>
        <v>0</v>
      </c>
      <c r="G389" s="8" t="str">
        <f xml:space="preserve"> Inputs!G$314</f>
        <v>%</v>
      </c>
      <c r="H389" s="48"/>
      <c r="I389" s="48"/>
      <c r="J389" s="48"/>
      <c r="K389" s="51"/>
      <c r="L389" s="51"/>
      <c r="M389" s="51"/>
      <c r="N389" s="51"/>
      <c r="O389" s="51"/>
      <c r="P389" s="51"/>
      <c r="Q389" s="51"/>
      <c r="R389" s="51"/>
      <c r="S389" s="51"/>
    </row>
    <row r="390" spans="1:19" x14ac:dyDescent="0.4">
      <c r="A390" s="17"/>
      <c r="B390" s="16"/>
      <c r="C390" s="17"/>
      <c r="D390" s="17"/>
      <c r="E390" s="8" t="str">
        <f xml:space="preserve"> Time!E$53</f>
        <v>Forecast Period Flag</v>
      </c>
      <c r="F390" s="8">
        <f xml:space="preserve"> Time!F$53</f>
        <v>0</v>
      </c>
      <c r="G390" s="8" t="str">
        <f xml:space="preserve"> Time!G$53</f>
        <v>flag</v>
      </c>
      <c r="H390" s="48">
        <f xml:space="preserve"> Time!H$53</f>
        <v>5</v>
      </c>
      <c r="I390" s="48">
        <f xml:space="preserve"> Time!I$53</f>
        <v>0</v>
      </c>
      <c r="J390" s="48">
        <f xml:space="preserve"> Time!J$53</f>
        <v>0</v>
      </c>
      <c r="K390" s="51">
        <f xml:space="preserve"> Time!K$53</f>
        <v>1</v>
      </c>
      <c r="L390" s="51">
        <f xml:space="preserve"> Time!L$53</f>
        <v>1</v>
      </c>
      <c r="M390" s="51">
        <f xml:space="preserve"> Time!M$53</f>
        <v>1</v>
      </c>
      <c r="N390" s="51">
        <f xml:space="preserve"> Time!N$53</f>
        <v>1</v>
      </c>
      <c r="O390" s="51">
        <f xml:space="preserve"> Time!O$53</f>
        <v>1</v>
      </c>
      <c r="P390" s="51">
        <f xml:space="preserve"> Time!P$53</f>
        <v>0</v>
      </c>
      <c r="Q390" s="51">
        <f xml:space="preserve"> Time!Q$53</f>
        <v>0</v>
      </c>
      <c r="R390" s="51">
        <f xml:space="preserve"> Time!R$53</f>
        <v>0</v>
      </c>
      <c r="S390" s="51">
        <f xml:space="preserve"> Time!S$53</f>
        <v>0</v>
      </c>
    </row>
    <row r="391" spans="1:19" x14ac:dyDescent="0.4">
      <c r="A391" s="17"/>
      <c r="B391" s="16"/>
      <c r="C391" s="17"/>
      <c r="D391" s="17"/>
      <c r="E391" s="41" t="s">
        <v>446</v>
      </c>
      <c r="F391" s="42"/>
      <c r="G391" s="43" t="s">
        <v>171</v>
      </c>
      <c r="H391" s="44">
        <f xml:space="preserve"> SUM( J391:S391 )</f>
        <v>0</v>
      </c>
      <c r="I391" s="44"/>
      <c r="J391" s="44">
        <f xml:space="preserve"> IF( J390 = 1, J388 * $F389, 0)</f>
        <v>0</v>
      </c>
      <c r="K391" s="50">
        <f t="shared" ref="K391:S391" si="253" xml:space="preserve"> IF( K390 = 1, K388 * $F389, 0)</f>
        <v>0</v>
      </c>
      <c r="L391" s="50">
        <f t="shared" si="253"/>
        <v>0</v>
      </c>
      <c r="M391" s="50">
        <f t="shared" si="253"/>
        <v>0</v>
      </c>
      <c r="N391" s="50">
        <f t="shared" si="253"/>
        <v>0</v>
      </c>
      <c r="O391" s="50">
        <f t="shared" si="253"/>
        <v>0</v>
      </c>
      <c r="P391" s="50">
        <f t="shared" si="253"/>
        <v>0</v>
      </c>
      <c r="Q391" s="50">
        <f t="shared" si="253"/>
        <v>0</v>
      </c>
      <c r="R391" s="50">
        <f t="shared" si="253"/>
        <v>0</v>
      </c>
      <c r="S391" s="50">
        <f t="shared" si="253"/>
        <v>0</v>
      </c>
    </row>
    <row r="392" spans="1:19" x14ac:dyDescent="0.4">
      <c r="A392" s="17"/>
      <c r="B392" s="16"/>
      <c r="C392" s="17"/>
      <c r="D392" s="17"/>
      <c r="E392" s="36"/>
      <c r="F392" s="36"/>
      <c r="G392" s="37"/>
      <c r="H392" s="40"/>
      <c r="I392" s="40"/>
      <c r="J392" s="40"/>
      <c r="K392" s="52"/>
      <c r="L392" s="52"/>
      <c r="M392" s="52"/>
      <c r="N392" s="52"/>
      <c r="O392" s="52"/>
      <c r="P392" s="52"/>
      <c r="Q392" s="52"/>
      <c r="R392" s="52"/>
      <c r="S392" s="52"/>
    </row>
    <row r="393" spans="1:19" x14ac:dyDescent="0.4">
      <c r="A393" s="17"/>
      <c r="B393" s="30"/>
      <c r="C393" s="30"/>
      <c r="D393" s="23"/>
      <c r="E393" s="8" t="str">
        <f xml:space="preserve"> Inputs!E$318</f>
        <v>[Scheme 5] [component 4] cost allowance</v>
      </c>
      <c r="F393" s="8">
        <f xml:space="preserve"> Inputs!F$318</f>
        <v>0</v>
      </c>
      <c r="G393" s="8" t="str">
        <f xml:space="preserve"> Inputs!G$318</f>
        <v>£m</v>
      </c>
      <c r="H393" s="48">
        <f xml:space="preserve"> Inputs!H$318</f>
        <v>0</v>
      </c>
      <c r="I393" s="48">
        <f xml:space="preserve"> Inputs!I$318</f>
        <v>0</v>
      </c>
      <c r="J393" s="48">
        <f xml:space="preserve"> Inputs!J$318</f>
        <v>0</v>
      </c>
      <c r="K393" s="51">
        <f xml:space="preserve"> Inputs!K$318</f>
        <v>0</v>
      </c>
      <c r="L393" s="51">
        <f xml:space="preserve"> Inputs!L$318</f>
        <v>0</v>
      </c>
      <c r="M393" s="51">
        <f xml:space="preserve"> Inputs!M$318</f>
        <v>0</v>
      </c>
      <c r="N393" s="51">
        <f xml:space="preserve"> Inputs!N$318</f>
        <v>0</v>
      </c>
      <c r="O393" s="51">
        <f xml:space="preserve"> Inputs!O$318</f>
        <v>0</v>
      </c>
      <c r="P393" s="51">
        <f xml:space="preserve"> Inputs!P$318</f>
        <v>0</v>
      </c>
      <c r="Q393" s="51">
        <f xml:space="preserve"> Inputs!Q$318</f>
        <v>0</v>
      </c>
      <c r="R393" s="51"/>
      <c r="S393" s="51"/>
    </row>
    <row r="394" spans="1:19" x14ac:dyDescent="0.4">
      <c r="A394" s="17"/>
      <c r="B394" s="30"/>
      <c r="C394" s="23"/>
      <c r="D394" s="23"/>
      <c r="E394" s="8" t="str">
        <f xml:space="preserve"> Inputs!E$319</f>
        <v>[Scheme 5] [component 4] percentage completion</v>
      </c>
      <c r="F394" s="49">
        <f xml:space="preserve"> Inputs!F$319</f>
        <v>0</v>
      </c>
      <c r="G394" s="8" t="str">
        <f xml:space="preserve"> Inputs!G$319</f>
        <v>%</v>
      </c>
      <c r="H394" s="48"/>
      <c r="I394" s="48"/>
      <c r="J394" s="48"/>
      <c r="K394" s="51"/>
      <c r="L394" s="51"/>
      <c r="M394" s="51"/>
      <c r="N394" s="51"/>
      <c r="O394" s="51"/>
      <c r="P394" s="51"/>
      <c r="Q394" s="51"/>
      <c r="R394" s="51"/>
      <c r="S394" s="51"/>
    </row>
    <row r="395" spans="1:19" x14ac:dyDescent="0.4">
      <c r="A395" s="17"/>
      <c r="B395" s="16"/>
      <c r="C395" s="24"/>
      <c r="D395" s="17"/>
      <c r="E395" s="8" t="str">
        <f xml:space="preserve"> Time!E$53</f>
        <v>Forecast Period Flag</v>
      </c>
      <c r="F395" s="8">
        <f xml:space="preserve"> Time!F$53</f>
        <v>0</v>
      </c>
      <c r="G395" s="8" t="str">
        <f xml:space="preserve"> Time!G$53</f>
        <v>flag</v>
      </c>
      <c r="H395" s="48">
        <f xml:space="preserve"> Time!H$53</f>
        <v>5</v>
      </c>
      <c r="I395" s="48">
        <f xml:space="preserve"> Time!I$53</f>
        <v>0</v>
      </c>
      <c r="J395" s="48">
        <f xml:space="preserve"> Time!J$53</f>
        <v>0</v>
      </c>
      <c r="K395" s="51">
        <f xml:space="preserve"> Time!K$53</f>
        <v>1</v>
      </c>
      <c r="L395" s="51">
        <f xml:space="preserve"> Time!L$53</f>
        <v>1</v>
      </c>
      <c r="M395" s="51">
        <f xml:space="preserve"> Time!M$53</f>
        <v>1</v>
      </c>
      <c r="N395" s="51">
        <f xml:space="preserve"> Time!N$53</f>
        <v>1</v>
      </c>
      <c r="O395" s="51">
        <f xml:space="preserve"> Time!O$53</f>
        <v>1</v>
      </c>
      <c r="P395" s="51">
        <f xml:space="preserve"> Time!P$53</f>
        <v>0</v>
      </c>
      <c r="Q395" s="51">
        <f xml:space="preserve"> Time!Q$53</f>
        <v>0</v>
      </c>
      <c r="R395" s="51">
        <f xml:space="preserve"> Time!R$53</f>
        <v>0</v>
      </c>
      <c r="S395" s="51">
        <f xml:space="preserve"> Time!S$53</f>
        <v>0</v>
      </c>
    </row>
    <row r="396" spans="1:19" x14ac:dyDescent="0.4">
      <c r="A396" s="17"/>
      <c r="B396" s="16"/>
      <c r="C396" s="24"/>
      <c r="D396" s="17"/>
      <c r="E396" s="31" t="s">
        <v>447</v>
      </c>
      <c r="F396" s="31"/>
      <c r="G396" s="32" t="s">
        <v>171</v>
      </c>
      <c r="H396" s="40">
        <f xml:space="preserve"> SUM( J396:S396 )</f>
        <v>0</v>
      </c>
      <c r="I396" s="40"/>
      <c r="J396" s="40">
        <f xml:space="preserve"> IF( J395 = 1, J393 * $F394, 0)</f>
        <v>0</v>
      </c>
      <c r="K396" s="52">
        <f t="shared" ref="K396:S396" si="254" xml:space="preserve"> IF( K395 = 1, K393 * $F394, 0)</f>
        <v>0</v>
      </c>
      <c r="L396" s="52">
        <f t="shared" si="254"/>
        <v>0</v>
      </c>
      <c r="M396" s="52">
        <f t="shared" si="254"/>
        <v>0</v>
      </c>
      <c r="N396" s="52">
        <f t="shared" si="254"/>
        <v>0</v>
      </c>
      <c r="O396" s="52">
        <f t="shared" si="254"/>
        <v>0</v>
      </c>
      <c r="P396" s="52">
        <f t="shared" si="254"/>
        <v>0</v>
      </c>
      <c r="Q396" s="52">
        <f t="shared" si="254"/>
        <v>0</v>
      </c>
      <c r="R396" s="52">
        <f t="shared" si="254"/>
        <v>0</v>
      </c>
      <c r="S396" s="52">
        <f t="shared" si="254"/>
        <v>0</v>
      </c>
    </row>
    <row r="397" spans="1:19" ht="13.35" customHeight="1" x14ac:dyDescent="0.4">
      <c r="A397" s="17"/>
      <c r="B397" s="25"/>
      <c r="C397" s="26"/>
      <c r="D397" s="17"/>
      <c r="E397" s="38"/>
      <c r="F397" s="36"/>
      <c r="G397" s="39"/>
      <c r="H397" s="40"/>
      <c r="I397" s="40"/>
      <c r="J397" s="40"/>
      <c r="K397" s="52"/>
      <c r="L397" s="52"/>
      <c r="M397" s="52"/>
      <c r="N397" s="52"/>
      <c r="O397" s="52"/>
      <c r="P397" s="52"/>
      <c r="Q397" s="52"/>
      <c r="R397" s="52"/>
      <c r="S397" s="52"/>
    </row>
    <row r="398" spans="1:19" x14ac:dyDescent="0.4">
      <c r="A398" s="17"/>
      <c r="B398" s="25"/>
      <c r="C398" s="26"/>
      <c r="D398" s="17"/>
      <c r="E398" s="8" t="str">
        <f xml:space="preserve"> Inputs!E$323</f>
        <v>[Scheme 5] [component 5] cost allowance</v>
      </c>
      <c r="F398" s="8">
        <f xml:space="preserve"> Inputs!F$323</f>
        <v>0</v>
      </c>
      <c r="G398" s="8" t="str">
        <f xml:space="preserve"> Inputs!G$323</f>
        <v>£m</v>
      </c>
      <c r="H398" s="48">
        <f xml:space="preserve"> Inputs!H$323</f>
        <v>0</v>
      </c>
      <c r="I398" s="48">
        <f xml:space="preserve"> Inputs!I$323</f>
        <v>0</v>
      </c>
      <c r="J398" s="48">
        <f xml:space="preserve"> Inputs!J$323</f>
        <v>0</v>
      </c>
      <c r="K398" s="51">
        <f xml:space="preserve"> Inputs!K$323</f>
        <v>0</v>
      </c>
      <c r="L398" s="51">
        <f xml:space="preserve"> Inputs!L$323</f>
        <v>0</v>
      </c>
      <c r="M398" s="51">
        <f xml:space="preserve"> Inputs!M$323</f>
        <v>0</v>
      </c>
      <c r="N398" s="51">
        <f xml:space="preserve"> Inputs!N$323</f>
        <v>0</v>
      </c>
      <c r="O398" s="51">
        <f xml:space="preserve"> Inputs!O$323</f>
        <v>0</v>
      </c>
      <c r="P398" s="51">
        <f xml:space="preserve"> Inputs!P$323</f>
        <v>0</v>
      </c>
      <c r="Q398" s="51">
        <f xml:space="preserve"> Inputs!Q$323</f>
        <v>0</v>
      </c>
      <c r="R398" s="51">
        <f xml:space="preserve"> Inputs!R$323</f>
        <v>0</v>
      </c>
      <c r="S398" s="51">
        <f xml:space="preserve"> Inputs!S$323</f>
        <v>0</v>
      </c>
    </row>
    <row r="399" spans="1:19" x14ac:dyDescent="0.4">
      <c r="E399" s="8" t="str">
        <f xml:space="preserve"> Inputs!E$324</f>
        <v>[Scheme 5] [component 5] percentage completion</v>
      </c>
      <c r="F399" s="49">
        <f xml:space="preserve"> Inputs!F$324</f>
        <v>0</v>
      </c>
      <c r="G399" s="8" t="str">
        <f xml:space="preserve"> Inputs!G$324</f>
        <v>%</v>
      </c>
      <c r="H399" s="48"/>
      <c r="I399" s="48"/>
      <c r="J399" s="48"/>
      <c r="K399" s="51"/>
      <c r="L399" s="51"/>
      <c r="M399" s="51"/>
      <c r="N399" s="51"/>
      <c r="O399" s="51"/>
      <c r="P399" s="51"/>
      <c r="Q399" s="51"/>
      <c r="R399" s="51"/>
      <c r="S399" s="51"/>
    </row>
    <row r="400" spans="1:19" x14ac:dyDescent="0.4">
      <c r="E400" s="8" t="str">
        <f xml:space="preserve"> Time!E$53</f>
        <v>Forecast Period Flag</v>
      </c>
      <c r="F400" s="8">
        <f xml:space="preserve"> Time!F$53</f>
        <v>0</v>
      </c>
      <c r="G400" s="8" t="str">
        <f xml:space="preserve"> Time!G$53</f>
        <v>flag</v>
      </c>
      <c r="H400" s="48">
        <f xml:space="preserve"> Time!H$53</f>
        <v>5</v>
      </c>
      <c r="I400" s="48">
        <f xml:space="preserve"> Time!I$53</f>
        <v>0</v>
      </c>
      <c r="J400" s="48">
        <f xml:space="preserve"> Time!J$53</f>
        <v>0</v>
      </c>
      <c r="K400" s="51">
        <f xml:space="preserve"> Time!K$53</f>
        <v>1</v>
      </c>
      <c r="L400" s="51">
        <f xml:space="preserve"> Time!L$53</f>
        <v>1</v>
      </c>
      <c r="M400" s="51">
        <f xml:space="preserve"> Time!M$53</f>
        <v>1</v>
      </c>
      <c r="N400" s="51">
        <f xml:space="preserve"> Time!N$53</f>
        <v>1</v>
      </c>
      <c r="O400" s="51">
        <f xml:space="preserve"> Time!O$53</f>
        <v>1</v>
      </c>
      <c r="P400" s="51">
        <f xml:space="preserve"> Time!P$53</f>
        <v>0</v>
      </c>
      <c r="Q400" s="51">
        <f xml:space="preserve"> Time!Q$53</f>
        <v>0</v>
      </c>
      <c r="R400" s="51">
        <f xml:space="preserve"> Time!R$53</f>
        <v>0</v>
      </c>
      <c r="S400" s="51">
        <f xml:space="preserve"> Time!S$53</f>
        <v>0</v>
      </c>
    </row>
    <row r="401" spans="1:1012 1025:2047 2060:3067 3080:4087 4100:6142 6155:7162 7175:8182 8195:10237 10250:11257 11270:12277 12290:13312 13325:14332 14345:15352 15365:16372" s="4" customFormat="1" ht="15.75" x14ac:dyDescent="0.5">
      <c r="B401" s="3"/>
      <c r="C401" s="11"/>
      <c r="D401" s="5"/>
      <c r="E401" s="31" t="s">
        <v>448</v>
      </c>
      <c r="F401" s="31"/>
      <c r="G401" s="32" t="s">
        <v>171</v>
      </c>
      <c r="H401" s="40">
        <f xml:space="preserve"> SUM( J401:S401 )</f>
        <v>0</v>
      </c>
      <c r="I401" s="40"/>
      <c r="J401" s="40">
        <f xml:space="preserve"> IF( J400 = 1, J398 * $F399, 0)</f>
        <v>0</v>
      </c>
      <c r="K401" s="52">
        <f t="shared" ref="K401:S401" si="255" xml:space="preserve"> IF( K400 = 1, K398 * $F399, 0)</f>
        <v>0</v>
      </c>
      <c r="L401" s="52">
        <f t="shared" si="255"/>
        <v>0</v>
      </c>
      <c r="M401" s="52">
        <f t="shared" si="255"/>
        <v>0</v>
      </c>
      <c r="N401" s="52">
        <f t="shared" si="255"/>
        <v>0</v>
      </c>
      <c r="O401" s="52">
        <f t="shared" si="255"/>
        <v>0</v>
      </c>
      <c r="P401" s="52">
        <f t="shared" si="255"/>
        <v>0</v>
      </c>
      <c r="Q401" s="52">
        <f t="shared" si="255"/>
        <v>0</v>
      </c>
      <c r="R401" s="52">
        <f t="shared" si="255"/>
        <v>0</v>
      </c>
      <c r="S401" s="52">
        <f t="shared" si="255"/>
        <v>0</v>
      </c>
    </row>
    <row r="402" spans="1:1012 1025:2047 2060:3067 3080:4087 4100:6142 6155:7162 7175:8182 8195:10237 10250:11257 11270:12277 12290:13312 13325:14332 14345:15352 15365:16372" x14ac:dyDescent="0.4">
      <c r="B402" s="6"/>
      <c r="C402" s="6"/>
      <c r="D402" s="7"/>
      <c r="E402" s="9"/>
      <c r="F402" s="9"/>
      <c r="G402" s="9"/>
      <c r="H402" s="40"/>
      <c r="I402" s="40"/>
      <c r="J402" s="40"/>
      <c r="K402" s="52"/>
      <c r="L402" s="52"/>
      <c r="M402" s="52"/>
      <c r="N402" s="52"/>
      <c r="O402" s="52"/>
      <c r="P402" s="52"/>
      <c r="Q402" s="52"/>
      <c r="R402" s="52"/>
      <c r="S402" s="52"/>
    </row>
    <row r="403" spans="1:1012 1025:2047 2060:3067 3080:4087 4100:6142 6155:7162 7175:8182 8195:10237 10250:11257 11270:12277 12290:13312 13325:14332 14345:15352 15365:16372" x14ac:dyDescent="0.4">
      <c r="B403" s="6"/>
      <c r="C403" s="6"/>
      <c r="D403" s="7"/>
      <c r="E403" s="8" t="str">
        <f xml:space="preserve"> Inputs!E$328</f>
        <v>[Scheme 5] [component 6] cost allowance</v>
      </c>
      <c r="F403" s="8">
        <f xml:space="preserve"> Inputs!F$328</f>
        <v>0</v>
      </c>
      <c r="G403" s="8" t="str">
        <f xml:space="preserve"> Inputs!G$328</f>
        <v>£m</v>
      </c>
      <c r="H403" s="48">
        <f xml:space="preserve"> Inputs!H$328</f>
        <v>0</v>
      </c>
      <c r="I403" s="48">
        <f xml:space="preserve"> Inputs!I$328</f>
        <v>0</v>
      </c>
      <c r="J403" s="48">
        <f xml:space="preserve"> Inputs!J$328</f>
        <v>0</v>
      </c>
      <c r="K403" s="51">
        <f xml:space="preserve"> Inputs!K$328</f>
        <v>0</v>
      </c>
      <c r="L403" s="51">
        <f xml:space="preserve"> Inputs!L$328</f>
        <v>0</v>
      </c>
      <c r="M403" s="51">
        <f xml:space="preserve"> Inputs!M$328</f>
        <v>0</v>
      </c>
      <c r="N403" s="51">
        <f xml:space="preserve"> Inputs!N$328</f>
        <v>0</v>
      </c>
      <c r="O403" s="51">
        <f xml:space="preserve"> Inputs!O$328</f>
        <v>0</v>
      </c>
      <c r="P403" s="51">
        <f xml:space="preserve"> Inputs!P$328</f>
        <v>0</v>
      </c>
      <c r="Q403" s="51">
        <f xml:space="preserve"> Inputs!Q$328</f>
        <v>0</v>
      </c>
      <c r="R403" s="51">
        <f xml:space="preserve"> Inputs!R$328</f>
        <v>0</v>
      </c>
      <c r="S403" s="51">
        <f xml:space="preserve"> Inputs!S$328</f>
        <v>0</v>
      </c>
    </row>
    <row r="404" spans="1:1012 1025:2047 2060:3067 3080:4087 4100:6142 6155:7162 7175:8182 8195:10237 10250:11257 11270:12277 12290:13312 13325:14332 14345:15352 15365:16372" x14ac:dyDescent="0.4">
      <c r="B404" s="6"/>
      <c r="C404" s="6"/>
      <c r="D404" s="7"/>
      <c r="E404" s="8" t="str">
        <f xml:space="preserve"> Inputs!E$329</f>
        <v>[Scheme 5] [component 6] percentage completion</v>
      </c>
      <c r="F404" s="49">
        <f xml:space="preserve"> Inputs!F$329</f>
        <v>0</v>
      </c>
      <c r="G404" s="8" t="str">
        <f xml:space="preserve"> Inputs!G$329</f>
        <v>%</v>
      </c>
      <c r="H404" s="48"/>
      <c r="I404" s="48"/>
      <c r="J404" s="48"/>
      <c r="K404" s="51"/>
      <c r="L404" s="51"/>
      <c r="M404" s="51"/>
      <c r="N404" s="51"/>
      <c r="O404" s="51"/>
      <c r="P404" s="51"/>
      <c r="Q404" s="51"/>
      <c r="R404" s="51"/>
      <c r="S404" s="51"/>
    </row>
    <row r="405" spans="1:1012 1025:2047 2060:3067 3080:4087 4100:6142 6155:7162 7175:8182 8195:10237 10250:11257 11270:12277 12290:13312 13325:14332 14345:15352 15365:16372" x14ac:dyDescent="0.4">
      <c r="B405" s="6"/>
      <c r="C405" s="6"/>
      <c r="D405" s="7"/>
      <c r="E405" s="8" t="str">
        <f xml:space="preserve"> Time!E$53</f>
        <v>Forecast Period Flag</v>
      </c>
      <c r="F405" s="8">
        <f xml:space="preserve"> Time!F$53</f>
        <v>0</v>
      </c>
      <c r="G405" s="8" t="str">
        <f xml:space="preserve"> Time!G$53</f>
        <v>flag</v>
      </c>
      <c r="H405" s="48">
        <f xml:space="preserve"> Time!H$53</f>
        <v>5</v>
      </c>
      <c r="I405" s="48">
        <f xml:space="preserve"> Time!I$53</f>
        <v>0</v>
      </c>
      <c r="J405" s="48">
        <f xml:space="preserve"> Time!J$53</f>
        <v>0</v>
      </c>
      <c r="K405" s="51">
        <f xml:space="preserve"> Time!K$53</f>
        <v>1</v>
      </c>
      <c r="L405" s="51">
        <f xml:space="preserve"> Time!L$53</f>
        <v>1</v>
      </c>
      <c r="M405" s="51">
        <f xml:space="preserve"> Time!M$53</f>
        <v>1</v>
      </c>
      <c r="N405" s="51">
        <f xml:space="preserve"> Time!N$53</f>
        <v>1</v>
      </c>
      <c r="O405" s="51">
        <f xml:space="preserve"> Time!O$53</f>
        <v>1</v>
      </c>
      <c r="P405" s="51">
        <f xml:space="preserve"> Time!P$53</f>
        <v>0</v>
      </c>
      <c r="Q405" s="51">
        <f xml:space="preserve"> Time!Q$53</f>
        <v>0</v>
      </c>
      <c r="R405" s="51">
        <f xml:space="preserve"> Time!R$53</f>
        <v>0</v>
      </c>
      <c r="S405" s="51">
        <f xml:space="preserve"> Time!S$53</f>
        <v>0</v>
      </c>
    </row>
    <row r="406" spans="1:1012 1025:2047 2060:3067 3080:4087 4100:6142 6155:7162 7175:8182 8195:10237 10250:11257 11270:12277 12290:13312 13325:14332 14345:15352 15365:16372" ht="15.75" x14ac:dyDescent="0.5">
      <c r="A406" s="4"/>
      <c r="B406" s="3"/>
      <c r="C406" s="11"/>
      <c r="D406" s="5"/>
      <c r="E406" s="31" t="s">
        <v>449</v>
      </c>
      <c r="F406" s="31"/>
      <c r="G406" s="32" t="s">
        <v>171</v>
      </c>
      <c r="H406" s="40">
        <f xml:space="preserve"> SUM( J406:S406 )</f>
        <v>0</v>
      </c>
      <c r="I406" s="40"/>
      <c r="J406" s="40">
        <f xml:space="preserve"> IF( J405 = 1, J403 * $F404, 0)</f>
        <v>0</v>
      </c>
      <c r="K406" s="52">
        <f t="shared" ref="K406:S406" si="256" xml:space="preserve"> IF( K405 = 1, K403 * $F404, 0)</f>
        <v>0</v>
      </c>
      <c r="L406" s="52">
        <f t="shared" si="256"/>
        <v>0</v>
      </c>
      <c r="M406" s="52">
        <f t="shared" si="256"/>
        <v>0</v>
      </c>
      <c r="N406" s="52">
        <f t="shared" si="256"/>
        <v>0</v>
      </c>
      <c r="O406" s="52">
        <f t="shared" si="256"/>
        <v>0</v>
      </c>
      <c r="P406" s="52">
        <f t="shared" si="256"/>
        <v>0</v>
      </c>
      <c r="Q406" s="52">
        <f t="shared" si="256"/>
        <v>0</v>
      </c>
      <c r="R406" s="52">
        <f t="shared" si="256"/>
        <v>0</v>
      </c>
      <c r="S406" s="52">
        <f t="shared" si="256"/>
        <v>0</v>
      </c>
      <c r="T406" s="31"/>
      <c r="U406" s="31"/>
      <c r="V406" s="32"/>
      <c r="AI406" s="31"/>
      <c r="AJ406" s="31"/>
      <c r="AK406" s="32"/>
      <c r="AX406" s="31"/>
      <c r="AY406" s="31"/>
      <c r="AZ406" s="32"/>
      <c r="BM406" s="31"/>
      <c r="BN406" s="31"/>
      <c r="BO406" s="32"/>
      <c r="CB406" s="31"/>
      <c r="CC406" s="31"/>
      <c r="CD406" s="32"/>
      <c r="CQ406" s="31"/>
      <c r="CR406" s="31"/>
      <c r="CS406" s="32"/>
      <c r="DF406" s="31"/>
      <c r="DG406" s="31"/>
      <c r="DH406" s="32"/>
      <c r="DU406" s="31"/>
      <c r="DV406" s="31"/>
      <c r="DW406" s="32"/>
      <c r="EJ406" s="31"/>
      <c r="EK406" s="31"/>
      <c r="EL406" s="32"/>
      <c r="EY406" s="31"/>
      <c r="EZ406" s="31"/>
      <c r="FA406" s="32"/>
      <c r="FN406" s="31"/>
      <c r="FO406" s="31"/>
      <c r="FP406" s="32"/>
      <c r="GC406" s="31"/>
      <c r="GD406" s="31"/>
      <c r="GE406" s="32"/>
      <c r="GR406" s="31"/>
      <c r="GS406" s="31"/>
      <c r="GT406" s="32"/>
      <c r="HG406" s="31"/>
      <c r="HH406" s="31"/>
      <c r="HI406" s="32"/>
      <c r="HV406" s="31"/>
      <c r="HW406" s="31"/>
      <c r="HX406" s="32"/>
      <c r="IK406" s="31"/>
      <c r="IL406" s="31"/>
      <c r="IM406" s="32"/>
      <c r="IZ406" s="31"/>
      <c r="JA406" s="31"/>
      <c r="JB406" s="32"/>
      <c r="JO406" s="31"/>
      <c r="JP406" s="31"/>
      <c r="JQ406" s="32"/>
      <c r="KD406" s="31"/>
      <c r="KE406" s="31"/>
      <c r="KF406" s="32"/>
      <c r="KS406" s="31"/>
      <c r="KT406" s="31"/>
      <c r="KU406" s="32"/>
      <c r="LH406" s="31"/>
      <c r="LI406" s="31"/>
      <c r="LJ406" s="32"/>
      <c r="LW406" s="31"/>
      <c r="LX406" s="31"/>
      <c r="LY406" s="32"/>
      <c r="ML406" s="31"/>
      <c r="MM406" s="31"/>
      <c r="MN406" s="32"/>
      <c r="NA406" s="31"/>
      <c r="NB406" s="31"/>
      <c r="NC406" s="32"/>
      <c r="NP406" s="31"/>
      <c r="NQ406" s="31"/>
      <c r="NR406" s="32"/>
      <c r="OE406" s="31"/>
      <c r="OF406" s="31"/>
      <c r="OG406" s="32"/>
      <c r="OT406" s="31"/>
      <c r="OU406" s="31"/>
      <c r="OV406" s="32"/>
      <c r="PI406" s="31"/>
      <c r="PJ406" s="31"/>
      <c r="PK406" s="32"/>
      <c r="PX406" s="31"/>
      <c r="PY406" s="31"/>
      <c r="PZ406" s="32"/>
      <c r="QM406" s="31"/>
      <c r="QN406" s="31"/>
      <c r="QO406" s="32"/>
      <c r="RB406" s="31"/>
      <c r="RC406" s="31"/>
      <c r="RD406" s="32"/>
      <c r="RQ406" s="31"/>
      <c r="RR406" s="31"/>
      <c r="RS406" s="32"/>
      <c r="SF406" s="31"/>
      <c r="SG406" s="31"/>
      <c r="SH406" s="32"/>
      <c r="SU406" s="31"/>
      <c r="SV406" s="31"/>
      <c r="SW406" s="32"/>
      <c r="TJ406" s="31"/>
      <c r="TK406" s="31"/>
      <c r="TL406" s="32"/>
      <c r="TY406" s="31"/>
      <c r="TZ406" s="31"/>
      <c r="UA406" s="32"/>
      <c r="UN406" s="31"/>
      <c r="UO406" s="31"/>
      <c r="UP406" s="32"/>
      <c r="VC406" s="31"/>
      <c r="VD406" s="31"/>
      <c r="VE406" s="32"/>
      <c r="VR406" s="31"/>
      <c r="VS406" s="31"/>
      <c r="VT406" s="32"/>
      <c r="WG406" s="31"/>
      <c r="WH406" s="31"/>
      <c r="WI406" s="32"/>
      <c r="WV406" s="31"/>
      <c r="WW406" s="31"/>
      <c r="WX406" s="32"/>
      <c r="XK406" s="31"/>
      <c r="XL406" s="31"/>
      <c r="XM406" s="32"/>
      <c r="XZ406" s="31"/>
      <c r="YA406" s="31"/>
      <c r="YB406" s="32"/>
      <c r="YO406" s="31"/>
      <c r="YP406" s="31"/>
      <c r="YQ406" s="32"/>
      <c r="ZD406" s="31"/>
      <c r="ZE406" s="31"/>
      <c r="ZF406" s="32"/>
      <c r="ZS406" s="31"/>
      <c r="ZT406" s="31"/>
      <c r="ZU406" s="32"/>
      <c r="AAH406" s="31"/>
      <c r="AAI406" s="31"/>
      <c r="AAJ406" s="32"/>
      <c r="AAW406" s="31"/>
      <c r="AAX406" s="31"/>
      <c r="AAY406" s="32"/>
      <c r="ABL406" s="31"/>
      <c r="ABM406" s="31"/>
      <c r="ABN406" s="32"/>
      <c r="ACA406" s="31"/>
      <c r="ACB406" s="31"/>
      <c r="ACC406" s="32"/>
      <c r="ACP406" s="31"/>
      <c r="ACQ406" s="31"/>
      <c r="ACR406" s="32"/>
      <c r="ADE406" s="31"/>
      <c r="ADF406" s="31"/>
      <c r="ADG406" s="32"/>
      <c r="ADT406" s="31"/>
      <c r="ADU406" s="31"/>
      <c r="ADV406" s="32"/>
      <c r="AEI406" s="31"/>
      <c r="AEJ406" s="31"/>
      <c r="AEK406" s="32"/>
      <c r="AEX406" s="31"/>
      <c r="AEY406" s="31"/>
      <c r="AEZ406" s="32"/>
      <c r="AFM406" s="31"/>
      <c r="AFN406" s="31"/>
      <c r="AFO406" s="32"/>
      <c r="AGB406" s="31"/>
      <c r="AGC406" s="31"/>
      <c r="AGD406" s="32"/>
      <c r="AGQ406" s="31"/>
      <c r="AGR406" s="31"/>
      <c r="AGS406" s="32"/>
      <c r="AHF406" s="31"/>
      <c r="AHG406" s="31"/>
      <c r="AHH406" s="32"/>
      <c r="AHU406" s="31"/>
      <c r="AHV406" s="31"/>
      <c r="AHW406" s="32"/>
      <c r="AIJ406" s="31"/>
      <c r="AIK406" s="31"/>
      <c r="AIL406" s="32"/>
      <c r="AIY406" s="31"/>
      <c r="AIZ406" s="31"/>
      <c r="AJA406" s="32"/>
      <c r="AJN406" s="31"/>
      <c r="AJO406" s="31"/>
      <c r="AJP406" s="32"/>
      <c r="AKC406" s="31"/>
      <c r="AKD406" s="31"/>
      <c r="AKE406" s="32"/>
      <c r="AKR406" s="31"/>
      <c r="AKS406" s="31"/>
      <c r="AKT406" s="32"/>
      <c r="ALG406" s="31"/>
      <c r="ALH406" s="31"/>
      <c r="ALI406" s="32"/>
      <c r="ALV406" s="31"/>
      <c r="ALW406" s="31"/>
      <c r="ALX406" s="32"/>
      <c r="AMK406" s="31"/>
      <c r="AML406" s="31"/>
      <c r="AMM406" s="32"/>
      <c r="AMZ406" s="31"/>
      <c r="ANA406" s="31"/>
      <c r="ANB406" s="32"/>
      <c r="ANO406" s="31"/>
      <c r="ANP406" s="31"/>
      <c r="ANQ406" s="32"/>
      <c r="AOD406" s="31"/>
      <c r="AOE406" s="31"/>
      <c r="AOF406" s="32"/>
      <c r="AOS406" s="31"/>
      <c r="AOT406" s="31"/>
      <c r="AOU406" s="32"/>
      <c r="APH406" s="31"/>
      <c r="API406" s="31"/>
      <c r="APJ406" s="32"/>
      <c r="APW406" s="31"/>
      <c r="APX406" s="31"/>
      <c r="APY406" s="32"/>
      <c r="AQL406" s="31"/>
      <c r="AQM406" s="31"/>
      <c r="AQN406" s="32"/>
      <c r="ARA406" s="31"/>
      <c r="ARB406" s="31"/>
      <c r="ARC406" s="32"/>
      <c r="ARP406" s="31"/>
      <c r="ARQ406" s="31"/>
      <c r="ARR406" s="32"/>
      <c r="ASE406" s="31"/>
      <c r="ASF406" s="31"/>
      <c r="ASG406" s="32"/>
      <c r="AST406" s="31"/>
      <c r="ASU406" s="31"/>
      <c r="ASV406" s="32"/>
      <c r="ATI406" s="31"/>
      <c r="ATJ406" s="31"/>
      <c r="ATK406" s="32"/>
      <c r="ATX406" s="31"/>
      <c r="ATY406" s="31"/>
      <c r="ATZ406" s="32"/>
      <c r="AUM406" s="31"/>
      <c r="AUN406" s="31"/>
      <c r="AUO406" s="32"/>
      <c r="AVB406" s="31"/>
      <c r="AVC406" s="31"/>
      <c r="AVD406" s="32"/>
      <c r="AVQ406" s="31"/>
      <c r="AVR406" s="31"/>
      <c r="AVS406" s="32"/>
      <c r="AWF406" s="31"/>
      <c r="AWG406" s="31"/>
      <c r="AWH406" s="32"/>
      <c r="AWU406" s="31"/>
      <c r="AWV406" s="31"/>
      <c r="AWW406" s="32"/>
      <c r="AXJ406" s="31"/>
      <c r="AXK406" s="31"/>
      <c r="AXL406" s="32"/>
      <c r="AXY406" s="31"/>
      <c r="AXZ406" s="31"/>
      <c r="AYA406" s="32"/>
      <c r="AYN406" s="31"/>
      <c r="AYO406" s="31"/>
      <c r="AYP406" s="32"/>
      <c r="AZC406" s="31"/>
      <c r="AZD406" s="31"/>
      <c r="AZE406" s="32"/>
      <c r="AZR406" s="31"/>
      <c r="AZS406" s="31"/>
      <c r="AZT406" s="32"/>
      <c r="BAG406" s="31"/>
      <c r="BAH406" s="31"/>
      <c r="BAI406" s="32"/>
      <c r="BAV406" s="31"/>
      <c r="BAW406" s="31"/>
      <c r="BAX406" s="32"/>
      <c r="BBK406" s="31"/>
      <c r="BBL406" s="31"/>
      <c r="BBM406" s="32"/>
      <c r="BBZ406" s="31"/>
      <c r="BCA406" s="31"/>
      <c r="BCB406" s="32"/>
      <c r="BCO406" s="31"/>
      <c r="BCP406" s="31"/>
      <c r="BCQ406" s="32"/>
      <c r="BDD406" s="31"/>
      <c r="BDE406" s="31"/>
      <c r="BDF406" s="32"/>
      <c r="BDS406" s="31"/>
      <c r="BDT406" s="31"/>
      <c r="BDU406" s="32"/>
      <c r="BEH406" s="31"/>
      <c r="BEI406" s="31"/>
      <c r="BEJ406" s="32"/>
      <c r="BEW406" s="31"/>
      <c r="BEX406" s="31"/>
      <c r="BEY406" s="32"/>
      <c r="BFL406" s="31"/>
      <c r="BFM406" s="31"/>
      <c r="BFN406" s="32"/>
      <c r="BGA406" s="31"/>
      <c r="BGB406" s="31"/>
      <c r="BGC406" s="32"/>
      <c r="BGP406" s="31"/>
      <c r="BGQ406" s="31"/>
      <c r="BGR406" s="32"/>
      <c r="BHE406" s="31"/>
      <c r="BHF406" s="31"/>
      <c r="BHG406" s="32"/>
      <c r="BHT406" s="31"/>
      <c r="BHU406" s="31"/>
      <c r="BHV406" s="32"/>
      <c r="BII406" s="31"/>
      <c r="BIJ406" s="31"/>
      <c r="BIK406" s="32"/>
      <c r="BIX406" s="31"/>
      <c r="BIY406" s="31"/>
      <c r="BIZ406" s="32"/>
      <c r="BJM406" s="31"/>
      <c r="BJN406" s="31"/>
      <c r="BJO406" s="32"/>
      <c r="BKB406" s="31"/>
      <c r="BKC406" s="31"/>
      <c r="BKD406" s="32"/>
      <c r="BKQ406" s="31"/>
      <c r="BKR406" s="31"/>
      <c r="BKS406" s="32"/>
      <c r="BLF406" s="31"/>
      <c r="BLG406" s="31"/>
      <c r="BLH406" s="32"/>
      <c r="BLU406" s="31"/>
      <c r="BLV406" s="31"/>
      <c r="BLW406" s="32"/>
      <c r="BMJ406" s="31"/>
      <c r="BMK406" s="31"/>
      <c r="BML406" s="32"/>
      <c r="BMY406" s="31"/>
      <c r="BMZ406" s="31"/>
      <c r="BNA406" s="32"/>
      <c r="BNN406" s="31"/>
      <c r="BNO406" s="31"/>
      <c r="BNP406" s="32"/>
      <c r="BOC406" s="31"/>
      <c r="BOD406" s="31"/>
      <c r="BOE406" s="32"/>
      <c r="BOR406" s="31"/>
      <c r="BOS406" s="31"/>
      <c r="BOT406" s="32"/>
      <c r="BPG406" s="31"/>
      <c r="BPH406" s="31"/>
      <c r="BPI406" s="32"/>
      <c r="BPV406" s="31"/>
      <c r="BPW406" s="31"/>
      <c r="BPX406" s="32"/>
      <c r="BQK406" s="31"/>
      <c r="BQL406" s="31"/>
      <c r="BQM406" s="32"/>
      <c r="BQZ406" s="31"/>
      <c r="BRA406" s="31"/>
      <c r="BRB406" s="32"/>
      <c r="BRO406" s="31"/>
      <c r="BRP406" s="31"/>
      <c r="BRQ406" s="32"/>
      <c r="BSD406" s="31"/>
      <c r="BSE406" s="31"/>
      <c r="BSF406" s="32"/>
      <c r="BSS406" s="31"/>
      <c r="BST406" s="31"/>
      <c r="BSU406" s="32"/>
      <c r="BTH406" s="31"/>
      <c r="BTI406" s="31"/>
      <c r="BTJ406" s="32"/>
      <c r="BTW406" s="31"/>
      <c r="BTX406" s="31"/>
      <c r="BTY406" s="32"/>
      <c r="BUL406" s="31"/>
      <c r="BUM406" s="31"/>
      <c r="BUN406" s="32"/>
      <c r="BVA406" s="31"/>
      <c r="BVB406" s="31"/>
      <c r="BVC406" s="32"/>
      <c r="BVP406" s="31"/>
      <c r="BVQ406" s="31"/>
      <c r="BVR406" s="32"/>
      <c r="BWE406" s="31"/>
      <c r="BWF406" s="31"/>
      <c r="BWG406" s="32"/>
      <c r="BWT406" s="31"/>
      <c r="BWU406" s="31"/>
      <c r="BWV406" s="32"/>
      <c r="BXI406" s="31"/>
      <c r="BXJ406" s="31"/>
      <c r="BXK406" s="32"/>
      <c r="BXX406" s="31"/>
      <c r="BXY406" s="31"/>
      <c r="BXZ406" s="32"/>
      <c r="BYM406" s="31"/>
      <c r="BYN406" s="31"/>
      <c r="BYO406" s="32"/>
      <c r="BZB406" s="31"/>
      <c r="BZC406" s="31"/>
      <c r="BZD406" s="32"/>
      <c r="BZQ406" s="31"/>
      <c r="BZR406" s="31"/>
      <c r="BZS406" s="32"/>
      <c r="CAF406" s="31"/>
      <c r="CAG406" s="31"/>
      <c r="CAH406" s="32"/>
      <c r="CAU406" s="31"/>
      <c r="CAV406" s="31"/>
      <c r="CAW406" s="32"/>
      <c r="CBJ406" s="31"/>
      <c r="CBK406" s="31"/>
      <c r="CBL406" s="32"/>
      <c r="CBY406" s="31"/>
      <c r="CBZ406" s="31"/>
      <c r="CCA406" s="32"/>
      <c r="CCN406" s="31"/>
      <c r="CCO406" s="31"/>
      <c r="CCP406" s="32"/>
      <c r="CDC406" s="31"/>
      <c r="CDD406" s="31"/>
      <c r="CDE406" s="32"/>
      <c r="CDR406" s="31"/>
      <c r="CDS406" s="31"/>
      <c r="CDT406" s="32"/>
      <c r="CEG406" s="31"/>
      <c r="CEH406" s="31"/>
      <c r="CEI406" s="32"/>
      <c r="CEV406" s="31"/>
      <c r="CEW406" s="31"/>
      <c r="CEX406" s="32"/>
      <c r="CFK406" s="31"/>
      <c r="CFL406" s="31"/>
      <c r="CFM406" s="32"/>
      <c r="CFZ406" s="31"/>
      <c r="CGA406" s="31"/>
      <c r="CGB406" s="32"/>
      <c r="CGO406" s="31"/>
      <c r="CGP406" s="31"/>
      <c r="CGQ406" s="32"/>
      <c r="CHD406" s="31"/>
      <c r="CHE406" s="31"/>
      <c r="CHF406" s="32"/>
      <c r="CHS406" s="31"/>
      <c r="CHT406" s="31"/>
      <c r="CHU406" s="32"/>
      <c r="CIH406" s="31"/>
      <c r="CII406" s="31"/>
      <c r="CIJ406" s="32"/>
      <c r="CIW406" s="31"/>
      <c r="CIX406" s="31"/>
      <c r="CIY406" s="32"/>
      <c r="CJL406" s="31"/>
      <c r="CJM406" s="31"/>
      <c r="CJN406" s="32"/>
      <c r="CKA406" s="31"/>
      <c r="CKB406" s="31"/>
      <c r="CKC406" s="32"/>
      <c r="CKP406" s="31"/>
      <c r="CKQ406" s="31"/>
      <c r="CKR406" s="32"/>
      <c r="CLE406" s="31"/>
      <c r="CLF406" s="31"/>
      <c r="CLG406" s="32"/>
      <c r="CLT406" s="31"/>
      <c r="CLU406" s="31"/>
      <c r="CLV406" s="32"/>
      <c r="CMI406" s="31"/>
      <c r="CMJ406" s="31"/>
      <c r="CMK406" s="32"/>
      <c r="CMX406" s="31"/>
      <c r="CMY406" s="31"/>
      <c r="CMZ406" s="32"/>
      <c r="CNM406" s="31"/>
      <c r="CNN406" s="31"/>
      <c r="CNO406" s="32"/>
      <c r="COB406" s="31"/>
      <c r="COC406" s="31"/>
      <c r="COD406" s="32"/>
      <c r="COQ406" s="31"/>
      <c r="COR406" s="31"/>
      <c r="COS406" s="32"/>
      <c r="CPF406" s="31"/>
      <c r="CPG406" s="31"/>
      <c r="CPH406" s="32"/>
      <c r="CPU406" s="31"/>
      <c r="CPV406" s="31"/>
      <c r="CPW406" s="32"/>
      <c r="CQJ406" s="31"/>
      <c r="CQK406" s="31"/>
      <c r="CQL406" s="32"/>
      <c r="CQY406" s="31"/>
      <c r="CQZ406" s="31"/>
      <c r="CRA406" s="32"/>
      <c r="CRN406" s="31"/>
      <c r="CRO406" s="31"/>
      <c r="CRP406" s="32"/>
      <c r="CSC406" s="31"/>
      <c r="CSD406" s="31"/>
      <c r="CSE406" s="32"/>
      <c r="CSR406" s="31"/>
      <c r="CSS406" s="31"/>
      <c r="CST406" s="32"/>
      <c r="CTG406" s="31"/>
      <c r="CTH406" s="31"/>
      <c r="CTI406" s="32"/>
      <c r="CTV406" s="31"/>
      <c r="CTW406" s="31"/>
      <c r="CTX406" s="32"/>
      <c r="CUK406" s="31"/>
      <c r="CUL406" s="31"/>
      <c r="CUM406" s="32"/>
      <c r="CUZ406" s="31"/>
      <c r="CVA406" s="31"/>
      <c r="CVB406" s="32"/>
      <c r="CVO406" s="31"/>
      <c r="CVP406" s="31"/>
      <c r="CVQ406" s="32"/>
      <c r="CWD406" s="31"/>
      <c r="CWE406" s="31"/>
      <c r="CWF406" s="32"/>
      <c r="CWS406" s="31"/>
      <c r="CWT406" s="31"/>
      <c r="CWU406" s="32"/>
      <c r="CXH406" s="31"/>
      <c r="CXI406" s="31"/>
      <c r="CXJ406" s="32"/>
      <c r="CXW406" s="31"/>
      <c r="CXX406" s="31"/>
      <c r="CXY406" s="32"/>
      <c r="CYL406" s="31"/>
      <c r="CYM406" s="31"/>
      <c r="CYN406" s="32"/>
      <c r="CZA406" s="31"/>
      <c r="CZB406" s="31"/>
      <c r="CZC406" s="32"/>
      <c r="CZP406" s="31"/>
      <c r="CZQ406" s="31"/>
      <c r="CZR406" s="32"/>
      <c r="DAE406" s="31"/>
      <c r="DAF406" s="31"/>
      <c r="DAG406" s="32"/>
      <c r="DAT406" s="31"/>
      <c r="DAU406" s="31"/>
      <c r="DAV406" s="32"/>
      <c r="DBI406" s="31"/>
      <c r="DBJ406" s="31"/>
      <c r="DBK406" s="32"/>
      <c r="DBX406" s="31"/>
      <c r="DBY406" s="31"/>
      <c r="DBZ406" s="32"/>
      <c r="DCM406" s="31"/>
      <c r="DCN406" s="31"/>
      <c r="DCO406" s="32"/>
      <c r="DDB406" s="31"/>
      <c r="DDC406" s="31"/>
      <c r="DDD406" s="32"/>
      <c r="DDQ406" s="31"/>
      <c r="DDR406" s="31"/>
      <c r="DDS406" s="32"/>
      <c r="DEF406" s="31"/>
      <c r="DEG406" s="31"/>
      <c r="DEH406" s="32"/>
      <c r="DEU406" s="31"/>
      <c r="DEV406" s="31"/>
      <c r="DEW406" s="32"/>
      <c r="DFJ406" s="31"/>
      <c r="DFK406" s="31"/>
      <c r="DFL406" s="32"/>
      <c r="DFY406" s="31"/>
      <c r="DFZ406" s="31"/>
      <c r="DGA406" s="32"/>
      <c r="DGN406" s="31"/>
      <c r="DGO406" s="31"/>
      <c r="DGP406" s="32"/>
      <c r="DHC406" s="31"/>
      <c r="DHD406" s="31"/>
      <c r="DHE406" s="32"/>
      <c r="DHR406" s="31"/>
      <c r="DHS406" s="31"/>
      <c r="DHT406" s="32"/>
      <c r="DIG406" s="31"/>
      <c r="DIH406" s="31"/>
      <c r="DII406" s="32"/>
      <c r="DIV406" s="31"/>
      <c r="DIW406" s="31"/>
      <c r="DIX406" s="32"/>
      <c r="DJK406" s="31"/>
      <c r="DJL406" s="31"/>
      <c r="DJM406" s="32"/>
      <c r="DJZ406" s="31"/>
      <c r="DKA406" s="31"/>
      <c r="DKB406" s="32"/>
      <c r="DKO406" s="31"/>
      <c r="DKP406" s="31"/>
      <c r="DKQ406" s="32"/>
      <c r="DLD406" s="31"/>
      <c r="DLE406" s="31"/>
      <c r="DLF406" s="32"/>
      <c r="DLS406" s="31"/>
      <c r="DLT406" s="31"/>
      <c r="DLU406" s="32"/>
      <c r="DMH406" s="31"/>
      <c r="DMI406" s="31"/>
      <c r="DMJ406" s="32"/>
      <c r="DMW406" s="31"/>
      <c r="DMX406" s="31"/>
      <c r="DMY406" s="32"/>
      <c r="DNL406" s="31"/>
      <c r="DNM406" s="31"/>
      <c r="DNN406" s="32"/>
      <c r="DOA406" s="31"/>
      <c r="DOB406" s="31"/>
      <c r="DOC406" s="32"/>
      <c r="DOP406" s="31"/>
      <c r="DOQ406" s="31"/>
      <c r="DOR406" s="32"/>
      <c r="DPE406" s="31"/>
      <c r="DPF406" s="31"/>
      <c r="DPG406" s="32"/>
      <c r="DPT406" s="31"/>
      <c r="DPU406" s="31"/>
      <c r="DPV406" s="32"/>
      <c r="DQI406" s="31"/>
      <c r="DQJ406" s="31"/>
      <c r="DQK406" s="32"/>
      <c r="DQX406" s="31"/>
      <c r="DQY406" s="31"/>
      <c r="DQZ406" s="32"/>
      <c r="DRM406" s="31"/>
      <c r="DRN406" s="31"/>
      <c r="DRO406" s="32"/>
      <c r="DSB406" s="31"/>
      <c r="DSC406" s="31"/>
      <c r="DSD406" s="32"/>
      <c r="DSQ406" s="31"/>
      <c r="DSR406" s="31"/>
      <c r="DSS406" s="32"/>
      <c r="DTF406" s="31"/>
      <c r="DTG406" s="31"/>
      <c r="DTH406" s="32"/>
      <c r="DTU406" s="31"/>
      <c r="DTV406" s="31"/>
      <c r="DTW406" s="32"/>
      <c r="DUJ406" s="31"/>
      <c r="DUK406" s="31"/>
      <c r="DUL406" s="32"/>
      <c r="DUY406" s="31"/>
      <c r="DUZ406" s="31"/>
      <c r="DVA406" s="32"/>
      <c r="DVN406" s="31"/>
      <c r="DVO406" s="31"/>
      <c r="DVP406" s="32"/>
      <c r="DWC406" s="31"/>
      <c r="DWD406" s="31"/>
      <c r="DWE406" s="32"/>
      <c r="DWR406" s="31"/>
      <c r="DWS406" s="31"/>
      <c r="DWT406" s="32"/>
      <c r="DXG406" s="31"/>
      <c r="DXH406" s="31"/>
      <c r="DXI406" s="32"/>
      <c r="DXV406" s="31"/>
      <c r="DXW406" s="31"/>
      <c r="DXX406" s="32"/>
      <c r="DYK406" s="31"/>
      <c r="DYL406" s="31"/>
      <c r="DYM406" s="32"/>
      <c r="DYZ406" s="31"/>
      <c r="DZA406" s="31"/>
      <c r="DZB406" s="32"/>
      <c r="DZO406" s="31"/>
      <c r="DZP406" s="31"/>
      <c r="DZQ406" s="32"/>
      <c r="EAD406" s="31"/>
      <c r="EAE406" s="31"/>
      <c r="EAF406" s="32"/>
      <c r="EAS406" s="31"/>
      <c r="EAT406" s="31"/>
      <c r="EAU406" s="32"/>
      <c r="EBH406" s="31"/>
      <c r="EBI406" s="31"/>
      <c r="EBJ406" s="32"/>
      <c r="EBW406" s="31"/>
      <c r="EBX406" s="31"/>
      <c r="EBY406" s="32"/>
      <c r="ECL406" s="31"/>
      <c r="ECM406" s="31"/>
      <c r="ECN406" s="32"/>
      <c r="EDA406" s="31"/>
      <c r="EDB406" s="31"/>
      <c r="EDC406" s="32"/>
      <c r="EDP406" s="31"/>
      <c r="EDQ406" s="31"/>
      <c r="EDR406" s="32"/>
      <c r="EEE406" s="31"/>
      <c r="EEF406" s="31"/>
      <c r="EEG406" s="32"/>
      <c r="EET406" s="31"/>
      <c r="EEU406" s="31"/>
      <c r="EEV406" s="32"/>
      <c r="EFI406" s="31"/>
      <c r="EFJ406" s="31"/>
      <c r="EFK406" s="32"/>
      <c r="EFX406" s="31"/>
      <c r="EFY406" s="31"/>
      <c r="EFZ406" s="32"/>
      <c r="EGM406" s="31"/>
      <c r="EGN406" s="31"/>
      <c r="EGO406" s="32"/>
      <c r="EHB406" s="31"/>
      <c r="EHC406" s="31"/>
      <c r="EHD406" s="32"/>
      <c r="EHQ406" s="31"/>
      <c r="EHR406" s="31"/>
      <c r="EHS406" s="32"/>
      <c r="EIF406" s="31"/>
      <c r="EIG406" s="31"/>
      <c r="EIH406" s="32"/>
      <c r="EIU406" s="31"/>
      <c r="EIV406" s="31"/>
      <c r="EIW406" s="32"/>
      <c r="EJJ406" s="31"/>
      <c r="EJK406" s="31"/>
      <c r="EJL406" s="32"/>
      <c r="EJY406" s="31"/>
      <c r="EJZ406" s="31"/>
      <c r="EKA406" s="32"/>
      <c r="EKN406" s="31"/>
      <c r="EKO406" s="31"/>
      <c r="EKP406" s="32"/>
      <c r="ELC406" s="31"/>
      <c r="ELD406" s="31"/>
      <c r="ELE406" s="32"/>
      <c r="ELR406" s="31"/>
      <c r="ELS406" s="31"/>
      <c r="ELT406" s="32"/>
      <c r="EMG406" s="31"/>
      <c r="EMH406" s="31"/>
      <c r="EMI406" s="32"/>
      <c r="EMV406" s="31"/>
      <c r="EMW406" s="31"/>
      <c r="EMX406" s="32"/>
      <c r="ENK406" s="31"/>
      <c r="ENL406" s="31"/>
      <c r="ENM406" s="32"/>
      <c r="ENZ406" s="31"/>
      <c r="EOA406" s="31"/>
      <c r="EOB406" s="32"/>
      <c r="EOO406" s="31"/>
      <c r="EOP406" s="31"/>
      <c r="EOQ406" s="32"/>
      <c r="EPD406" s="31"/>
      <c r="EPE406" s="31"/>
      <c r="EPF406" s="32"/>
      <c r="EPS406" s="31"/>
      <c r="EPT406" s="31"/>
      <c r="EPU406" s="32"/>
      <c r="EQH406" s="31"/>
      <c r="EQI406" s="31"/>
      <c r="EQJ406" s="32"/>
      <c r="EQW406" s="31"/>
      <c r="EQX406" s="31"/>
      <c r="EQY406" s="32"/>
      <c r="ERL406" s="31"/>
      <c r="ERM406" s="31"/>
      <c r="ERN406" s="32"/>
      <c r="ESA406" s="31"/>
      <c r="ESB406" s="31"/>
      <c r="ESC406" s="32"/>
      <c r="ESP406" s="31"/>
      <c r="ESQ406" s="31"/>
      <c r="ESR406" s="32"/>
      <c r="ETE406" s="31"/>
      <c r="ETF406" s="31"/>
      <c r="ETG406" s="32"/>
      <c r="ETT406" s="31"/>
      <c r="ETU406" s="31"/>
      <c r="ETV406" s="32"/>
      <c r="EUI406" s="31"/>
      <c r="EUJ406" s="31"/>
      <c r="EUK406" s="32"/>
      <c r="EUX406" s="31"/>
      <c r="EUY406" s="31"/>
      <c r="EUZ406" s="32"/>
      <c r="EVM406" s="31"/>
      <c r="EVN406" s="31"/>
      <c r="EVO406" s="32"/>
      <c r="EWB406" s="31"/>
      <c r="EWC406" s="31"/>
      <c r="EWD406" s="32"/>
      <c r="EWQ406" s="31"/>
      <c r="EWR406" s="31"/>
      <c r="EWS406" s="32"/>
      <c r="EXF406" s="31"/>
      <c r="EXG406" s="31"/>
      <c r="EXH406" s="32"/>
      <c r="EXU406" s="31"/>
      <c r="EXV406" s="31"/>
      <c r="EXW406" s="32"/>
      <c r="EYJ406" s="31"/>
      <c r="EYK406" s="31"/>
      <c r="EYL406" s="32"/>
      <c r="EYY406" s="31"/>
      <c r="EYZ406" s="31"/>
      <c r="EZA406" s="32"/>
      <c r="EZN406" s="31"/>
      <c r="EZO406" s="31"/>
      <c r="EZP406" s="32"/>
      <c r="FAC406" s="31"/>
      <c r="FAD406" s="31"/>
      <c r="FAE406" s="32"/>
      <c r="FAR406" s="31"/>
      <c r="FAS406" s="31"/>
      <c r="FAT406" s="32"/>
      <c r="FBG406" s="31"/>
      <c r="FBH406" s="31"/>
      <c r="FBI406" s="32"/>
      <c r="FBV406" s="31"/>
      <c r="FBW406" s="31"/>
      <c r="FBX406" s="32"/>
      <c r="FCK406" s="31"/>
      <c r="FCL406" s="31"/>
      <c r="FCM406" s="32"/>
      <c r="FCZ406" s="31"/>
      <c r="FDA406" s="31"/>
      <c r="FDB406" s="32"/>
      <c r="FDO406" s="31"/>
      <c r="FDP406" s="31"/>
      <c r="FDQ406" s="32"/>
      <c r="FED406" s="31"/>
      <c r="FEE406" s="31"/>
      <c r="FEF406" s="32"/>
      <c r="FES406" s="31"/>
      <c r="FET406" s="31"/>
      <c r="FEU406" s="32"/>
      <c r="FFH406" s="31"/>
      <c r="FFI406" s="31"/>
      <c r="FFJ406" s="32"/>
      <c r="FFW406" s="31"/>
      <c r="FFX406" s="31"/>
      <c r="FFY406" s="32"/>
      <c r="FGL406" s="31"/>
      <c r="FGM406" s="31"/>
      <c r="FGN406" s="32"/>
      <c r="FHA406" s="31"/>
      <c r="FHB406" s="31"/>
      <c r="FHC406" s="32"/>
      <c r="FHP406" s="31"/>
      <c r="FHQ406" s="31"/>
      <c r="FHR406" s="32"/>
      <c r="FIE406" s="31"/>
      <c r="FIF406" s="31"/>
      <c r="FIG406" s="32"/>
      <c r="FIT406" s="31"/>
      <c r="FIU406" s="31"/>
      <c r="FIV406" s="32"/>
      <c r="FJI406" s="31"/>
      <c r="FJJ406" s="31"/>
      <c r="FJK406" s="32"/>
      <c r="FJX406" s="31"/>
      <c r="FJY406" s="31"/>
      <c r="FJZ406" s="32"/>
      <c r="FKM406" s="31"/>
      <c r="FKN406" s="31"/>
      <c r="FKO406" s="32"/>
      <c r="FLB406" s="31"/>
      <c r="FLC406" s="31"/>
      <c r="FLD406" s="32"/>
      <c r="FLQ406" s="31"/>
      <c r="FLR406" s="31"/>
      <c r="FLS406" s="32"/>
      <c r="FMF406" s="31"/>
      <c r="FMG406" s="31"/>
      <c r="FMH406" s="32"/>
      <c r="FMU406" s="31"/>
      <c r="FMV406" s="31"/>
      <c r="FMW406" s="32"/>
      <c r="FNJ406" s="31"/>
      <c r="FNK406" s="31"/>
      <c r="FNL406" s="32"/>
      <c r="FNY406" s="31"/>
      <c r="FNZ406" s="31"/>
      <c r="FOA406" s="32"/>
      <c r="FON406" s="31"/>
      <c r="FOO406" s="31"/>
      <c r="FOP406" s="32"/>
      <c r="FPC406" s="31"/>
      <c r="FPD406" s="31"/>
      <c r="FPE406" s="32"/>
      <c r="FPR406" s="31"/>
      <c r="FPS406" s="31"/>
      <c r="FPT406" s="32"/>
      <c r="FQG406" s="31"/>
      <c r="FQH406" s="31"/>
      <c r="FQI406" s="32"/>
      <c r="FQV406" s="31"/>
      <c r="FQW406" s="31"/>
      <c r="FQX406" s="32"/>
      <c r="FRK406" s="31"/>
      <c r="FRL406" s="31"/>
      <c r="FRM406" s="32"/>
      <c r="FRZ406" s="31"/>
      <c r="FSA406" s="31"/>
      <c r="FSB406" s="32"/>
      <c r="FSO406" s="31"/>
      <c r="FSP406" s="31"/>
      <c r="FSQ406" s="32"/>
      <c r="FTD406" s="31"/>
      <c r="FTE406" s="31"/>
      <c r="FTF406" s="32"/>
      <c r="FTS406" s="31"/>
      <c r="FTT406" s="31"/>
      <c r="FTU406" s="32"/>
      <c r="FUH406" s="31"/>
      <c r="FUI406" s="31"/>
      <c r="FUJ406" s="32"/>
      <c r="FUW406" s="31"/>
      <c r="FUX406" s="31"/>
      <c r="FUY406" s="32"/>
      <c r="FVL406" s="31"/>
      <c r="FVM406" s="31"/>
      <c r="FVN406" s="32"/>
      <c r="FWA406" s="31"/>
      <c r="FWB406" s="31"/>
      <c r="FWC406" s="32"/>
      <c r="FWP406" s="31"/>
      <c r="FWQ406" s="31"/>
      <c r="FWR406" s="32"/>
      <c r="FXE406" s="31"/>
      <c r="FXF406" s="31"/>
      <c r="FXG406" s="32"/>
      <c r="FXT406" s="31"/>
      <c r="FXU406" s="31"/>
      <c r="FXV406" s="32"/>
      <c r="FYI406" s="31"/>
      <c r="FYJ406" s="31"/>
      <c r="FYK406" s="32"/>
      <c r="FYX406" s="31"/>
      <c r="FYY406" s="31"/>
      <c r="FYZ406" s="32"/>
      <c r="FZM406" s="31"/>
      <c r="FZN406" s="31"/>
      <c r="FZO406" s="32"/>
      <c r="GAB406" s="31"/>
      <c r="GAC406" s="31"/>
      <c r="GAD406" s="32"/>
      <c r="GAQ406" s="31"/>
      <c r="GAR406" s="31"/>
      <c r="GAS406" s="32"/>
      <c r="GBF406" s="31"/>
      <c r="GBG406" s="31"/>
      <c r="GBH406" s="32"/>
      <c r="GBU406" s="31"/>
      <c r="GBV406" s="31"/>
      <c r="GBW406" s="32"/>
      <c r="GCJ406" s="31"/>
      <c r="GCK406" s="31"/>
      <c r="GCL406" s="32"/>
      <c r="GCY406" s="31"/>
      <c r="GCZ406" s="31"/>
      <c r="GDA406" s="32"/>
      <c r="GDN406" s="31"/>
      <c r="GDO406" s="31"/>
      <c r="GDP406" s="32"/>
      <c r="GEC406" s="31"/>
      <c r="GED406" s="31"/>
      <c r="GEE406" s="32"/>
      <c r="GER406" s="31"/>
      <c r="GES406" s="31"/>
      <c r="GET406" s="32"/>
      <c r="GFG406" s="31"/>
      <c r="GFH406" s="31"/>
      <c r="GFI406" s="32"/>
      <c r="GFV406" s="31"/>
      <c r="GFW406" s="31"/>
      <c r="GFX406" s="32"/>
      <c r="GGK406" s="31"/>
      <c r="GGL406" s="31"/>
      <c r="GGM406" s="32"/>
      <c r="GGZ406" s="31"/>
      <c r="GHA406" s="31"/>
      <c r="GHB406" s="32"/>
      <c r="GHO406" s="31"/>
      <c r="GHP406" s="31"/>
      <c r="GHQ406" s="32"/>
      <c r="GID406" s="31"/>
      <c r="GIE406" s="31"/>
      <c r="GIF406" s="32"/>
      <c r="GIS406" s="31"/>
      <c r="GIT406" s="31"/>
      <c r="GIU406" s="32"/>
      <c r="GJH406" s="31"/>
      <c r="GJI406" s="31"/>
      <c r="GJJ406" s="32"/>
      <c r="GJW406" s="31"/>
      <c r="GJX406" s="31"/>
      <c r="GJY406" s="32"/>
      <c r="GKL406" s="31"/>
      <c r="GKM406" s="31"/>
      <c r="GKN406" s="32"/>
      <c r="GLA406" s="31"/>
      <c r="GLB406" s="31"/>
      <c r="GLC406" s="32"/>
      <c r="GLP406" s="31"/>
      <c r="GLQ406" s="31"/>
      <c r="GLR406" s="32"/>
      <c r="GME406" s="31"/>
      <c r="GMF406" s="31"/>
      <c r="GMG406" s="32"/>
      <c r="GMT406" s="31"/>
      <c r="GMU406" s="31"/>
      <c r="GMV406" s="32"/>
      <c r="GNI406" s="31"/>
      <c r="GNJ406" s="31"/>
      <c r="GNK406" s="32"/>
      <c r="GNX406" s="31"/>
      <c r="GNY406" s="31"/>
      <c r="GNZ406" s="32"/>
      <c r="GOM406" s="31"/>
      <c r="GON406" s="31"/>
      <c r="GOO406" s="32"/>
      <c r="GPB406" s="31"/>
      <c r="GPC406" s="31"/>
      <c r="GPD406" s="32"/>
      <c r="GPQ406" s="31"/>
      <c r="GPR406" s="31"/>
      <c r="GPS406" s="32"/>
      <c r="GQF406" s="31"/>
      <c r="GQG406" s="31"/>
      <c r="GQH406" s="32"/>
      <c r="GQU406" s="31"/>
      <c r="GQV406" s="31"/>
      <c r="GQW406" s="32"/>
      <c r="GRJ406" s="31"/>
      <c r="GRK406" s="31"/>
      <c r="GRL406" s="32"/>
      <c r="GRY406" s="31"/>
      <c r="GRZ406" s="31"/>
      <c r="GSA406" s="32"/>
      <c r="GSN406" s="31"/>
      <c r="GSO406" s="31"/>
      <c r="GSP406" s="32"/>
      <c r="GTC406" s="31"/>
      <c r="GTD406" s="31"/>
      <c r="GTE406" s="32"/>
      <c r="GTR406" s="31"/>
      <c r="GTS406" s="31"/>
      <c r="GTT406" s="32"/>
      <c r="GUG406" s="31"/>
      <c r="GUH406" s="31"/>
      <c r="GUI406" s="32"/>
      <c r="GUV406" s="31"/>
      <c r="GUW406" s="31"/>
      <c r="GUX406" s="32"/>
      <c r="GVK406" s="31"/>
      <c r="GVL406" s="31"/>
      <c r="GVM406" s="32"/>
      <c r="GVZ406" s="31"/>
      <c r="GWA406" s="31"/>
      <c r="GWB406" s="32"/>
      <c r="GWO406" s="31"/>
      <c r="GWP406" s="31"/>
      <c r="GWQ406" s="32"/>
      <c r="GXD406" s="31"/>
      <c r="GXE406" s="31"/>
      <c r="GXF406" s="32"/>
      <c r="GXS406" s="31"/>
      <c r="GXT406" s="31"/>
      <c r="GXU406" s="32"/>
      <c r="GYH406" s="31"/>
      <c r="GYI406" s="31"/>
      <c r="GYJ406" s="32"/>
      <c r="GYW406" s="31"/>
      <c r="GYX406" s="31"/>
      <c r="GYY406" s="32"/>
      <c r="GZL406" s="31"/>
      <c r="GZM406" s="31"/>
      <c r="GZN406" s="32"/>
      <c r="HAA406" s="31"/>
      <c r="HAB406" s="31"/>
      <c r="HAC406" s="32"/>
      <c r="HAP406" s="31"/>
      <c r="HAQ406" s="31"/>
      <c r="HAR406" s="32"/>
      <c r="HBE406" s="31"/>
      <c r="HBF406" s="31"/>
      <c r="HBG406" s="32"/>
      <c r="HBT406" s="31"/>
      <c r="HBU406" s="31"/>
      <c r="HBV406" s="32"/>
      <c r="HCI406" s="31"/>
      <c r="HCJ406" s="31"/>
      <c r="HCK406" s="32"/>
      <c r="HCX406" s="31"/>
      <c r="HCY406" s="31"/>
      <c r="HCZ406" s="32"/>
      <c r="HDM406" s="31"/>
      <c r="HDN406" s="31"/>
      <c r="HDO406" s="32"/>
      <c r="HEB406" s="31"/>
      <c r="HEC406" s="31"/>
      <c r="HED406" s="32"/>
      <c r="HEQ406" s="31"/>
      <c r="HER406" s="31"/>
      <c r="HES406" s="32"/>
      <c r="HFF406" s="31"/>
      <c r="HFG406" s="31"/>
      <c r="HFH406" s="32"/>
      <c r="HFU406" s="31"/>
      <c r="HFV406" s="31"/>
      <c r="HFW406" s="32"/>
      <c r="HGJ406" s="31"/>
      <c r="HGK406" s="31"/>
      <c r="HGL406" s="32"/>
      <c r="HGY406" s="31"/>
      <c r="HGZ406" s="31"/>
      <c r="HHA406" s="32"/>
      <c r="HHN406" s="31"/>
      <c r="HHO406" s="31"/>
      <c r="HHP406" s="32"/>
      <c r="HIC406" s="31"/>
      <c r="HID406" s="31"/>
      <c r="HIE406" s="32"/>
      <c r="HIR406" s="31"/>
      <c r="HIS406" s="31"/>
      <c r="HIT406" s="32"/>
      <c r="HJG406" s="31"/>
      <c r="HJH406" s="31"/>
      <c r="HJI406" s="32"/>
      <c r="HJV406" s="31"/>
      <c r="HJW406" s="31"/>
      <c r="HJX406" s="32"/>
      <c r="HKK406" s="31"/>
      <c r="HKL406" s="31"/>
      <c r="HKM406" s="32"/>
      <c r="HKZ406" s="31"/>
      <c r="HLA406" s="31"/>
      <c r="HLB406" s="32"/>
      <c r="HLO406" s="31"/>
      <c r="HLP406" s="31"/>
      <c r="HLQ406" s="32"/>
      <c r="HMD406" s="31"/>
      <c r="HME406" s="31"/>
      <c r="HMF406" s="32"/>
      <c r="HMS406" s="31"/>
      <c r="HMT406" s="31"/>
      <c r="HMU406" s="32"/>
      <c r="HNH406" s="31"/>
      <c r="HNI406" s="31"/>
      <c r="HNJ406" s="32"/>
      <c r="HNW406" s="31"/>
      <c r="HNX406" s="31"/>
      <c r="HNY406" s="32"/>
      <c r="HOL406" s="31"/>
      <c r="HOM406" s="31"/>
      <c r="HON406" s="32"/>
      <c r="HPA406" s="31"/>
      <c r="HPB406" s="31"/>
      <c r="HPC406" s="32"/>
      <c r="HPP406" s="31"/>
      <c r="HPQ406" s="31"/>
      <c r="HPR406" s="32"/>
      <c r="HQE406" s="31"/>
      <c r="HQF406" s="31"/>
      <c r="HQG406" s="32"/>
      <c r="HQT406" s="31"/>
      <c r="HQU406" s="31"/>
      <c r="HQV406" s="32"/>
      <c r="HRI406" s="31"/>
      <c r="HRJ406" s="31"/>
      <c r="HRK406" s="32"/>
      <c r="HRX406" s="31"/>
      <c r="HRY406" s="31"/>
      <c r="HRZ406" s="32"/>
      <c r="HSM406" s="31"/>
      <c r="HSN406" s="31"/>
      <c r="HSO406" s="32"/>
      <c r="HTB406" s="31"/>
      <c r="HTC406" s="31"/>
      <c r="HTD406" s="32"/>
      <c r="HTQ406" s="31"/>
      <c r="HTR406" s="31"/>
      <c r="HTS406" s="32"/>
      <c r="HUF406" s="31"/>
      <c r="HUG406" s="31"/>
      <c r="HUH406" s="32"/>
      <c r="HUU406" s="31"/>
      <c r="HUV406" s="31"/>
      <c r="HUW406" s="32"/>
      <c r="HVJ406" s="31"/>
      <c r="HVK406" s="31"/>
      <c r="HVL406" s="32"/>
      <c r="HVY406" s="31"/>
      <c r="HVZ406" s="31"/>
      <c r="HWA406" s="32"/>
      <c r="HWN406" s="31"/>
      <c r="HWO406" s="31"/>
      <c r="HWP406" s="32"/>
      <c r="HXC406" s="31"/>
      <c r="HXD406" s="31"/>
      <c r="HXE406" s="32"/>
      <c r="HXR406" s="31"/>
      <c r="HXS406" s="31"/>
      <c r="HXT406" s="32"/>
      <c r="HYG406" s="31"/>
      <c r="HYH406" s="31"/>
      <c r="HYI406" s="32"/>
      <c r="HYV406" s="31"/>
      <c r="HYW406" s="31"/>
      <c r="HYX406" s="32"/>
      <c r="HZK406" s="31"/>
      <c r="HZL406" s="31"/>
      <c r="HZM406" s="32"/>
      <c r="HZZ406" s="31"/>
      <c r="IAA406" s="31"/>
      <c r="IAB406" s="32"/>
      <c r="IAO406" s="31"/>
      <c r="IAP406" s="31"/>
      <c r="IAQ406" s="32"/>
      <c r="IBD406" s="31"/>
      <c r="IBE406" s="31"/>
      <c r="IBF406" s="32"/>
      <c r="IBS406" s="31"/>
      <c r="IBT406" s="31"/>
      <c r="IBU406" s="32"/>
      <c r="ICH406" s="31"/>
      <c r="ICI406" s="31"/>
      <c r="ICJ406" s="32"/>
      <c r="ICW406" s="31"/>
      <c r="ICX406" s="31"/>
      <c r="ICY406" s="32"/>
      <c r="IDL406" s="31"/>
      <c r="IDM406" s="31"/>
      <c r="IDN406" s="32"/>
      <c r="IEA406" s="31"/>
      <c r="IEB406" s="31"/>
      <c r="IEC406" s="32"/>
      <c r="IEP406" s="31"/>
      <c r="IEQ406" s="31"/>
      <c r="IER406" s="32"/>
      <c r="IFE406" s="31"/>
      <c r="IFF406" s="31"/>
      <c r="IFG406" s="32"/>
      <c r="IFT406" s="31"/>
      <c r="IFU406" s="31"/>
      <c r="IFV406" s="32"/>
      <c r="IGI406" s="31"/>
      <c r="IGJ406" s="31"/>
      <c r="IGK406" s="32"/>
      <c r="IGX406" s="31"/>
      <c r="IGY406" s="31"/>
      <c r="IGZ406" s="32"/>
      <c r="IHM406" s="31"/>
      <c r="IHN406" s="31"/>
      <c r="IHO406" s="32"/>
      <c r="IIB406" s="31"/>
      <c r="IIC406" s="31"/>
      <c r="IID406" s="32"/>
      <c r="IIQ406" s="31"/>
      <c r="IIR406" s="31"/>
      <c r="IIS406" s="32"/>
      <c r="IJF406" s="31"/>
      <c r="IJG406" s="31"/>
      <c r="IJH406" s="32"/>
      <c r="IJU406" s="31"/>
      <c r="IJV406" s="31"/>
      <c r="IJW406" s="32"/>
      <c r="IKJ406" s="31"/>
      <c r="IKK406" s="31"/>
      <c r="IKL406" s="32"/>
      <c r="IKY406" s="31"/>
      <c r="IKZ406" s="31"/>
      <c r="ILA406" s="32"/>
      <c r="ILN406" s="31"/>
      <c r="ILO406" s="31"/>
      <c r="ILP406" s="32"/>
      <c r="IMC406" s="31"/>
      <c r="IMD406" s="31"/>
      <c r="IME406" s="32"/>
      <c r="IMR406" s="31"/>
      <c r="IMS406" s="31"/>
      <c r="IMT406" s="32"/>
      <c r="ING406" s="31"/>
      <c r="INH406" s="31"/>
      <c r="INI406" s="32"/>
      <c r="INV406" s="31"/>
      <c r="INW406" s="31"/>
      <c r="INX406" s="32"/>
      <c r="IOK406" s="31"/>
      <c r="IOL406" s="31"/>
      <c r="IOM406" s="32"/>
      <c r="IOZ406" s="31"/>
      <c r="IPA406" s="31"/>
      <c r="IPB406" s="32"/>
      <c r="IPO406" s="31"/>
      <c r="IPP406" s="31"/>
      <c r="IPQ406" s="32"/>
      <c r="IQD406" s="31"/>
      <c r="IQE406" s="31"/>
      <c r="IQF406" s="32"/>
      <c r="IQS406" s="31"/>
      <c r="IQT406" s="31"/>
      <c r="IQU406" s="32"/>
      <c r="IRH406" s="31"/>
      <c r="IRI406" s="31"/>
      <c r="IRJ406" s="32"/>
      <c r="IRW406" s="31"/>
      <c r="IRX406" s="31"/>
      <c r="IRY406" s="32"/>
      <c r="ISL406" s="31"/>
      <c r="ISM406" s="31"/>
      <c r="ISN406" s="32"/>
      <c r="ITA406" s="31"/>
      <c r="ITB406" s="31"/>
      <c r="ITC406" s="32"/>
      <c r="ITP406" s="31"/>
      <c r="ITQ406" s="31"/>
      <c r="ITR406" s="32"/>
      <c r="IUE406" s="31"/>
      <c r="IUF406" s="31"/>
      <c r="IUG406" s="32"/>
      <c r="IUT406" s="31"/>
      <c r="IUU406" s="31"/>
      <c r="IUV406" s="32"/>
      <c r="IVI406" s="31"/>
      <c r="IVJ406" s="31"/>
      <c r="IVK406" s="32"/>
      <c r="IVX406" s="31"/>
      <c r="IVY406" s="31"/>
      <c r="IVZ406" s="32"/>
      <c r="IWM406" s="31"/>
      <c r="IWN406" s="31"/>
      <c r="IWO406" s="32"/>
      <c r="IXB406" s="31"/>
      <c r="IXC406" s="31"/>
      <c r="IXD406" s="32"/>
      <c r="IXQ406" s="31"/>
      <c r="IXR406" s="31"/>
      <c r="IXS406" s="32"/>
      <c r="IYF406" s="31"/>
      <c r="IYG406" s="31"/>
      <c r="IYH406" s="32"/>
      <c r="IYU406" s="31"/>
      <c r="IYV406" s="31"/>
      <c r="IYW406" s="32"/>
      <c r="IZJ406" s="31"/>
      <c r="IZK406" s="31"/>
      <c r="IZL406" s="32"/>
      <c r="IZY406" s="31"/>
      <c r="IZZ406" s="31"/>
      <c r="JAA406" s="32"/>
      <c r="JAN406" s="31"/>
      <c r="JAO406" s="31"/>
      <c r="JAP406" s="32"/>
      <c r="JBC406" s="31"/>
      <c r="JBD406" s="31"/>
      <c r="JBE406" s="32"/>
      <c r="JBR406" s="31"/>
      <c r="JBS406" s="31"/>
      <c r="JBT406" s="32"/>
      <c r="JCG406" s="31"/>
      <c r="JCH406" s="31"/>
      <c r="JCI406" s="32"/>
      <c r="JCV406" s="31"/>
      <c r="JCW406" s="31"/>
      <c r="JCX406" s="32"/>
      <c r="JDK406" s="31"/>
      <c r="JDL406" s="31"/>
      <c r="JDM406" s="32"/>
      <c r="JDZ406" s="31"/>
      <c r="JEA406" s="31"/>
      <c r="JEB406" s="32"/>
      <c r="JEO406" s="31"/>
      <c r="JEP406" s="31"/>
      <c r="JEQ406" s="32"/>
      <c r="JFD406" s="31"/>
      <c r="JFE406" s="31"/>
      <c r="JFF406" s="32"/>
      <c r="JFS406" s="31"/>
      <c r="JFT406" s="31"/>
      <c r="JFU406" s="32"/>
      <c r="JGH406" s="31"/>
      <c r="JGI406" s="31"/>
      <c r="JGJ406" s="32"/>
      <c r="JGW406" s="31"/>
      <c r="JGX406" s="31"/>
      <c r="JGY406" s="32"/>
      <c r="JHL406" s="31"/>
      <c r="JHM406" s="31"/>
      <c r="JHN406" s="32"/>
      <c r="JIA406" s="31"/>
      <c r="JIB406" s="31"/>
      <c r="JIC406" s="32"/>
      <c r="JIP406" s="31"/>
      <c r="JIQ406" s="31"/>
      <c r="JIR406" s="32"/>
      <c r="JJE406" s="31"/>
      <c r="JJF406" s="31"/>
      <c r="JJG406" s="32"/>
      <c r="JJT406" s="31"/>
      <c r="JJU406" s="31"/>
      <c r="JJV406" s="32"/>
      <c r="JKI406" s="31"/>
      <c r="JKJ406" s="31"/>
      <c r="JKK406" s="32"/>
      <c r="JKX406" s="31"/>
      <c r="JKY406" s="31"/>
      <c r="JKZ406" s="32"/>
      <c r="JLM406" s="31"/>
      <c r="JLN406" s="31"/>
      <c r="JLO406" s="32"/>
      <c r="JMB406" s="31"/>
      <c r="JMC406" s="31"/>
      <c r="JMD406" s="32"/>
      <c r="JMQ406" s="31"/>
      <c r="JMR406" s="31"/>
      <c r="JMS406" s="32"/>
      <c r="JNF406" s="31"/>
      <c r="JNG406" s="31"/>
      <c r="JNH406" s="32"/>
      <c r="JNU406" s="31"/>
      <c r="JNV406" s="31"/>
      <c r="JNW406" s="32"/>
      <c r="JOJ406" s="31"/>
      <c r="JOK406" s="31"/>
      <c r="JOL406" s="32"/>
      <c r="JOY406" s="31"/>
      <c r="JOZ406" s="31"/>
      <c r="JPA406" s="32"/>
      <c r="JPN406" s="31"/>
      <c r="JPO406" s="31"/>
      <c r="JPP406" s="32"/>
      <c r="JQC406" s="31"/>
      <c r="JQD406" s="31"/>
      <c r="JQE406" s="32"/>
      <c r="JQR406" s="31"/>
      <c r="JQS406" s="31"/>
      <c r="JQT406" s="32"/>
      <c r="JRG406" s="31"/>
      <c r="JRH406" s="31"/>
      <c r="JRI406" s="32"/>
      <c r="JRV406" s="31"/>
      <c r="JRW406" s="31"/>
      <c r="JRX406" s="32"/>
      <c r="JSK406" s="31"/>
      <c r="JSL406" s="31"/>
      <c r="JSM406" s="32"/>
      <c r="JSZ406" s="31"/>
      <c r="JTA406" s="31"/>
      <c r="JTB406" s="32"/>
      <c r="JTO406" s="31"/>
      <c r="JTP406" s="31"/>
      <c r="JTQ406" s="32"/>
      <c r="JUD406" s="31"/>
      <c r="JUE406" s="31"/>
      <c r="JUF406" s="32"/>
      <c r="JUS406" s="31"/>
      <c r="JUT406" s="31"/>
      <c r="JUU406" s="32"/>
      <c r="JVH406" s="31"/>
      <c r="JVI406" s="31"/>
      <c r="JVJ406" s="32"/>
      <c r="JVW406" s="31"/>
      <c r="JVX406" s="31"/>
      <c r="JVY406" s="32"/>
      <c r="JWL406" s="31"/>
      <c r="JWM406" s="31"/>
      <c r="JWN406" s="32"/>
      <c r="JXA406" s="31"/>
      <c r="JXB406" s="31"/>
      <c r="JXC406" s="32"/>
      <c r="JXP406" s="31"/>
      <c r="JXQ406" s="31"/>
      <c r="JXR406" s="32"/>
      <c r="JYE406" s="31"/>
      <c r="JYF406" s="31"/>
      <c r="JYG406" s="32"/>
      <c r="JYT406" s="31"/>
      <c r="JYU406" s="31"/>
      <c r="JYV406" s="32"/>
      <c r="JZI406" s="31"/>
      <c r="JZJ406" s="31"/>
      <c r="JZK406" s="32"/>
      <c r="JZX406" s="31"/>
      <c r="JZY406" s="31"/>
      <c r="JZZ406" s="32"/>
      <c r="KAM406" s="31"/>
      <c r="KAN406" s="31"/>
      <c r="KAO406" s="32"/>
      <c r="KBB406" s="31"/>
      <c r="KBC406" s="31"/>
      <c r="KBD406" s="32"/>
      <c r="KBQ406" s="31"/>
      <c r="KBR406" s="31"/>
      <c r="KBS406" s="32"/>
      <c r="KCF406" s="31"/>
      <c r="KCG406" s="31"/>
      <c r="KCH406" s="32"/>
      <c r="KCU406" s="31"/>
      <c r="KCV406" s="31"/>
      <c r="KCW406" s="32"/>
      <c r="KDJ406" s="31"/>
      <c r="KDK406" s="31"/>
      <c r="KDL406" s="32"/>
      <c r="KDY406" s="31"/>
      <c r="KDZ406" s="31"/>
      <c r="KEA406" s="32"/>
      <c r="KEN406" s="31"/>
      <c r="KEO406" s="31"/>
      <c r="KEP406" s="32"/>
      <c r="KFC406" s="31"/>
      <c r="KFD406" s="31"/>
      <c r="KFE406" s="32"/>
      <c r="KFR406" s="31"/>
      <c r="KFS406" s="31"/>
      <c r="KFT406" s="32"/>
      <c r="KGG406" s="31"/>
      <c r="KGH406" s="31"/>
      <c r="KGI406" s="32"/>
      <c r="KGV406" s="31"/>
      <c r="KGW406" s="31"/>
      <c r="KGX406" s="32"/>
      <c r="KHK406" s="31"/>
      <c r="KHL406" s="31"/>
      <c r="KHM406" s="32"/>
      <c r="KHZ406" s="31"/>
      <c r="KIA406" s="31"/>
      <c r="KIB406" s="32"/>
      <c r="KIO406" s="31"/>
      <c r="KIP406" s="31"/>
      <c r="KIQ406" s="32"/>
      <c r="KJD406" s="31"/>
      <c r="KJE406" s="31"/>
      <c r="KJF406" s="32"/>
      <c r="KJS406" s="31"/>
      <c r="KJT406" s="31"/>
      <c r="KJU406" s="32"/>
      <c r="KKH406" s="31"/>
      <c r="KKI406" s="31"/>
      <c r="KKJ406" s="32"/>
      <c r="KKW406" s="31"/>
      <c r="KKX406" s="31"/>
      <c r="KKY406" s="32"/>
      <c r="KLL406" s="31"/>
      <c r="KLM406" s="31"/>
      <c r="KLN406" s="32"/>
      <c r="KMA406" s="31"/>
      <c r="KMB406" s="31"/>
      <c r="KMC406" s="32"/>
      <c r="KMP406" s="31"/>
      <c r="KMQ406" s="31"/>
      <c r="KMR406" s="32"/>
      <c r="KNE406" s="31"/>
      <c r="KNF406" s="31"/>
      <c r="KNG406" s="32"/>
      <c r="KNT406" s="31"/>
      <c r="KNU406" s="31"/>
      <c r="KNV406" s="32"/>
      <c r="KOI406" s="31"/>
      <c r="KOJ406" s="31"/>
      <c r="KOK406" s="32"/>
      <c r="KOX406" s="31"/>
      <c r="KOY406" s="31"/>
      <c r="KOZ406" s="32"/>
      <c r="KPM406" s="31"/>
      <c r="KPN406" s="31"/>
      <c r="KPO406" s="32"/>
      <c r="KQB406" s="31"/>
      <c r="KQC406" s="31"/>
      <c r="KQD406" s="32"/>
      <c r="KQQ406" s="31"/>
      <c r="KQR406" s="31"/>
      <c r="KQS406" s="32"/>
      <c r="KRF406" s="31"/>
      <c r="KRG406" s="31"/>
      <c r="KRH406" s="32"/>
      <c r="KRU406" s="31"/>
      <c r="KRV406" s="31"/>
      <c r="KRW406" s="32"/>
      <c r="KSJ406" s="31"/>
      <c r="KSK406" s="31"/>
      <c r="KSL406" s="32"/>
      <c r="KSY406" s="31"/>
      <c r="KSZ406" s="31"/>
      <c r="KTA406" s="32"/>
      <c r="KTN406" s="31"/>
      <c r="KTO406" s="31"/>
      <c r="KTP406" s="32"/>
      <c r="KUC406" s="31"/>
      <c r="KUD406" s="31"/>
      <c r="KUE406" s="32"/>
      <c r="KUR406" s="31"/>
      <c r="KUS406" s="31"/>
      <c r="KUT406" s="32"/>
      <c r="KVG406" s="31"/>
      <c r="KVH406" s="31"/>
      <c r="KVI406" s="32"/>
      <c r="KVV406" s="31"/>
      <c r="KVW406" s="31"/>
      <c r="KVX406" s="32"/>
      <c r="KWK406" s="31"/>
      <c r="KWL406" s="31"/>
      <c r="KWM406" s="32"/>
      <c r="KWZ406" s="31"/>
      <c r="KXA406" s="31"/>
      <c r="KXB406" s="32"/>
      <c r="KXO406" s="31"/>
      <c r="KXP406" s="31"/>
      <c r="KXQ406" s="32"/>
      <c r="KYD406" s="31"/>
      <c r="KYE406" s="31"/>
      <c r="KYF406" s="32"/>
      <c r="KYS406" s="31"/>
      <c r="KYT406" s="31"/>
      <c r="KYU406" s="32"/>
      <c r="KZH406" s="31"/>
      <c r="KZI406" s="31"/>
      <c r="KZJ406" s="32"/>
      <c r="KZW406" s="31"/>
      <c r="KZX406" s="31"/>
      <c r="KZY406" s="32"/>
      <c r="LAL406" s="31"/>
      <c r="LAM406" s="31"/>
      <c r="LAN406" s="32"/>
      <c r="LBA406" s="31"/>
      <c r="LBB406" s="31"/>
      <c r="LBC406" s="32"/>
      <c r="LBP406" s="31"/>
      <c r="LBQ406" s="31"/>
      <c r="LBR406" s="32"/>
      <c r="LCE406" s="31"/>
      <c r="LCF406" s="31"/>
      <c r="LCG406" s="32"/>
      <c r="LCT406" s="31"/>
      <c r="LCU406" s="31"/>
      <c r="LCV406" s="32"/>
      <c r="LDI406" s="31"/>
      <c r="LDJ406" s="31"/>
      <c r="LDK406" s="32"/>
      <c r="LDX406" s="31"/>
      <c r="LDY406" s="31"/>
      <c r="LDZ406" s="32"/>
      <c r="LEM406" s="31"/>
      <c r="LEN406" s="31"/>
      <c r="LEO406" s="32"/>
      <c r="LFB406" s="31"/>
      <c r="LFC406" s="31"/>
      <c r="LFD406" s="32"/>
      <c r="LFQ406" s="31"/>
      <c r="LFR406" s="31"/>
      <c r="LFS406" s="32"/>
      <c r="LGF406" s="31"/>
      <c r="LGG406" s="31"/>
      <c r="LGH406" s="32"/>
      <c r="LGU406" s="31"/>
      <c r="LGV406" s="31"/>
      <c r="LGW406" s="32"/>
      <c r="LHJ406" s="31"/>
      <c r="LHK406" s="31"/>
      <c r="LHL406" s="32"/>
      <c r="LHY406" s="31"/>
      <c r="LHZ406" s="31"/>
      <c r="LIA406" s="32"/>
      <c r="LIN406" s="31"/>
      <c r="LIO406" s="31"/>
      <c r="LIP406" s="32"/>
      <c r="LJC406" s="31"/>
      <c r="LJD406" s="31"/>
      <c r="LJE406" s="32"/>
      <c r="LJR406" s="31"/>
      <c r="LJS406" s="31"/>
      <c r="LJT406" s="32"/>
      <c r="LKG406" s="31"/>
      <c r="LKH406" s="31"/>
      <c r="LKI406" s="32"/>
      <c r="LKV406" s="31"/>
      <c r="LKW406" s="31"/>
      <c r="LKX406" s="32"/>
      <c r="LLK406" s="31"/>
      <c r="LLL406" s="31"/>
      <c r="LLM406" s="32"/>
      <c r="LLZ406" s="31"/>
      <c r="LMA406" s="31"/>
      <c r="LMB406" s="32"/>
      <c r="LMO406" s="31"/>
      <c r="LMP406" s="31"/>
      <c r="LMQ406" s="32"/>
      <c r="LND406" s="31"/>
      <c r="LNE406" s="31"/>
      <c r="LNF406" s="32"/>
      <c r="LNS406" s="31"/>
      <c r="LNT406" s="31"/>
      <c r="LNU406" s="32"/>
      <c r="LOH406" s="31"/>
      <c r="LOI406" s="31"/>
      <c r="LOJ406" s="32"/>
      <c r="LOW406" s="31"/>
      <c r="LOX406" s="31"/>
      <c r="LOY406" s="32"/>
      <c r="LPL406" s="31"/>
      <c r="LPM406" s="31"/>
      <c r="LPN406" s="32"/>
      <c r="LQA406" s="31"/>
      <c r="LQB406" s="31"/>
      <c r="LQC406" s="32"/>
      <c r="LQP406" s="31"/>
      <c r="LQQ406" s="31"/>
      <c r="LQR406" s="32"/>
      <c r="LRE406" s="31"/>
      <c r="LRF406" s="31"/>
      <c r="LRG406" s="32"/>
      <c r="LRT406" s="31"/>
      <c r="LRU406" s="31"/>
      <c r="LRV406" s="32"/>
      <c r="LSI406" s="31"/>
      <c r="LSJ406" s="31"/>
      <c r="LSK406" s="32"/>
      <c r="LSX406" s="31"/>
      <c r="LSY406" s="31"/>
      <c r="LSZ406" s="32"/>
      <c r="LTM406" s="31"/>
      <c r="LTN406" s="31"/>
      <c r="LTO406" s="32"/>
      <c r="LUB406" s="31"/>
      <c r="LUC406" s="31"/>
      <c r="LUD406" s="32"/>
      <c r="LUQ406" s="31"/>
      <c r="LUR406" s="31"/>
      <c r="LUS406" s="32"/>
      <c r="LVF406" s="31"/>
      <c r="LVG406" s="31"/>
      <c r="LVH406" s="32"/>
      <c r="LVU406" s="31"/>
      <c r="LVV406" s="31"/>
      <c r="LVW406" s="32"/>
      <c r="LWJ406" s="31"/>
      <c r="LWK406" s="31"/>
      <c r="LWL406" s="32"/>
      <c r="LWY406" s="31"/>
      <c r="LWZ406" s="31"/>
      <c r="LXA406" s="32"/>
      <c r="LXN406" s="31"/>
      <c r="LXO406" s="31"/>
      <c r="LXP406" s="32"/>
      <c r="LYC406" s="31"/>
      <c r="LYD406" s="31"/>
      <c r="LYE406" s="32"/>
      <c r="LYR406" s="31"/>
      <c r="LYS406" s="31"/>
      <c r="LYT406" s="32"/>
      <c r="LZG406" s="31"/>
      <c r="LZH406" s="31"/>
      <c r="LZI406" s="32"/>
      <c r="LZV406" s="31"/>
      <c r="LZW406" s="31"/>
      <c r="LZX406" s="32"/>
      <c r="MAK406" s="31"/>
      <c r="MAL406" s="31"/>
      <c r="MAM406" s="32"/>
      <c r="MAZ406" s="31"/>
      <c r="MBA406" s="31"/>
      <c r="MBB406" s="32"/>
      <c r="MBO406" s="31"/>
      <c r="MBP406" s="31"/>
      <c r="MBQ406" s="32"/>
      <c r="MCD406" s="31"/>
      <c r="MCE406" s="31"/>
      <c r="MCF406" s="32"/>
      <c r="MCS406" s="31"/>
      <c r="MCT406" s="31"/>
      <c r="MCU406" s="32"/>
      <c r="MDH406" s="31"/>
      <c r="MDI406" s="31"/>
      <c r="MDJ406" s="32"/>
      <c r="MDW406" s="31"/>
      <c r="MDX406" s="31"/>
      <c r="MDY406" s="32"/>
      <c r="MEL406" s="31"/>
      <c r="MEM406" s="31"/>
      <c r="MEN406" s="32"/>
      <c r="MFA406" s="31"/>
      <c r="MFB406" s="31"/>
      <c r="MFC406" s="32"/>
      <c r="MFP406" s="31"/>
      <c r="MFQ406" s="31"/>
      <c r="MFR406" s="32"/>
      <c r="MGE406" s="31"/>
      <c r="MGF406" s="31"/>
      <c r="MGG406" s="32"/>
      <c r="MGT406" s="31"/>
      <c r="MGU406" s="31"/>
      <c r="MGV406" s="32"/>
      <c r="MHI406" s="31"/>
      <c r="MHJ406" s="31"/>
      <c r="MHK406" s="32"/>
      <c r="MHX406" s="31"/>
      <c r="MHY406" s="31"/>
      <c r="MHZ406" s="32"/>
      <c r="MIM406" s="31"/>
      <c r="MIN406" s="31"/>
      <c r="MIO406" s="32"/>
      <c r="MJB406" s="31"/>
      <c r="MJC406" s="31"/>
      <c r="MJD406" s="32"/>
      <c r="MJQ406" s="31"/>
      <c r="MJR406" s="31"/>
      <c r="MJS406" s="32"/>
      <c r="MKF406" s="31"/>
      <c r="MKG406" s="31"/>
      <c r="MKH406" s="32"/>
      <c r="MKU406" s="31"/>
      <c r="MKV406" s="31"/>
      <c r="MKW406" s="32"/>
      <c r="MLJ406" s="31"/>
      <c r="MLK406" s="31"/>
      <c r="MLL406" s="32"/>
      <c r="MLY406" s="31"/>
      <c r="MLZ406" s="31"/>
      <c r="MMA406" s="32"/>
      <c r="MMN406" s="31"/>
      <c r="MMO406" s="31"/>
      <c r="MMP406" s="32"/>
      <c r="MNC406" s="31"/>
      <c r="MND406" s="31"/>
      <c r="MNE406" s="32"/>
      <c r="MNR406" s="31"/>
      <c r="MNS406" s="31"/>
      <c r="MNT406" s="32"/>
      <c r="MOG406" s="31"/>
      <c r="MOH406" s="31"/>
      <c r="MOI406" s="32"/>
      <c r="MOV406" s="31"/>
      <c r="MOW406" s="31"/>
      <c r="MOX406" s="32"/>
      <c r="MPK406" s="31"/>
      <c r="MPL406" s="31"/>
      <c r="MPM406" s="32"/>
      <c r="MPZ406" s="31"/>
      <c r="MQA406" s="31"/>
      <c r="MQB406" s="32"/>
      <c r="MQO406" s="31"/>
      <c r="MQP406" s="31"/>
      <c r="MQQ406" s="32"/>
      <c r="MRD406" s="31"/>
      <c r="MRE406" s="31"/>
      <c r="MRF406" s="32"/>
      <c r="MRS406" s="31"/>
      <c r="MRT406" s="31"/>
      <c r="MRU406" s="32"/>
      <c r="MSH406" s="31"/>
      <c r="MSI406" s="31"/>
      <c r="MSJ406" s="32"/>
      <c r="MSW406" s="31"/>
      <c r="MSX406" s="31"/>
      <c r="MSY406" s="32"/>
      <c r="MTL406" s="31"/>
      <c r="MTM406" s="31"/>
      <c r="MTN406" s="32"/>
      <c r="MUA406" s="31"/>
      <c r="MUB406" s="31"/>
      <c r="MUC406" s="32"/>
      <c r="MUP406" s="31"/>
      <c r="MUQ406" s="31"/>
      <c r="MUR406" s="32"/>
      <c r="MVE406" s="31"/>
      <c r="MVF406" s="31"/>
      <c r="MVG406" s="32"/>
      <c r="MVT406" s="31"/>
      <c r="MVU406" s="31"/>
      <c r="MVV406" s="32"/>
      <c r="MWI406" s="31"/>
      <c r="MWJ406" s="31"/>
      <c r="MWK406" s="32"/>
      <c r="MWX406" s="31"/>
      <c r="MWY406" s="31"/>
      <c r="MWZ406" s="32"/>
      <c r="MXM406" s="31"/>
      <c r="MXN406" s="31"/>
      <c r="MXO406" s="32"/>
      <c r="MYB406" s="31"/>
      <c r="MYC406" s="31"/>
      <c r="MYD406" s="32"/>
      <c r="MYQ406" s="31"/>
      <c r="MYR406" s="31"/>
      <c r="MYS406" s="32"/>
      <c r="MZF406" s="31"/>
      <c r="MZG406" s="31"/>
      <c r="MZH406" s="32"/>
      <c r="MZU406" s="31"/>
      <c r="MZV406" s="31"/>
      <c r="MZW406" s="32"/>
      <c r="NAJ406" s="31"/>
      <c r="NAK406" s="31"/>
      <c r="NAL406" s="32"/>
      <c r="NAY406" s="31"/>
      <c r="NAZ406" s="31"/>
      <c r="NBA406" s="32"/>
      <c r="NBN406" s="31"/>
      <c r="NBO406" s="31"/>
      <c r="NBP406" s="32"/>
      <c r="NCC406" s="31"/>
      <c r="NCD406" s="31"/>
      <c r="NCE406" s="32"/>
      <c r="NCR406" s="31"/>
      <c r="NCS406" s="31"/>
      <c r="NCT406" s="32"/>
      <c r="NDG406" s="31"/>
      <c r="NDH406" s="31"/>
      <c r="NDI406" s="32"/>
      <c r="NDV406" s="31"/>
      <c r="NDW406" s="31"/>
      <c r="NDX406" s="32"/>
      <c r="NEK406" s="31"/>
      <c r="NEL406" s="31"/>
      <c r="NEM406" s="32"/>
      <c r="NEZ406" s="31"/>
      <c r="NFA406" s="31"/>
      <c r="NFB406" s="32"/>
      <c r="NFO406" s="31"/>
      <c r="NFP406" s="31"/>
      <c r="NFQ406" s="32"/>
      <c r="NGD406" s="31"/>
      <c r="NGE406" s="31"/>
      <c r="NGF406" s="32"/>
      <c r="NGS406" s="31"/>
      <c r="NGT406" s="31"/>
      <c r="NGU406" s="32"/>
      <c r="NHH406" s="31"/>
      <c r="NHI406" s="31"/>
      <c r="NHJ406" s="32"/>
      <c r="NHW406" s="31"/>
      <c r="NHX406" s="31"/>
      <c r="NHY406" s="32"/>
      <c r="NIL406" s="31"/>
      <c r="NIM406" s="31"/>
      <c r="NIN406" s="32"/>
      <c r="NJA406" s="31"/>
      <c r="NJB406" s="31"/>
      <c r="NJC406" s="32"/>
      <c r="NJP406" s="31"/>
      <c r="NJQ406" s="31"/>
      <c r="NJR406" s="32"/>
      <c r="NKE406" s="31"/>
      <c r="NKF406" s="31"/>
      <c r="NKG406" s="32"/>
      <c r="NKT406" s="31"/>
      <c r="NKU406" s="31"/>
      <c r="NKV406" s="32"/>
      <c r="NLI406" s="31"/>
      <c r="NLJ406" s="31"/>
      <c r="NLK406" s="32"/>
      <c r="NLX406" s="31"/>
      <c r="NLY406" s="31"/>
      <c r="NLZ406" s="32"/>
      <c r="NMM406" s="31"/>
      <c r="NMN406" s="31"/>
      <c r="NMO406" s="32"/>
      <c r="NNB406" s="31"/>
      <c r="NNC406" s="31"/>
      <c r="NND406" s="32"/>
      <c r="NNQ406" s="31"/>
      <c r="NNR406" s="31"/>
      <c r="NNS406" s="32"/>
      <c r="NOF406" s="31"/>
      <c r="NOG406" s="31"/>
      <c r="NOH406" s="32"/>
      <c r="NOU406" s="31"/>
      <c r="NOV406" s="31"/>
      <c r="NOW406" s="32"/>
      <c r="NPJ406" s="31"/>
      <c r="NPK406" s="31"/>
      <c r="NPL406" s="32"/>
      <c r="NPY406" s="31"/>
      <c r="NPZ406" s="31"/>
      <c r="NQA406" s="32"/>
      <c r="NQN406" s="31"/>
      <c r="NQO406" s="31"/>
      <c r="NQP406" s="32"/>
      <c r="NRC406" s="31"/>
      <c r="NRD406" s="31"/>
      <c r="NRE406" s="32"/>
      <c r="NRR406" s="31"/>
      <c r="NRS406" s="31"/>
      <c r="NRT406" s="32"/>
      <c r="NSG406" s="31"/>
      <c r="NSH406" s="31"/>
      <c r="NSI406" s="32"/>
      <c r="NSV406" s="31"/>
      <c r="NSW406" s="31"/>
      <c r="NSX406" s="32"/>
      <c r="NTK406" s="31"/>
      <c r="NTL406" s="31"/>
      <c r="NTM406" s="32"/>
      <c r="NTZ406" s="31"/>
      <c r="NUA406" s="31"/>
      <c r="NUB406" s="32"/>
      <c r="NUO406" s="31"/>
      <c r="NUP406" s="31"/>
      <c r="NUQ406" s="32"/>
      <c r="NVD406" s="31"/>
      <c r="NVE406" s="31"/>
      <c r="NVF406" s="32"/>
      <c r="NVS406" s="31"/>
      <c r="NVT406" s="31"/>
      <c r="NVU406" s="32"/>
      <c r="NWH406" s="31"/>
      <c r="NWI406" s="31"/>
      <c r="NWJ406" s="32"/>
      <c r="NWW406" s="31"/>
      <c r="NWX406" s="31"/>
      <c r="NWY406" s="32"/>
      <c r="NXL406" s="31"/>
      <c r="NXM406" s="31"/>
      <c r="NXN406" s="32"/>
      <c r="NYA406" s="31"/>
      <c r="NYB406" s="31"/>
      <c r="NYC406" s="32"/>
      <c r="NYP406" s="31"/>
      <c r="NYQ406" s="31"/>
      <c r="NYR406" s="32"/>
      <c r="NZE406" s="31"/>
      <c r="NZF406" s="31"/>
      <c r="NZG406" s="32"/>
      <c r="NZT406" s="31"/>
      <c r="NZU406" s="31"/>
      <c r="NZV406" s="32"/>
      <c r="OAI406" s="31"/>
      <c r="OAJ406" s="31"/>
      <c r="OAK406" s="32"/>
      <c r="OAX406" s="31"/>
      <c r="OAY406" s="31"/>
      <c r="OAZ406" s="32"/>
      <c r="OBM406" s="31"/>
      <c r="OBN406" s="31"/>
      <c r="OBO406" s="32"/>
      <c r="OCB406" s="31"/>
      <c r="OCC406" s="31"/>
      <c r="OCD406" s="32"/>
      <c r="OCQ406" s="31"/>
      <c r="OCR406" s="31"/>
      <c r="OCS406" s="32"/>
      <c r="ODF406" s="31"/>
      <c r="ODG406" s="31"/>
      <c r="ODH406" s="32"/>
      <c r="ODU406" s="31"/>
      <c r="ODV406" s="31"/>
      <c r="ODW406" s="32"/>
      <c r="OEJ406" s="31"/>
      <c r="OEK406" s="31"/>
      <c r="OEL406" s="32"/>
      <c r="OEY406" s="31"/>
      <c r="OEZ406" s="31"/>
      <c r="OFA406" s="32"/>
      <c r="OFN406" s="31"/>
      <c r="OFO406" s="31"/>
      <c r="OFP406" s="32"/>
      <c r="OGC406" s="31"/>
      <c r="OGD406" s="31"/>
      <c r="OGE406" s="32"/>
      <c r="OGR406" s="31"/>
      <c r="OGS406" s="31"/>
      <c r="OGT406" s="32"/>
      <c r="OHG406" s="31"/>
      <c r="OHH406" s="31"/>
      <c r="OHI406" s="32"/>
      <c r="OHV406" s="31"/>
      <c r="OHW406" s="31"/>
      <c r="OHX406" s="32"/>
      <c r="OIK406" s="31"/>
      <c r="OIL406" s="31"/>
      <c r="OIM406" s="32"/>
      <c r="OIZ406" s="31"/>
      <c r="OJA406" s="31"/>
      <c r="OJB406" s="32"/>
      <c r="OJO406" s="31"/>
      <c r="OJP406" s="31"/>
      <c r="OJQ406" s="32"/>
      <c r="OKD406" s="31"/>
      <c r="OKE406" s="31"/>
      <c r="OKF406" s="32"/>
      <c r="OKS406" s="31"/>
      <c r="OKT406" s="31"/>
      <c r="OKU406" s="32"/>
      <c r="OLH406" s="31"/>
      <c r="OLI406" s="31"/>
      <c r="OLJ406" s="32"/>
      <c r="OLW406" s="31"/>
      <c r="OLX406" s="31"/>
      <c r="OLY406" s="32"/>
      <c r="OML406" s="31"/>
      <c r="OMM406" s="31"/>
      <c r="OMN406" s="32"/>
      <c r="ONA406" s="31"/>
      <c r="ONB406" s="31"/>
      <c r="ONC406" s="32"/>
      <c r="ONP406" s="31"/>
      <c r="ONQ406" s="31"/>
      <c r="ONR406" s="32"/>
      <c r="OOE406" s="31"/>
      <c r="OOF406" s="31"/>
      <c r="OOG406" s="32"/>
      <c r="OOT406" s="31"/>
      <c r="OOU406" s="31"/>
      <c r="OOV406" s="32"/>
      <c r="OPI406" s="31"/>
      <c r="OPJ406" s="31"/>
      <c r="OPK406" s="32"/>
      <c r="OPX406" s="31"/>
      <c r="OPY406" s="31"/>
      <c r="OPZ406" s="32"/>
      <c r="OQM406" s="31"/>
      <c r="OQN406" s="31"/>
      <c r="OQO406" s="32"/>
      <c r="ORB406" s="31"/>
      <c r="ORC406" s="31"/>
      <c r="ORD406" s="32"/>
      <c r="ORQ406" s="31"/>
      <c r="ORR406" s="31"/>
      <c r="ORS406" s="32"/>
      <c r="OSF406" s="31"/>
      <c r="OSG406" s="31"/>
      <c r="OSH406" s="32"/>
      <c r="OSU406" s="31"/>
      <c r="OSV406" s="31"/>
      <c r="OSW406" s="32"/>
      <c r="OTJ406" s="31"/>
      <c r="OTK406" s="31"/>
      <c r="OTL406" s="32"/>
      <c r="OTY406" s="31"/>
      <c r="OTZ406" s="31"/>
      <c r="OUA406" s="32"/>
      <c r="OUN406" s="31"/>
      <c r="OUO406" s="31"/>
      <c r="OUP406" s="32"/>
      <c r="OVC406" s="31"/>
      <c r="OVD406" s="31"/>
      <c r="OVE406" s="32"/>
      <c r="OVR406" s="31"/>
      <c r="OVS406" s="31"/>
      <c r="OVT406" s="32"/>
      <c r="OWG406" s="31"/>
      <c r="OWH406" s="31"/>
      <c r="OWI406" s="32"/>
      <c r="OWV406" s="31"/>
      <c r="OWW406" s="31"/>
      <c r="OWX406" s="32"/>
      <c r="OXK406" s="31"/>
      <c r="OXL406" s="31"/>
      <c r="OXM406" s="32"/>
      <c r="OXZ406" s="31"/>
      <c r="OYA406" s="31"/>
      <c r="OYB406" s="32"/>
      <c r="OYO406" s="31"/>
      <c r="OYP406" s="31"/>
      <c r="OYQ406" s="32"/>
      <c r="OZD406" s="31"/>
      <c r="OZE406" s="31"/>
      <c r="OZF406" s="32"/>
      <c r="OZS406" s="31"/>
      <c r="OZT406" s="31"/>
      <c r="OZU406" s="32"/>
      <c r="PAH406" s="31"/>
      <c r="PAI406" s="31"/>
      <c r="PAJ406" s="32"/>
      <c r="PAW406" s="31"/>
      <c r="PAX406" s="31"/>
      <c r="PAY406" s="32"/>
      <c r="PBL406" s="31"/>
      <c r="PBM406" s="31"/>
      <c r="PBN406" s="32"/>
      <c r="PCA406" s="31"/>
      <c r="PCB406" s="31"/>
      <c r="PCC406" s="32"/>
      <c r="PCP406" s="31"/>
      <c r="PCQ406" s="31"/>
      <c r="PCR406" s="32"/>
      <c r="PDE406" s="31"/>
      <c r="PDF406" s="31"/>
      <c r="PDG406" s="32"/>
      <c r="PDT406" s="31"/>
      <c r="PDU406" s="31"/>
      <c r="PDV406" s="32"/>
      <c r="PEI406" s="31"/>
      <c r="PEJ406" s="31"/>
      <c r="PEK406" s="32"/>
      <c r="PEX406" s="31"/>
      <c r="PEY406" s="31"/>
      <c r="PEZ406" s="32"/>
      <c r="PFM406" s="31"/>
      <c r="PFN406" s="31"/>
      <c r="PFO406" s="32"/>
      <c r="PGB406" s="31"/>
      <c r="PGC406" s="31"/>
      <c r="PGD406" s="32"/>
      <c r="PGQ406" s="31"/>
      <c r="PGR406" s="31"/>
      <c r="PGS406" s="32"/>
      <c r="PHF406" s="31"/>
      <c r="PHG406" s="31"/>
      <c r="PHH406" s="32"/>
      <c r="PHU406" s="31"/>
      <c r="PHV406" s="31"/>
      <c r="PHW406" s="32"/>
      <c r="PIJ406" s="31"/>
      <c r="PIK406" s="31"/>
      <c r="PIL406" s="32"/>
      <c r="PIY406" s="31"/>
      <c r="PIZ406" s="31"/>
      <c r="PJA406" s="32"/>
      <c r="PJN406" s="31"/>
      <c r="PJO406" s="31"/>
      <c r="PJP406" s="32"/>
      <c r="PKC406" s="31"/>
      <c r="PKD406" s="31"/>
      <c r="PKE406" s="32"/>
      <c r="PKR406" s="31"/>
      <c r="PKS406" s="31"/>
      <c r="PKT406" s="32"/>
      <c r="PLG406" s="31"/>
      <c r="PLH406" s="31"/>
      <c r="PLI406" s="32"/>
      <c r="PLV406" s="31"/>
      <c r="PLW406" s="31"/>
      <c r="PLX406" s="32"/>
      <c r="PMK406" s="31"/>
      <c r="PML406" s="31"/>
      <c r="PMM406" s="32"/>
      <c r="PMZ406" s="31"/>
      <c r="PNA406" s="31"/>
      <c r="PNB406" s="32"/>
      <c r="PNO406" s="31"/>
      <c r="PNP406" s="31"/>
      <c r="PNQ406" s="32"/>
      <c r="POD406" s="31"/>
      <c r="POE406" s="31"/>
      <c r="POF406" s="32"/>
      <c r="POS406" s="31"/>
      <c r="POT406" s="31"/>
      <c r="POU406" s="32"/>
      <c r="PPH406" s="31"/>
      <c r="PPI406" s="31"/>
      <c r="PPJ406" s="32"/>
      <c r="PPW406" s="31"/>
      <c r="PPX406" s="31"/>
      <c r="PPY406" s="32"/>
      <c r="PQL406" s="31"/>
      <c r="PQM406" s="31"/>
      <c r="PQN406" s="32"/>
      <c r="PRA406" s="31"/>
      <c r="PRB406" s="31"/>
      <c r="PRC406" s="32"/>
      <c r="PRP406" s="31"/>
      <c r="PRQ406" s="31"/>
      <c r="PRR406" s="32"/>
      <c r="PSE406" s="31"/>
      <c r="PSF406" s="31"/>
      <c r="PSG406" s="32"/>
      <c r="PST406" s="31"/>
      <c r="PSU406" s="31"/>
      <c r="PSV406" s="32"/>
      <c r="PTI406" s="31"/>
      <c r="PTJ406" s="31"/>
      <c r="PTK406" s="32"/>
      <c r="PTX406" s="31"/>
      <c r="PTY406" s="31"/>
      <c r="PTZ406" s="32"/>
      <c r="PUM406" s="31"/>
      <c r="PUN406" s="31"/>
      <c r="PUO406" s="32"/>
      <c r="PVB406" s="31"/>
      <c r="PVC406" s="31"/>
      <c r="PVD406" s="32"/>
      <c r="PVQ406" s="31"/>
      <c r="PVR406" s="31"/>
      <c r="PVS406" s="32"/>
      <c r="PWF406" s="31"/>
      <c r="PWG406" s="31"/>
      <c r="PWH406" s="32"/>
      <c r="PWU406" s="31"/>
      <c r="PWV406" s="31"/>
      <c r="PWW406" s="32"/>
      <c r="PXJ406" s="31"/>
      <c r="PXK406" s="31"/>
      <c r="PXL406" s="32"/>
      <c r="PXY406" s="31"/>
      <c r="PXZ406" s="31"/>
      <c r="PYA406" s="32"/>
      <c r="PYN406" s="31"/>
      <c r="PYO406" s="31"/>
      <c r="PYP406" s="32"/>
      <c r="PZC406" s="31"/>
      <c r="PZD406" s="31"/>
      <c r="PZE406" s="32"/>
      <c r="PZR406" s="31"/>
      <c r="PZS406" s="31"/>
      <c r="PZT406" s="32"/>
      <c r="QAG406" s="31"/>
      <c r="QAH406" s="31"/>
      <c r="QAI406" s="32"/>
      <c r="QAV406" s="31"/>
      <c r="QAW406" s="31"/>
      <c r="QAX406" s="32"/>
      <c r="QBK406" s="31"/>
      <c r="QBL406" s="31"/>
      <c r="QBM406" s="32"/>
      <c r="QBZ406" s="31"/>
      <c r="QCA406" s="31"/>
      <c r="QCB406" s="32"/>
      <c r="QCO406" s="31"/>
      <c r="QCP406" s="31"/>
      <c r="QCQ406" s="32"/>
      <c r="QDD406" s="31"/>
      <c r="QDE406" s="31"/>
      <c r="QDF406" s="32"/>
      <c r="QDS406" s="31"/>
      <c r="QDT406" s="31"/>
      <c r="QDU406" s="32"/>
      <c r="QEH406" s="31"/>
      <c r="QEI406" s="31"/>
      <c r="QEJ406" s="32"/>
      <c r="QEW406" s="31"/>
      <c r="QEX406" s="31"/>
      <c r="QEY406" s="32"/>
      <c r="QFL406" s="31"/>
      <c r="QFM406" s="31"/>
      <c r="QFN406" s="32"/>
      <c r="QGA406" s="31"/>
      <c r="QGB406" s="31"/>
      <c r="QGC406" s="32"/>
      <c r="QGP406" s="31"/>
      <c r="QGQ406" s="31"/>
      <c r="QGR406" s="32"/>
      <c r="QHE406" s="31"/>
      <c r="QHF406" s="31"/>
      <c r="QHG406" s="32"/>
      <c r="QHT406" s="31"/>
      <c r="QHU406" s="31"/>
      <c r="QHV406" s="32"/>
      <c r="QII406" s="31"/>
      <c r="QIJ406" s="31"/>
      <c r="QIK406" s="32"/>
      <c r="QIX406" s="31"/>
      <c r="QIY406" s="31"/>
      <c r="QIZ406" s="32"/>
      <c r="QJM406" s="31"/>
      <c r="QJN406" s="31"/>
      <c r="QJO406" s="32"/>
      <c r="QKB406" s="31"/>
      <c r="QKC406" s="31"/>
      <c r="QKD406" s="32"/>
      <c r="QKQ406" s="31"/>
      <c r="QKR406" s="31"/>
      <c r="QKS406" s="32"/>
      <c r="QLF406" s="31"/>
      <c r="QLG406" s="31"/>
      <c r="QLH406" s="32"/>
      <c r="QLU406" s="31"/>
      <c r="QLV406" s="31"/>
      <c r="QLW406" s="32"/>
      <c r="QMJ406" s="31"/>
      <c r="QMK406" s="31"/>
      <c r="QML406" s="32"/>
      <c r="QMY406" s="31"/>
      <c r="QMZ406" s="31"/>
      <c r="QNA406" s="32"/>
      <c r="QNN406" s="31"/>
      <c r="QNO406" s="31"/>
      <c r="QNP406" s="32"/>
      <c r="QOC406" s="31"/>
      <c r="QOD406" s="31"/>
      <c r="QOE406" s="32"/>
      <c r="QOR406" s="31"/>
      <c r="QOS406" s="31"/>
      <c r="QOT406" s="32"/>
      <c r="QPG406" s="31"/>
      <c r="QPH406" s="31"/>
      <c r="QPI406" s="32"/>
      <c r="QPV406" s="31"/>
      <c r="QPW406" s="31"/>
      <c r="QPX406" s="32"/>
      <c r="QQK406" s="31"/>
      <c r="QQL406" s="31"/>
      <c r="QQM406" s="32"/>
      <c r="QQZ406" s="31"/>
      <c r="QRA406" s="31"/>
      <c r="QRB406" s="32"/>
      <c r="QRO406" s="31"/>
      <c r="QRP406" s="31"/>
      <c r="QRQ406" s="32"/>
      <c r="QSD406" s="31"/>
      <c r="QSE406" s="31"/>
      <c r="QSF406" s="32"/>
      <c r="QSS406" s="31"/>
      <c r="QST406" s="31"/>
      <c r="QSU406" s="32"/>
      <c r="QTH406" s="31"/>
      <c r="QTI406" s="31"/>
      <c r="QTJ406" s="32"/>
      <c r="QTW406" s="31"/>
      <c r="QTX406" s="31"/>
      <c r="QTY406" s="32"/>
      <c r="QUL406" s="31"/>
      <c r="QUM406" s="31"/>
      <c r="QUN406" s="32"/>
      <c r="QVA406" s="31"/>
      <c r="QVB406" s="31"/>
      <c r="QVC406" s="32"/>
      <c r="QVP406" s="31"/>
      <c r="QVQ406" s="31"/>
      <c r="QVR406" s="32"/>
      <c r="QWE406" s="31"/>
      <c r="QWF406" s="31"/>
      <c r="QWG406" s="32"/>
      <c r="QWT406" s="31"/>
      <c r="QWU406" s="31"/>
      <c r="QWV406" s="32"/>
      <c r="QXI406" s="31"/>
      <c r="QXJ406" s="31"/>
      <c r="QXK406" s="32"/>
      <c r="QXX406" s="31"/>
      <c r="QXY406" s="31"/>
      <c r="QXZ406" s="32"/>
      <c r="QYM406" s="31"/>
      <c r="QYN406" s="31"/>
      <c r="QYO406" s="32"/>
      <c r="QZB406" s="31"/>
      <c r="QZC406" s="31"/>
      <c r="QZD406" s="32"/>
      <c r="QZQ406" s="31"/>
      <c r="QZR406" s="31"/>
      <c r="QZS406" s="32"/>
      <c r="RAF406" s="31"/>
      <c r="RAG406" s="31"/>
      <c r="RAH406" s="32"/>
      <c r="RAU406" s="31"/>
      <c r="RAV406" s="31"/>
      <c r="RAW406" s="32"/>
      <c r="RBJ406" s="31"/>
      <c r="RBK406" s="31"/>
      <c r="RBL406" s="32"/>
      <c r="RBY406" s="31"/>
      <c r="RBZ406" s="31"/>
      <c r="RCA406" s="32"/>
      <c r="RCN406" s="31"/>
      <c r="RCO406" s="31"/>
      <c r="RCP406" s="32"/>
      <c r="RDC406" s="31"/>
      <c r="RDD406" s="31"/>
      <c r="RDE406" s="32"/>
      <c r="RDR406" s="31"/>
      <c r="RDS406" s="31"/>
      <c r="RDT406" s="32"/>
      <c r="REG406" s="31"/>
      <c r="REH406" s="31"/>
      <c r="REI406" s="32"/>
      <c r="REV406" s="31"/>
      <c r="REW406" s="31"/>
      <c r="REX406" s="32"/>
      <c r="RFK406" s="31"/>
      <c r="RFL406" s="31"/>
      <c r="RFM406" s="32"/>
      <c r="RFZ406" s="31"/>
      <c r="RGA406" s="31"/>
      <c r="RGB406" s="32"/>
      <c r="RGO406" s="31"/>
      <c r="RGP406" s="31"/>
      <c r="RGQ406" s="32"/>
      <c r="RHD406" s="31"/>
      <c r="RHE406" s="31"/>
      <c r="RHF406" s="32"/>
      <c r="RHS406" s="31"/>
      <c r="RHT406" s="31"/>
      <c r="RHU406" s="32"/>
      <c r="RIH406" s="31"/>
      <c r="RII406" s="31"/>
      <c r="RIJ406" s="32"/>
      <c r="RIW406" s="31"/>
      <c r="RIX406" s="31"/>
      <c r="RIY406" s="32"/>
      <c r="RJL406" s="31"/>
      <c r="RJM406" s="31"/>
      <c r="RJN406" s="32"/>
      <c r="RKA406" s="31"/>
      <c r="RKB406" s="31"/>
      <c r="RKC406" s="32"/>
      <c r="RKP406" s="31"/>
      <c r="RKQ406" s="31"/>
      <c r="RKR406" s="32"/>
      <c r="RLE406" s="31"/>
      <c r="RLF406" s="31"/>
      <c r="RLG406" s="32"/>
      <c r="RLT406" s="31"/>
      <c r="RLU406" s="31"/>
      <c r="RLV406" s="32"/>
      <c r="RMI406" s="31"/>
      <c r="RMJ406" s="31"/>
      <c r="RMK406" s="32"/>
      <c r="RMX406" s="31"/>
      <c r="RMY406" s="31"/>
      <c r="RMZ406" s="32"/>
      <c r="RNM406" s="31"/>
      <c r="RNN406" s="31"/>
      <c r="RNO406" s="32"/>
      <c r="ROB406" s="31"/>
      <c r="ROC406" s="31"/>
      <c r="ROD406" s="32"/>
      <c r="ROQ406" s="31"/>
      <c r="ROR406" s="31"/>
      <c r="ROS406" s="32"/>
      <c r="RPF406" s="31"/>
      <c r="RPG406" s="31"/>
      <c r="RPH406" s="32"/>
      <c r="RPU406" s="31"/>
      <c r="RPV406" s="31"/>
      <c r="RPW406" s="32"/>
      <c r="RQJ406" s="31"/>
      <c r="RQK406" s="31"/>
      <c r="RQL406" s="32"/>
      <c r="RQY406" s="31"/>
      <c r="RQZ406" s="31"/>
      <c r="RRA406" s="32"/>
      <c r="RRN406" s="31"/>
      <c r="RRO406" s="31"/>
      <c r="RRP406" s="32"/>
      <c r="RSC406" s="31"/>
      <c r="RSD406" s="31"/>
      <c r="RSE406" s="32"/>
      <c r="RSR406" s="31"/>
      <c r="RSS406" s="31"/>
      <c r="RST406" s="32"/>
      <c r="RTG406" s="31"/>
      <c r="RTH406" s="31"/>
      <c r="RTI406" s="32"/>
      <c r="RTV406" s="31"/>
      <c r="RTW406" s="31"/>
      <c r="RTX406" s="32"/>
      <c r="RUK406" s="31"/>
      <c r="RUL406" s="31"/>
      <c r="RUM406" s="32"/>
      <c r="RUZ406" s="31"/>
      <c r="RVA406" s="31"/>
      <c r="RVB406" s="32"/>
      <c r="RVO406" s="31"/>
      <c r="RVP406" s="31"/>
      <c r="RVQ406" s="32"/>
      <c r="RWD406" s="31"/>
      <c r="RWE406" s="31"/>
      <c r="RWF406" s="32"/>
      <c r="RWS406" s="31"/>
      <c r="RWT406" s="31"/>
      <c r="RWU406" s="32"/>
      <c r="RXH406" s="31"/>
      <c r="RXI406" s="31"/>
      <c r="RXJ406" s="32"/>
      <c r="RXW406" s="31"/>
      <c r="RXX406" s="31"/>
      <c r="RXY406" s="32"/>
      <c r="RYL406" s="31"/>
      <c r="RYM406" s="31"/>
      <c r="RYN406" s="32"/>
      <c r="RZA406" s="31"/>
      <c r="RZB406" s="31"/>
      <c r="RZC406" s="32"/>
      <c r="RZP406" s="31"/>
      <c r="RZQ406" s="31"/>
      <c r="RZR406" s="32"/>
      <c r="SAE406" s="31"/>
      <c r="SAF406" s="31"/>
      <c r="SAG406" s="32"/>
      <c r="SAT406" s="31"/>
      <c r="SAU406" s="31"/>
      <c r="SAV406" s="32"/>
      <c r="SBI406" s="31"/>
      <c r="SBJ406" s="31"/>
      <c r="SBK406" s="32"/>
      <c r="SBX406" s="31"/>
      <c r="SBY406" s="31"/>
      <c r="SBZ406" s="32"/>
      <c r="SCM406" s="31"/>
      <c r="SCN406" s="31"/>
      <c r="SCO406" s="32"/>
      <c r="SDB406" s="31"/>
      <c r="SDC406" s="31"/>
      <c r="SDD406" s="32"/>
      <c r="SDQ406" s="31"/>
      <c r="SDR406" s="31"/>
      <c r="SDS406" s="32"/>
      <c r="SEF406" s="31"/>
      <c r="SEG406" s="31"/>
      <c r="SEH406" s="32"/>
      <c r="SEU406" s="31"/>
      <c r="SEV406" s="31"/>
      <c r="SEW406" s="32"/>
      <c r="SFJ406" s="31"/>
      <c r="SFK406" s="31"/>
      <c r="SFL406" s="32"/>
      <c r="SFY406" s="31"/>
      <c r="SFZ406" s="31"/>
      <c r="SGA406" s="32"/>
      <c r="SGN406" s="31"/>
      <c r="SGO406" s="31"/>
      <c r="SGP406" s="32"/>
      <c r="SHC406" s="31"/>
      <c r="SHD406" s="31"/>
      <c r="SHE406" s="32"/>
      <c r="SHR406" s="31"/>
      <c r="SHS406" s="31"/>
      <c r="SHT406" s="32"/>
      <c r="SIG406" s="31"/>
      <c r="SIH406" s="31"/>
      <c r="SII406" s="32"/>
      <c r="SIV406" s="31"/>
      <c r="SIW406" s="31"/>
      <c r="SIX406" s="32"/>
      <c r="SJK406" s="31"/>
      <c r="SJL406" s="31"/>
      <c r="SJM406" s="32"/>
      <c r="SJZ406" s="31"/>
      <c r="SKA406" s="31"/>
      <c r="SKB406" s="32"/>
      <c r="SKO406" s="31"/>
      <c r="SKP406" s="31"/>
      <c r="SKQ406" s="32"/>
      <c r="SLD406" s="31"/>
      <c r="SLE406" s="31"/>
      <c r="SLF406" s="32"/>
      <c r="SLS406" s="31"/>
      <c r="SLT406" s="31"/>
      <c r="SLU406" s="32"/>
      <c r="SMH406" s="31"/>
      <c r="SMI406" s="31"/>
      <c r="SMJ406" s="32"/>
      <c r="SMW406" s="31"/>
      <c r="SMX406" s="31"/>
      <c r="SMY406" s="32"/>
      <c r="SNL406" s="31"/>
      <c r="SNM406" s="31"/>
      <c r="SNN406" s="32"/>
      <c r="SOA406" s="31"/>
      <c r="SOB406" s="31"/>
      <c r="SOC406" s="32"/>
      <c r="SOP406" s="31"/>
      <c r="SOQ406" s="31"/>
      <c r="SOR406" s="32"/>
      <c r="SPE406" s="31"/>
      <c r="SPF406" s="31"/>
      <c r="SPG406" s="32"/>
      <c r="SPT406" s="31"/>
      <c r="SPU406" s="31"/>
      <c r="SPV406" s="32"/>
      <c r="SQI406" s="31"/>
      <c r="SQJ406" s="31"/>
      <c r="SQK406" s="32"/>
      <c r="SQX406" s="31"/>
      <c r="SQY406" s="31"/>
      <c r="SQZ406" s="32"/>
      <c r="SRM406" s="31"/>
      <c r="SRN406" s="31"/>
      <c r="SRO406" s="32"/>
      <c r="SSB406" s="31"/>
      <c r="SSC406" s="31"/>
      <c r="SSD406" s="32"/>
      <c r="SSQ406" s="31"/>
      <c r="SSR406" s="31"/>
      <c r="SSS406" s="32"/>
      <c r="STF406" s="31"/>
      <c r="STG406" s="31"/>
      <c r="STH406" s="32"/>
      <c r="STU406" s="31"/>
      <c r="STV406" s="31"/>
      <c r="STW406" s="32"/>
      <c r="SUJ406" s="31"/>
      <c r="SUK406" s="31"/>
      <c r="SUL406" s="32"/>
      <c r="SUY406" s="31"/>
      <c r="SUZ406" s="31"/>
      <c r="SVA406" s="32"/>
      <c r="SVN406" s="31"/>
      <c r="SVO406" s="31"/>
      <c r="SVP406" s="32"/>
      <c r="SWC406" s="31"/>
      <c r="SWD406" s="31"/>
      <c r="SWE406" s="32"/>
      <c r="SWR406" s="31"/>
      <c r="SWS406" s="31"/>
      <c r="SWT406" s="32"/>
      <c r="SXG406" s="31"/>
      <c r="SXH406" s="31"/>
      <c r="SXI406" s="32"/>
      <c r="SXV406" s="31"/>
      <c r="SXW406" s="31"/>
      <c r="SXX406" s="32"/>
      <c r="SYK406" s="31"/>
      <c r="SYL406" s="31"/>
      <c r="SYM406" s="32"/>
      <c r="SYZ406" s="31"/>
      <c r="SZA406" s="31"/>
      <c r="SZB406" s="32"/>
      <c r="SZO406" s="31"/>
      <c r="SZP406" s="31"/>
      <c r="SZQ406" s="32"/>
      <c r="TAD406" s="31"/>
      <c r="TAE406" s="31"/>
      <c r="TAF406" s="32"/>
      <c r="TAS406" s="31"/>
      <c r="TAT406" s="31"/>
      <c r="TAU406" s="32"/>
      <c r="TBH406" s="31"/>
      <c r="TBI406" s="31"/>
      <c r="TBJ406" s="32"/>
      <c r="TBW406" s="31"/>
      <c r="TBX406" s="31"/>
      <c r="TBY406" s="32"/>
      <c r="TCL406" s="31"/>
      <c r="TCM406" s="31"/>
      <c r="TCN406" s="32"/>
      <c r="TDA406" s="31"/>
      <c r="TDB406" s="31"/>
      <c r="TDC406" s="32"/>
      <c r="TDP406" s="31"/>
      <c r="TDQ406" s="31"/>
      <c r="TDR406" s="32"/>
      <c r="TEE406" s="31"/>
      <c r="TEF406" s="31"/>
      <c r="TEG406" s="32"/>
      <c r="TET406" s="31"/>
      <c r="TEU406" s="31"/>
      <c r="TEV406" s="32"/>
      <c r="TFI406" s="31"/>
      <c r="TFJ406" s="31"/>
      <c r="TFK406" s="32"/>
      <c r="TFX406" s="31"/>
      <c r="TFY406" s="31"/>
      <c r="TFZ406" s="32"/>
      <c r="TGM406" s="31"/>
      <c r="TGN406" s="31"/>
      <c r="TGO406" s="32"/>
      <c r="THB406" s="31"/>
      <c r="THC406" s="31"/>
      <c r="THD406" s="32"/>
      <c r="THQ406" s="31"/>
      <c r="THR406" s="31"/>
      <c r="THS406" s="32"/>
      <c r="TIF406" s="31"/>
      <c r="TIG406" s="31"/>
      <c r="TIH406" s="32"/>
      <c r="TIU406" s="31"/>
      <c r="TIV406" s="31"/>
      <c r="TIW406" s="32"/>
      <c r="TJJ406" s="31"/>
      <c r="TJK406" s="31"/>
      <c r="TJL406" s="32"/>
      <c r="TJY406" s="31"/>
      <c r="TJZ406" s="31"/>
      <c r="TKA406" s="32"/>
      <c r="TKN406" s="31"/>
      <c r="TKO406" s="31"/>
      <c r="TKP406" s="32"/>
      <c r="TLC406" s="31"/>
      <c r="TLD406" s="31"/>
      <c r="TLE406" s="32"/>
      <c r="TLR406" s="31"/>
      <c r="TLS406" s="31"/>
      <c r="TLT406" s="32"/>
      <c r="TMG406" s="31"/>
      <c r="TMH406" s="31"/>
      <c r="TMI406" s="32"/>
      <c r="TMV406" s="31"/>
      <c r="TMW406" s="31"/>
      <c r="TMX406" s="32"/>
      <c r="TNK406" s="31"/>
      <c r="TNL406" s="31"/>
      <c r="TNM406" s="32"/>
      <c r="TNZ406" s="31"/>
      <c r="TOA406" s="31"/>
      <c r="TOB406" s="32"/>
      <c r="TOO406" s="31"/>
      <c r="TOP406" s="31"/>
      <c r="TOQ406" s="32"/>
      <c r="TPD406" s="31"/>
      <c r="TPE406" s="31"/>
      <c r="TPF406" s="32"/>
      <c r="TPS406" s="31"/>
      <c r="TPT406" s="31"/>
      <c r="TPU406" s="32"/>
      <c r="TQH406" s="31"/>
      <c r="TQI406" s="31"/>
      <c r="TQJ406" s="32"/>
      <c r="TQW406" s="31"/>
      <c r="TQX406" s="31"/>
      <c r="TQY406" s="32"/>
      <c r="TRL406" s="31"/>
      <c r="TRM406" s="31"/>
      <c r="TRN406" s="32"/>
      <c r="TSA406" s="31"/>
      <c r="TSB406" s="31"/>
      <c r="TSC406" s="32"/>
      <c r="TSP406" s="31"/>
      <c r="TSQ406" s="31"/>
      <c r="TSR406" s="32"/>
      <c r="TTE406" s="31"/>
      <c r="TTF406" s="31"/>
      <c r="TTG406" s="32"/>
      <c r="TTT406" s="31"/>
      <c r="TTU406" s="31"/>
      <c r="TTV406" s="32"/>
      <c r="TUI406" s="31"/>
      <c r="TUJ406" s="31"/>
      <c r="TUK406" s="32"/>
      <c r="TUX406" s="31"/>
      <c r="TUY406" s="31"/>
      <c r="TUZ406" s="32"/>
      <c r="TVM406" s="31"/>
      <c r="TVN406" s="31"/>
      <c r="TVO406" s="32"/>
      <c r="TWB406" s="31"/>
      <c r="TWC406" s="31"/>
      <c r="TWD406" s="32"/>
      <c r="TWQ406" s="31"/>
      <c r="TWR406" s="31"/>
      <c r="TWS406" s="32"/>
      <c r="TXF406" s="31"/>
      <c r="TXG406" s="31"/>
      <c r="TXH406" s="32"/>
      <c r="TXU406" s="31"/>
      <c r="TXV406" s="31"/>
      <c r="TXW406" s="32"/>
      <c r="TYJ406" s="31"/>
      <c r="TYK406" s="31"/>
      <c r="TYL406" s="32"/>
      <c r="TYY406" s="31"/>
      <c r="TYZ406" s="31"/>
      <c r="TZA406" s="32"/>
      <c r="TZN406" s="31"/>
      <c r="TZO406" s="31"/>
      <c r="TZP406" s="32"/>
      <c r="UAC406" s="31"/>
      <c r="UAD406" s="31"/>
      <c r="UAE406" s="32"/>
      <c r="UAR406" s="31"/>
      <c r="UAS406" s="31"/>
      <c r="UAT406" s="32"/>
      <c r="UBG406" s="31"/>
      <c r="UBH406" s="31"/>
      <c r="UBI406" s="32"/>
      <c r="UBV406" s="31"/>
      <c r="UBW406" s="31"/>
      <c r="UBX406" s="32"/>
      <c r="UCK406" s="31"/>
      <c r="UCL406" s="31"/>
      <c r="UCM406" s="32"/>
      <c r="UCZ406" s="31"/>
      <c r="UDA406" s="31"/>
      <c r="UDB406" s="32"/>
      <c r="UDO406" s="31"/>
      <c r="UDP406" s="31"/>
      <c r="UDQ406" s="32"/>
      <c r="UED406" s="31"/>
      <c r="UEE406" s="31"/>
      <c r="UEF406" s="32"/>
      <c r="UES406" s="31"/>
      <c r="UET406" s="31"/>
      <c r="UEU406" s="32"/>
      <c r="UFH406" s="31"/>
      <c r="UFI406" s="31"/>
      <c r="UFJ406" s="32"/>
      <c r="UFW406" s="31"/>
      <c r="UFX406" s="31"/>
      <c r="UFY406" s="32"/>
      <c r="UGL406" s="31"/>
      <c r="UGM406" s="31"/>
      <c r="UGN406" s="32"/>
      <c r="UHA406" s="31"/>
      <c r="UHB406" s="31"/>
      <c r="UHC406" s="32"/>
      <c r="UHP406" s="31"/>
      <c r="UHQ406" s="31"/>
      <c r="UHR406" s="32"/>
      <c r="UIE406" s="31"/>
      <c r="UIF406" s="31"/>
      <c r="UIG406" s="32"/>
      <c r="UIT406" s="31"/>
      <c r="UIU406" s="31"/>
      <c r="UIV406" s="32"/>
      <c r="UJI406" s="31"/>
      <c r="UJJ406" s="31"/>
      <c r="UJK406" s="32"/>
      <c r="UJX406" s="31"/>
      <c r="UJY406" s="31"/>
      <c r="UJZ406" s="32"/>
      <c r="UKM406" s="31"/>
      <c r="UKN406" s="31"/>
      <c r="UKO406" s="32"/>
      <c r="ULB406" s="31"/>
      <c r="ULC406" s="31"/>
      <c r="ULD406" s="32"/>
      <c r="ULQ406" s="31"/>
      <c r="ULR406" s="31"/>
      <c r="ULS406" s="32"/>
      <c r="UMF406" s="31"/>
      <c r="UMG406" s="31"/>
      <c r="UMH406" s="32"/>
      <c r="UMU406" s="31"/>
      <c r="UMV406" s="31"/>
      <c r="UMW406" s="32"/>
      <c r="UNJ406" s="31"/>
      <c r="UNK406" s="31"/>
      <c r="UNL406" s="32"/>
      <c r="UNY406" s="31"/>
      <c r="UNZ406" s="31"/>
      <c r="UOA406" s="32"/>
      <c r="UON406" s="31"/>
      <c r="UOO406" s="31"/>
      <c r="UOP406" s="32"/>
      <c r="UPC406" s="31"/>
      <c r="UPD406" s="31"/>
      <c r="UPE406" s="32"/>
      <c r="UPR406" s="31"/>
      <c r="UPS406" s="31"/>
      <c r="UPT406" s="32"/>
      <c r="UQG406" s="31"/>
      <c r="UQH406" s="31"/>
      <c r="UQI406" s="32"/>
      <c r="UQV406" s="31"/>
      <c r="UQW406" s="31"/>
      <c r="UQX406" s="32"/>
      <c r="URK406" s="31"/>
      <c r="URL406" s="31"/>
      <c r="URM406" s="32"/>
      <c r="URZ406" s="31"/>
      <c r="USA406" s="31"/>
      <c r="USB406" s="32"/>
      <c r="USO406" s="31"/>
      <c r="USP406" s="31"/>
      <c r="USQ406" s="32"/>
      <c r="UTD406" s="31"/>
      <c r="UTE406" s="31"/>
      <c r="UTF406" s="32"/>
      <c r="UTS406" s="31"/>
      <c r="UTT406" s="31"/>
      <c r="UTU406" s="32"/>
      <c r="UUH406" s="31"/>
      <c r="UUI406" s="31"/>
      <c r="UUJ406" s="32"/>
      <c r="UUW406" s="31"/>
      <c r="UUX406" s="31"/>
      <c r="UUY406" s="32"/>
      <c r="UVL406" s="31"/>
      <c r="UVM406" s="31"/>
      <c r="UVN406" s="32"/>
      <c r="UWA406" s="31"/>
      <c r="UWB406" s="31"/>
      <c r="UWC406" s="32"/>
      <c r="UWP406" s="31"/>
      <c r="UWQ406" s="31"/>
      <c r="UWR406" s="32"/>
      <c r="UXE406" s="31"/>
      <c r="UXF406" s="31"/>
      <c r="UXG406" s="32"/>
      <c r="UXT406" s="31"/>
      <c r="UXU406" s="31"/>
      <c r="UXV406" s="32"/>
      <c r="UYI406" s="31"/>
      <c r="UYJ406" s="31"/>
      <c r="UYK406" s="32"/>
      <c r="UYX406" s="31"/>
      <c r="UYY406" s="31"/>
      <c r="UYZ406" s="32"/>
      <c r="UZM406" s="31"/>
      <c r="UZN406" s="31"/>
      <c r="UZO406" s="32"/>
      <c r="VAB406" s="31"/>
      <c r="VAC406" s="31"/>
      <c r="VAD406" s="32"/>
      <c r="VAQ406" s="31"/>
      <c r="VAR406" s="31"/>
      <c r="VAS406" s="32"/>
      <c r="VBF406" s="31"/>
      <c r="VBG406" s="31"/>
      <c r="VBH406" s="32"/>
      <c r="VBU406" s="31"/>
      <c r="VBV406" s="31"/>
      <c r="VBW406" s="32"/>
      <c r="VCJ406" s="31"/>
      <c r="VCK406" s="31"/>
      <c r="VCL406" s="32"/>
      <c r="VCY406" s="31"/>
      <c r="VCZ406" s="31"/>
      <c r="VDA406" s="32"/>
      <c r="VDN406" s="31"/>
      <c r="VDO406" s="31"/>
      <c r="VDP406" s="32"/>
      <c r="VEC406" s="31"/>
      <c r="VED406" s="31"/>
      <c r="VEE406" s="32"/>
      <c r="VER406" s="31"/>
      <c r="VES406" s="31"/>
      <c r="VET406" s="32"/>
      <c r="VFG406" s="31"/>
      <c r="VFH406" s="31"/>
      <c r="VFI406" s="32"/>
      <c r="VFV406" s="31"/>
      <c r="VFW406" s="31"/>
      <c r="VFX406" s="32"/>
      <c r="VGK406" s="31"/>
      <c r="VGL406" s="31"/>
      <c r="VGM406" s="32"/>
      <c r="VGZ406" s="31"/>
      <c r="VHA406" s="31"/>
      <c r="VHB406" s="32"/>
      <c r="VHO406" s="31"/>
      <c r="VHP406" s="31"/>
      <c r="VHQ406" s="32"/>
      <c r="VID406" s="31"/>
      <c r="VIE406" s="31"/>
      <c r="VIF406" s="32"/>
      <c r="VIS406" s="31"/>
      <c r="VIT406" s="31"/>
      <c r="VIU406" s="32"/>
      <c r="VJH406" s="31"/>
      <c r="VJI406" s="31"/>
      <c r="VJJ406" s="32"/>
      <c r="VJW406" s="31"/>
      <c r="VJX406" s="31"/>
      <c r="VJY406" s="32"/>
      <c r="VKL406" s="31"/>
      <c r="VKM406" s="31"/>
      <c r="VKN406" s="32"/>
      <c r="VLA406" s="31"/>
      <c r="VLB406" s="31"/>
      <c r="VLC406" s="32"/>
      <c r="VLP406" s="31"/>
      <c r="VLQ406" s="31"/>
      <c r="VLR406" s="32"/>
      <c r="VME406" s="31"/>
      <c r="VMF406" s="31"/>
      <c r="VMG406" s="32"/>
      <c r="VMT406" s="31"/>
      <c r="VMU406" s="31"/>
      <c r="VMV406" s="32"/>
      <c r="VNI406" s="31"/>
      <c r="VNJ406" s="31"/>
      <c r="VNK406" s="32"/>
      <c r="VNX406" s="31"/>
      <c r="VNY406" s="31"/>
      <c r="VNZ406" s="32"/>
      <c r="VOM406" s="31"/>
      <c r="VON406" s="31"/>
      <c r="VOO406" s="32"/>
      <c r="VPB406" s="31"/>
      <c r="VPC406" s="31"/>
      <c r="VPD406" s="32"/>
      <c r="VPQ406" s="31"/>
      <c r="VPR406" s="31"/>
      <c r="VPS406" s="32"/>
      <c r="VQF406" s="31"/>
      <c r="VQG406" s="31"/>
      <c r="VQH406" s="32"/>
      <c r="VQU406" s="31"/>
      <c r="VQV406" s="31"/>
      <c r="VQW406" s="32"/>
      <c r="VRJ406" s="31"/>
      <c r="VRK406" s="31"/>
      <c r="VRL406" s="32"/>
      <c r="VRY406" s="31"/>
      <c r="VRZ406" s="31"/>
      <c r="VSA406" s="32"/>
      <c r="VSN406" s="31"/>
      <c r="VSO406" s="31"/>
      <c r="VSP406" s="32"/>
      <c r="VTC406" s="31"/>
      <c r="VTD406" s="31"/>
      <c r="VTE406" s="32"/>
      <c r="VTR406" s="31"/>
      <c r="VTS406" s="31"/>
      <c r="VTT406" s="32"/>
      <c r="VUG406" s="31"/>
      <c r="VUH406" s="31"/>
      <c r="VUI406" s="32"/>
      <c r="VUV406" s="31"/>
      <c r="VUW406" s="31"/>
      <c r="VUX406" s="32"/>
      <c r="VVK406" s="31"/>
      <c r="VVL406" s="31"/>
      <c r="VVM406" s="32"/>
      <c r="VVZ406" s="31"/>
      <c r="VWA406" s="31"/>
      <c r="VWB406" s="32"/>
      <c r="VWO406" s="31"/>
      <c r="VWP406" s="31"/>
      <c r="VWQ406" s="32"/>
      <c r="VXD406" s="31"/>
      <c r="VXE406" s="31"/>
      <c r="VXF406" s="32"/>
      <c r="VXS406" s="31"/>
      <c r="VXT406" s="31"/>
      <c r="VXU406" s="32"/>
      <c r="VYH406" s="31"/>
      <c r="VYI406" s="31"/>
      <c r="VYJ406" s="32"/>
      <c r="VYW406" s="31"/>
      <c r="VYX406" s="31"/>
      <c r="VYY406" s="32"/>
      <c r="VZL406" s="31"/>
      <c r="VZM406" s="31"/>
      <c r="VZN406" s="32"/>
      <c r="WAA406" s="31"/>
      <c r="WAB406" s="31"/>
      <c r="WAC406" s="32"/>
      <c r="WAP406" s="31"/>
      <c r="WAQ406" s="31"/>
      <c r="WAR406" s="32"/>
      <c r="WBE406" s="31"/>
      <c r="WBF406" s="31"/>
      <c r="WBG406" s="32"/>
      <c r="WBT406" s="31"/>
      <c r="WBU406" s="31"/>
      <c r="WBV406" s="32"/>
      <c r="WCI406" s="31"/>
      <c r="WCJ406" s="31"/>
      <c r="WCK406" s="32"/>
      <c r="WCX406" s="31"/>
      <c r="WCY406" s="31"/>
      <c r="WCZ406" s="32"/>
      <c r="WDM406" s="31"/>
      <c r="WDN406" s="31"/>
      <c r="WDO406" s="32"/>
      <c r="WEB406" s="31"/>
      <c r="WEC406" s="31"/>
      <c r="WED406" s="32"/>
      <c r="WEQ406" s="31"/>
      <c r="WER406" s="31"/>
      <c r="WES406" s="32"/>
      <c r="WFF406" s="31"/>
      <c r="WFG406" s="31"/>
      <c r="WFH406" s="32"/>
      <c r="WFU406" s="31"/>
      <c r="WFV406" s="31"/>
      <c r="WFW406" s="32"/>
      <c r="WGJ406" s="31"/>
      <c r="WGK406" s="31"/>
      <c r="WGL406" s="32"/>
      <c r="WGY406" s="31"/>
      <c r="WGZ406" s="31"/>
      <c r="WHA406" s="32"/>
      <c r="WHN406" s="31"/>
      <c r="WHO406" s="31"/>
      <c r="WHP406" s="32"/>
      <c r="WIC406" s="31"/>
      <c r="WID406" s="31"/>
      <c r="WIE406" s="32"/>
      <c r="WIR406" s="31"/>
      <c r="WIS406" s="31"/>
      <c r="WIT406" s="32"/>
      <c r="WJG406" s="31"/>
      <c r="WJH406" s="31"/>
      <c r="WJI406" s="32"/>
      <c r="WJV406" s="31"/>
      <c r="WJW406" s="31"/>
      <c r="WJX406" s="32"/>
      <c r="WKK406" s="31"/>
      <c r="WKL406" s="31"/>
      <c r="WKM406" s="32"/>
      <c r="WKZ406" s="31"/>
      <c r="WLA406" s="31"/>
      <c r="WLB406" s="32"/>
      <c r="WLO406" s="31"/>
      <c r="WLP406" s="31"/>
      <c r="WLQ406" s="32"/>
      <c r="WMD406" s="31"/>
      <c r="WME406" s="31"/>
      <c r="WMF406" s="32"/>
      <c r="WMS406" s="31"/>
      <c r="WMT406" s="31"/>
      <c r="WMU406" s="32"/>
      <c r="WNH406" s="31"/>
      <c r="WNI406" s="31"/>
      <c r="WNJ406" s="32"/>
      <c r="WNW406" s="31"/>
      <c r="WNX406" s="31"/>
      <c r="WNY406" s="32"/>
      <c r="WOL406" s="31"/>
      <c r="WOM406" s="31"/>
      <c r="WON406" s="32"/>
      <c r="WPA406" s="31"/>
      <c r="WPB406" s="31"/>
      <c r="WPC406" s="32"/>
      <c r="WPP406" s="31"/>
      <c r="WPQ406" s="31"/>
      <c r="WPR406" s="32"/>
      <c r="WQE406" s="31"/>
      <c r="WQF406" s="31"/>
      <c r="WQG406" s="32"/>
      <c r="WQT406" s="31"/>
      <c r="WQU406" s="31"/>
      <c r="WQV406" s="32"/>
      <c r="WRI406" s="31"/>
      <c r="WRJ406" s="31"/>
      <c r="WRK406" s="32"/>
      <c r="WRX406" s="31"/>
      <c r="WRY406" s="31"/>
      <c r="WRZ406" s="32"/>
      <c r="WSM406" s="31"/>
      <c r="WSN406" s="31"/>
      <c r="WSO406" s="32"/>
      <c r="WTB406" s="31"/>
      <c r="WTC406" s="31"/>
      <c r="WTD406" s="32"/>
      <c r="WTQ406" s="31"/>
      <c r="WTR406" s="31"/>
      <c r="WTS406" s="32"/>
      <c r="WUF406" s="31"/>
      <c r="WUG406" s="31"/>
      <c r="WUH406" s="32"/>
      <c r="WUU406" s="31"/>
      <c r="WUV406" s="31"/>
      <c r="WUW406" s="32"/>
      <c r="WVJ406" s="31"/>
      <c r="WVK406" s="31"/>
      <c r="WVL406" s="32"/>
      <c r="WVY406" s="31"/>
      <c r="WVZ406" s="31"/>
      <c r="WWA406" s="32"/>
      <c r="WWN406" s="31"/>
      <c r="WWO406" s="31"/>
      <c r="WWP406" s="32"/>
      <c r="WXC406" s="31"/>
      <c r="WXD406" s="31"/>
      <c r="WXE406" s="32"/>
      <c r="WXR406" s="31"/>
      <c r="WXS406" s="31"/>
      <c r="WXT406" s="32"/>
      <c r="WYG406" s="31"/>
      <c r="WYH406" s="31"/>
      <c r="WYI406" s="32"/>
      <c r="WYV406" s="31"/>
      <c r="WYW406" s="31"/>
      <c r="WYX406" s="32"/>
      <c r="WZK406" s="31"/>
      <c r="WZL406" s="31"/>
      <c r="WZM406" s="32"/>
      <c r="WZZ406" s="31"/>
      <c r="XAA406" s="31"/>
      <c r="XAB406" s="32"/>
      <c r="XAO406" s="31"/>
      <c r="XAP406" s="31"/>
      <c r="XAQ406" s="32"/>
      <c r="XBD406" s="31"/>
      <c r="XBE406" s="31"/>
      <c r="XBF406" s="32"/>
      <c r="XBS406" s="31"/>
      <c r="XBT406" s="31"/>
      <c r="XBU406" s="32"/>
      <c r="XCH406" s="31"/>
      <c r="XCI406" s="31"/>
      <c r="XCJ406" s="32"/>
      <c r="XCW406" s="31"/>
      <c r="XCX406" s="31"/>
      <c r="XCY406" s="32"/>
      <c r="XDL406" s="31"/>
      <c r="XDM406" s="31"/>
      <c r="XDN406" s="32"/>
      <c r="XEA406" s="31"/>
      <c r="XEB406" s="31"/>
      <c r="XEC406" s="32"/>
      <c r="XEP406" s="31"/>
      <c r="XEQ406" s="31"/>
      <c r="XER406" s="32"/>
    </row>
    <row r="407" spans="1:1012 1025:2047 2060:3067 3080:4087 4100:6142 6155:7162 7175:8182 8195:10237 10250:11257 11270:12277 12290:13312 13325:14332 14345:15352 15365:16372" ht="13.35" customHeight="1" x14ac:dyDescent="0.4">
      <c r="B407" s="6"/>
      <c r="C407" s="6"/>
      <c r="D407" s="7"/>
      <c r="E407" s="45"/>
      <c r="F407" s="45"/>
      <c r="G407" s="45"/>
      <c r="H407" s="27"/>
      <c r="I407" s="27"/>
      <c r="J407" s="27"/>
      <c r="K407" s="53"/>
      <c r="L407" s="53"/>
      <c r="M407" s="53"/>
      <c r="N407" s="53"/>
      <c r="O407" s="53"/>
      <c r="P407" s="53"/>
      <c r="Q407" s="53"/>
      <c r="R407" s="53"/>
      <c r="S407" s="53"/>
    </row>
    <row r="408" spans="1:1012 1025:2047 2060:3067 3080:4087 4100:6142 6155:7162 7175:8182 8195:10237 10250:11257 11270:12277 12290:13312 13325:14332 14345:15352 15365:16372" ht="13.35" customHeight="1" x14ac:dyDescent="0.4">
      <c r="B408" s="6"/>
      <c r="C408" s="6"/>
      <c r="D408" s="7"/>
      <c r="E408" s="8" t="str">
        <f xml:space="preserve"> Inputs!E$333</f>
        <v>[Scheme 5] [component 7] cost allowance</v>
      </c>
      <c r="F408" s="8">
        <f xml:space="preserve"> Inputs!F$333</f>
        <v>0</v>
      </c>
      <c r="G408" s="8" t="str">
        <f xml:space="preserve"> Inputs!G$333</f>
        <v>£m</v>
      </c>
      <c r="H408" s="48">
        <f xml:space="preserve"> Inputs!H$333</f>
        <v>0</v>
      </c>
      <c r="I408" s="48">
        <f xml:space="preserve"> Inputs!I$333</f>
        <v>0</v>
      </c>
      <c r="J408" s="48">
        <f xml:space="preserve"> Inputs!J$333</f>
        <v>0</v>
      </c>
      <c r="K408" s="51">
        <f xml:space="preserve"> Inputs!K$333</f>
        <v>0</v>
      </c>
      <c r="L408" s="51">
        <f xml:space="preserve"> Inputs!L$333</f>
        <v>0</v>
      </c>
      <c r="M408" s="51">
        <f xml:space="preserve"> Inputs!M$333</f>
        <v>0</v>
      </c>
      <c r="N408" s="51">
        <f xml:space="preserve"> Inputs!N$333</f>
        <v>0</v>
      </c>
      <c r="O408" s="51">
        <f xml:space="preserve"> Inputs!O$333</f>
        <v>0</v>
      </c>
      <c r="P408" s="51">
        <f xml:space="preserve"> Inputs!P$333</f>
        <v>0</v>
      </c>
      <c r="Q408" s="51">
        <f xml:space="preserve"> Inputs!Q$333</f>
        <v>0</v>
      </c>
      <c r="R408" s="51">
        <f xml:space="preserve"> Inputs!R$333</f>
        <v>0</v>
      </c>
      <c r="S408" s="51">
        <f xml:space="preserve"> Inputs!S$333</f>
        <v>0</v>
      </c>
    </row>
    <row r="409" spans="1:1012 1025:2047 2060:3067 3080:4087 4100:6142 6155:7162 7175:8182 8195:10237 10250:11257 11270:12277 12290:13312 13325:14332 14345:15352 15365:16372" ht="13.35" customHeight="1" x14ac:dyDescent="0.4">
      <c r="B409" s="6"/>
      <c r="C409" s="6"/>
      <c r="D409" s="7"/>
      <c r="E409" s="8" t="str">
        <f xml:space="preserve"> Inputs!E$334</f>
        <v>[Scheme 5] [component 7] percentage completion</v>
      </c>
      <c r="F409" s="49">
        <f xml:space="preserve"> Inputs!F$334</f>
        <v>0</v>
      </c>
      <c r="G409" s="8" t="str">
        <f xml:space="preserve"> Inputs!G$334</f>
        <v>%</v>
      </c>
      <c r="H409" s="48"/>
      <c r="I409" s="48"/>
      <c r="J409" s="48"/>
      <c r="K409" s="51"/>
      <c r="L409" s="51"/>
      <c r="M409" s="51"/>
      <c r="N409" s="51"/>
      <c r="O409" s="51"/>
      <c r="P409" s="51"/>
      <c r="Q409" s="51"/>
      <c r="R409" s="51"/>
      <c r="S409" s="51"/>
    </row>
    <row r="410" spans="1:1012 1025:2047 2060:3067 3080:4087 4100:6142 6155:7162 7175:8182 8195:10237 10250:11257 11270:12277 12290:13312 13325:14332 14345:15352 15365:16372" s="4" customFormat="1" ht="13.35" customHeight="1" x14ac:dyDescent="0.5">
      <c r="A410" s="2"/>
      <c r="B410" s="6"/>
      <c r="C410" s="6"/>
      <c r="D410" s="7"/>
      <c r="E410" s="8" t="str">
        <f xml:space="preserve"> Time!E$53</f>
        <v>Forecast Period Flag</v>
      </c>
      <c r="F410" s="8">
        <f xml:space="preserve"> Time!F$53</f>
        <v>0</v>
      </c>
      <c r="G410" s="8" t="str">
        <f xml:space="preserve"> Time!G$53</f>
        <v>flag</v>
      </c>
      <c r="H410" s="48">
        <f xml:space="preserve"> Time!H$53</f>
        <v>5</v>
      </c>
      <c r="I410" s="48">
        <f xml:space="preserve"> Time!I$53</f>
        <v>0</v>
      </c>
      <c r="J410" s="48">
        <f xml:space="preserve"> Time!J$53</f>
        <v>0</v>
      </c>
      <c r="K410" s="51">
        <f xml:space="preserve"> Time!K$53</f>
        <v>1</v>
      </c>
      <c r="L410" s="51">
        <f xml:space="preserve"> Time!L$53</f>
        <v>1</v>
      </c>
      <c r="M410" s="51">
        <f xml:space="preserve"> Time!M$53</f>
        <v>1</v>
      </c>
      <c r="N410" s="51">
        <f xml:space="preserve"> Time!N$53</f>
        <v>1</v>
      </c>
      <c r="O410" s="51">
        <f xml:space="preserve"> Time!O$53</f>
        <v>1</v>
      </c>
      <c r="P410" s="51">
        <f xml:space="preserve"> Time!P$53</f>
        <v>0</v>
      </c>
      <c r="Q410" s="51">
        <f xml:space="preserve"> Time!Q$53</f>
        <v>0</v>
      </c>
      <c r="R410" s="51">
        <f xml:space="preserve"> Time!R$53</f>
        <v>0</v>
      </c>
      <c r="S410" s="51">
        <f xml:space="preserve"> Time!S$53</f>
        <v>0</v>
      </c>
    </row>
    <row r="411" spans="1:1012 1025:2047 2060:3067 3080:4087 4100:6142 6155:7162 7175:8182 8195:10237 10250:11257 11270:12277 12290:13312 13325:14332 14345:15352 15365:16372" ht="13.35" customHeight="1" x14ac:dyDescent="0.4">
      <c r="B411" s="6"/>
      <c r="C411" s="6"/>
      <c r="D411" s="7"/>
      <c r="E411" s="9" t="s">
        <v>450</v>
      </c>
      <c r="F411" s="9"/>
      <c r="G411" s="9" t="s">
        <v>171</v>
      </c>
      <c r="H411" s="40">
        <f xml:space="preserve"> SUM( J411:S411 )</f>
        <v>0</v>
      </c>
      <c r="I411" s="40"/>
      <c r="J411" s="40">
        <f xml:space="preserve"> IF( J410 = 1, J408 * $F409, 0)</f>
        <v>0</v>
      </c>
      <c r="K411" s="52">
        <f t="shared" ref="K411:S411" si="257" xml:space="preserve"> IF( K410 = 1, K408 * $F409, 0)</f>
        <v>0</v>
      </c>
      <c r="L411" s="52">
        <f t="shared" si="257"/>
        <v>0</v>
      </c>
      <c r="M411" s="52">
        <f t="shared" si="257"/>
        <v>0</v>
      </c>
      <c r="N411" s="52">
        <f t="shared" si="257"/>
        <v>0</v>
      </c>
      <c r="O411" s="52">
        <f t="shared" si="257"/>
        <v>0</v>
      </c>
      <c r="P411" s="52">
        <f t="shared" si="257"/>
        <v>0</v>
      </c>
      <c r="Q411" s="52">
        <f t="shared" si="257"/>
        <v>0</v>
      </c>
      <c r="R411" s="52">
        <f t="shared" si="257"/>
        <v>0</v>
      </c>
      <c r="S411" s="52">
        <f t="shared" si="257"/>
        <v>0</v>
      </c>
    </row>
    <row r="412" spans="1:1012 1025:2047 2060:3067 3080:4087 4100:6142 6155:7162 7175:8182 8195:10237 10250:11257 11270:12277 12290:13312 13325:14332 14345:15352 15365:16372" ht="13.35" customHeight="1" x14ac:dyDescent="0.4">
      <c r="B412" s="6"/>
      <c r="C412" s="6"/>
      <c r="D412" s="7"/>
      <c r="E412" s="9"/>
      <c r="F412" s="9"/>
      <c r="G412" s="9"/>
      <c r="H412" s="40"/>
      <c r="I412" s="40"/>
      <c r="J412" s="40"/>
      <c r="K412" s="52"/>
      <c r="L412" s="52"/>
      <c r="M412" s="52"/>
      <c r="N412" s="52"/>
      <c r="O412" s="52"/>
      <c r="P412" s="52"/>
      <c r="Q412" s="52"/>
      <c r="R412" s="52"/>
      <c r="S412" s="52"/>
    </row>
    <row r="413" spans="1:1012 1025:2047 2060:3067 3080:4087 4100:6142 6155:7162 7175:8182 8195:10237 10250:11257 11270:12277 12290:13312 13325:14332 14345:15352 15365:16372" ht="13.35" customHeight="1" x14ac:dyDescent="0.4">
      <c r="B413" s="6"/>
      <c r="C413" s="6"/>
      <c r="D413" s="7"/>
      <c r="E413" s="8" t="str">
        <f xml:space="preserve"> Inputs!E$338</f>
        <v>[Scheme 5] [component 8] cost allowance</v>
      </c>
      <c r="F413" s="8">
        <f xml:space="preserve"> Inputs!F$338</f>
        <v>0</v>
      </c>
      <c r="G413" s="8" t="str">
        <f xml:space="preserve"> Inputs!G$338</f>
        <v>£m</v>
      </c>
      <c r="H413" s="48">
        <f xml:space="preserve"> Inputs!H$338</f>
        <v>0</v>
      </c>
      <c r="I413" s="48">
        <f xml:space="preserve"> Inputs!I$338</f>
        <v>0</v>
      </c>
      <c r="J413" s="48">
        <f xml:space="preserve"> Inputs!J$338</f>
        <v>0</v>
      </c>
      <c r="K413" s="51">
        <f xml:space="preserve"> Inputs!K$338</f>
        <v>0</v>
      </c>
      <c r="L413" s="51">
        <f xml:space="preserve"> Inputs!L$338</f>
        <v>0</v>
      </c>
      <c r="M413" s="51">
        <f xml:space="preserve"> Inputs!M$338</f>
        <v>0</v>
      </c>
      <c r="N413" s="51">
        <f xml:space="preserve"> Inputs!N$338</f>
        <v>0</v>
      </c>
      <c r="O413" s="51">
        <f xml:space="preserve"> Inputs!O$338</f>
        <v>0</v>
      </c>
      <c r="P413" s="51">
        <f xml:space="preserve"> Inputs!P$338</f>
        <v>0</v>
      </c>
      <c r="Q413" s="51">
        <f xml:space="preserve"> Inputs!Q$338</f>
        <v>0</v>
      </c>
      <c r="R413" s="51">
        <f xml:space="preserve"> Inputs!R$338</f>
        <v>0</v>
      </c>
      <c r="S413" s="51">
        <f xml:space="preserve"> Inputs!S$338</f>
        <v>0</v>
      </c>
    </row>
    <row r="414" spans="1:1012 1025:2047 2060:3067 3080:4087 4100:6142 6155:7162 7175:8182 8195:10237 10250:11257 11270:12277 12290:13312 13325:14332 14345:15352 15365:16372" ht="13.35" customHeight="1" x14ac:dyDescent="0.4">
      <c r="B414" s="6"/>
      <c r="C414" s="6"/>
      <c r="D414" s="7"/>
      <c r="E414" s="8" t="str">
        <f xml:space="preserve"> Inputs!E$339</f>
        <v>[Scheme 5] [component 8] percentage completion</v>
      </c>
      <c r="F414" s="49">
        <f xml:space="preserve"> Inputs!F$339</f>
        <v>0</v>
      </c>
      <c r="G414" s="8" t="str">
        <f xml:space="preserve"> Inputs!G$339</f>
        <v>%</v>
      </c>
      <c r="H414" s="48"/>
      <c r="I414" s="48"/>
      <c r="J414" s="48"/>
      <c r="K414" s="51"/>
      <c r="L414" s="51"/>
      <c r="M414" s="51"/>
      <c r="N414" s="51"/>
      <c r="O414" s="51"/>
      <c r="P414" s="51"/>
      <c r="Q414" s="51"/>
      <c r="R414" s="51"/>
      <c r="S414" s="51"/>
    </row>
    <row r="415" spans="1:1012 1025:2047 2060:3067 3080:4087 4100:6142 6155:7162 7175:8182 8195:10237 10250:11257 11270:12277 12290:13312 13325:14332 14345:15352 15365:16372" ht="13.35" customHeight="1" x14ac:dyDescent="0.4">
      <c r="B415" s="6"/>
      <c r="C415" s="6"/>
      <c r="D415" s="7"/>
      <c r="E415" s="8" t="str">
        <f xml:space="preserve"> Time!E$53</f>
        <v>Forecast Period Flag</v>
      </c>
      <c r="F415" s="8">
        <f xml:space="preserve"> Time!F$53</f>
        <v>0</v>
      </c>
      <c r="G415" s="8" t="str">
        <f xml:space="preserve"> Time!G$53</f>
        <v>flag</v>
      </c>
      <c r="H415" s="48">
        <f xml:space="preserve"> Time!H$53</f>
        <v>5</v>
      </c>
      <c r="I415" s="48">
        <f xml:space="preserve"> Time!I$53</f>
        <v>0</v>
      </c>
      <c r="J415" s="48">
        <f xml:space="preserve"> Time!J$53</f>
        <v>0</v>
      </c>
      <c r="K415" s="51">
        <f xml:space="preserve"> Time!K$53</f>
        <v>1</v>
      </c>
      <c r="L415" s="51">
        <f xml:space="preserve"> Time!L$53</f>
        <v>1</v>
      </c>
      <c r="M415" s="51">
        <f xml:space="preserve"> Time!M$53</f>
        <v>1</v>
      </c>
      <c r="N415" s="51">
        <f xml:space="preserve"> Time!N$53</f>
        <v>1</v>
      </c>
      <c r="O415" s="51">
        <f xml:space="preserve"> Time!O$53</f>
        <v>1</v>
      </c>
      <c r="P415" s="51">
        <f xml:space="preserve"> Time!P$53</f>
        <v>0</v>
      </c>
      <c r="Q415" s="51">
        <f xml:space="preserve"> Time!Q$53</f>
        <v>0</v>
      </c>
      <c r="R415" s="51">
        <f xml:space="preserve"> Time!R$53</f>
        <v>0</v>
      </c>
      <c r="S415" s="51">
        <f xml:space="preserve"> Time!S$53</f>
        <v>0</v>
      </c>
    </row>
    <row r="416" spans="1:1012 1025:2047 2060:3067 3080:4087 4100:6142 6155:7162 7175:8182 8195:10237 10250:11257 11270:12277 12290:13312 13325:14332 14345:15352 15365:16372" ht="13.35" customHeight="1" x14ac:dyDescent="0.4">
      <c r="B416" s="6"/>
      <c r="C416" s="6"/>
      <c r="D416" s="7"/>
      <c r="E416" s="9" t="s">
        <v>451</v>
      </c>
      <c r="F416" s="9"/>
      <c r="G416" s="9" t="s">
        <v>171</v>
      </c>
      <c r="H416" s="40">
        <f xml:space="preserve"> SUM( J416:S416 )</f>
        <v>0</v>
      </c>
      <c r="I416" s="40"/>
      <c r="J416" s="40">
        <f xml:space="preserve"> IF( J415 = 1, J413 * $F414, 0)</f>
        <v>0</v>
      </c>
      <c r="K416" s="52">
        <f t="shared" ref="K416:S416" si="258" xml:space="preserve"> IF( K415 = 1, K413 * $F414, 0)</f>
        <v>0</v>
      </c>
      <c r="L416" s="52">
        <f t="shared" si="258"/>
        <v>0</v>
      </c>
      <c r="M416" s="52">
        <f t="shared" si="258"/>
        <v>0</v>
      </c>
      <c r="N416" s="52">
        <f t="shared" si="258"/>
        <v>0</v>
      </c>
      <c r="O416" s="52">
        <f t="shared" si="258"/>
        <v>0</v>
      </c>
      <c r="P416" s="52">
        <f t="shared" si="258"/>
        <v>0</v>
      </c>
      <c r="Q416" s="52">
        <f t="shared" si="258"/>
        <v>0</v>
      </c>
      <c r="R416" s="52">
        <f t="shared" si="258"/>
        <v>0</v>
      </c>
      <c r="S416" s="52">
        <f t="shared" si="258"/>
        <v>0</v>
      </c>
    </row>
    <row r="417" spans="2:19" ht="13.35" customHeight="1" x14ac:dyDescent="0.4">
      <c r="B417" s="6"/>
      <c r="C417" s="6"/>
      <c r="D417" s="7"/>
      <c r="E417" s="9"/>
      <c r="F417" s="9"/>
      <c r="G417" s="9"/>
      <c r="H417" s="40"/>
      <c r="I417" s="40"/>
      <c r="J417" s="40"/>
      <c r="K417" s="52"/>
      <c r="L417" s="52"/>
      <c r="M417" s="52"/>
      <c r="N417" s="52"/>
      <c r="O417" s="52"/>
      <c r="P417" s="52"/>
      <c r="Q417" s="52"/>
      <c r="R417" s="52"/>
      <c r="S417" s="52"/>
    </row>
    <row r="418" spans="2:19" ht="13.35" customHeight="1" x14ac:dyDescent="0.4">
      <c r="B418" s="6"/>
      <c r="C418" s="6"/>
      <c r="D418" s="7"/>
      <c r="E418" s="8" t="str">
        <f xml:space="preserve"> Inputs!E$343</f>
        <v>[Scheme 5] [component 9] cost allowance</v>
      </c>
      <c r="F418" s="8">
        <f xml:space="preserve"> Inputs!F$343</f>
        <v>0</v>
      </c>
      <c r="G418" s="8" t="str">
        <f xml:space="preserve"> Inputs!G$343</f>
        <v>£m</v>
      </c>
      <c r="H418" s="48">
        <f xml:space="preserve"> Inputs!H$343</f>
        <v>0</v>
      </c>
      <c r="I418" s="48">
        <f xml:space="preserve"> Inputs!I$343</f>
        <v>0</v>
      </c>
      <c r="J418" s="48">
        <f xml:space="preserve"> Inputs!J$343</f>
        <v>0</v>
      </c>
      <c r="K418" s="51">
        <f xml:space="preserve"> Inputs!K$343</f>
        <v>0</v>
      </c>
      <c r="L418" s="51">
        <f xml:space="preserve"> Inputs!L$343</f>
        <v>0</v>
      </c>
      <c r="M418" s="51">
        <f xml:space="preserve"> Inputs!M$343</f>
        <v>0</v>
      </c>
      <c r="N418" s="51">
        <f xml:space="preserve"> Inputs!N$343</f>
        <v>0</v>
      </c>
      <c r="O418" s="51">
        <f xml:space="preserve"> Inputs!O$343</f>
        <v>0</v>
      </c>
      <c r="P418" s="51">
        <f xml:space="preserve"> Inputs!P$343</f>
        <v>0</v>
      </c>
      <c r="Q418" s="51">
        <f xml:space="preserve"> Inputs!Q$343</f>
        <v>0</v>
      </c>
      <c r="R418" s="51">
        <f xml:space="preserve"> Inputs!R$343</f>
        <v>0</v>
      </c>
      <c r="S418" s="51">
        <f xml:space="preserve"> Inputs!S$343</f>
        <v>0</v>
      </c>
    </row>
    <row r="419" spans="2:19" ht="13.35" customHeight="1" x14ac:dyDescent="0.4">
      <c r="B419" s="6"/>
      <c r="C419" s="6"/>
      <c r="D419" s="7"/>
      <c r="E419" s="8" t="str">
        <f xml:space="preserve"> Inputs!E$344</f>
        <v>[Scheme 5] [component 9] percentage completion</v>
      </c>
      <c r="F419" s="49">
        <f xml:space="preserve"> Inputs!F$344</f>
        <v>0</v>
      </c>
      <c r="G419" s="8" t="str">
        <f xml:space="preserve"> Inputs!G$344</f>
        <v>%</v>
      </c>
      <c r="H419" s="48"/>
      <c r="I419" s="48"/>
      <c r="J419" s="48"/>
      <c r="K419" s="51"/>
      <c r="L419" s="51"/>
      <c r="M419" s="51"/>
      <c r="N419" s="51"/>
      <c r="O419" s="51"/>
      <c r="P419" s="51"/>
      <c r="Q419" s="51"/>
      <c r="R419" s="51"/>
      <c r="S419" s="51"/>
    </row>
    <row r="420" spans="2:19" ht="13.35" customHeight="1" x14ac:dyDescent="0.4">
      <c r="B420" s="6"/>
      <c r="C420" s="6"/>
      <c r="D420" s="7"/>
      <c r="E420" s="8" t="str">
        <f xml:space="preserve"> Time!E$53</f>
        <v>Forecast Period Flag</v>
      </c>
      <c r="F420" s="8">
        <f xml:space="preserve"> Time!F$53</f>
        <v>0</v>
      </c>
      <c r="G420" s="8" t="str">
        <f xml:space="preserve"> Time!G$53</f>
        <v>flag</v>
      </c>
      <c r="H420" s="48">
        <f xml:space="preserve"> Time!H$53</f>
        <v>5</v>
      </c>
      <c r="I420" s="48">
        <f xml:space="preserve"> Time!I$53</f>
        <v>0</v>
      </c>
      <c r="J420" s="48">
        <f xml:space="preserve"> Time!J$53</f>
        <v>0</v>
      </c>
      <c r="K420" s="51">
        <f xml:space="preserve"> Time!K$53</f>
        <v>1</v>
      </c>
      <c r="L420" s="51">
        <f xml:space="preserve"> Time!L$53</f>
        <v>1</v>
      </c>
      <c r="M420" s="51">
        <f xml:space="preserve"> Time!M$53</f>
        <v>1</v>
      </c>
      <c r="N420" s="51">
        <f xml:space="preserve"> Time!N$53</f>
        <v>1</v>
      </c>
      <c r="O420" s="51">
        <f xml:space="preserve"> Time!O$53</f>
        <v>1</v>
      </c>
      <c r="P420" s="51">
        <f xml:space="preserve"> Time!P$53</f>
        <v>0</v>
      </c>
      <c r="Q420" s="51">
        <f xml:space="preserve"> Time!Q$53</f>
        <v>0</v>
      </c>
      <c r="R420" s="51">
        <f xml:space="preserve"> Time!R$53</f>
        <v>0</v>
      </c>
      <c r="S420" s="51">
        <f xml:space="preserve"> Time!S$53</f>
        <v>0</v>
      </c>
    </row>
    <row r="421" spans="2:19" ht="13.35" customHeight="1" x14ac:dyDescent="0.4">
      <c r="B421" s="6"/>
      <c r="C421" s="6"/>
      <c r="D421" s="7"/>
      <c r="E421" s="9" t="s">
        <v>452</v>
      </c>
      <c r="F421" s="9"/>
      <c r="G421" s="9" t="s">
        <v>171</v>
      </c>
      <c r="H421" s="40">
        <f xml:space="preserve"> SUM( J421:S421 )</f>
        <v>0</v>
      </c>
      <c r="I421" s="40"/>
      <c r="J421" s="40">
        <f xml:space="preserve"> IF( J420 = 1, J418 * $F419, 0)</f>
        <v>0</v>
      </c>
      <c r="K421" s="52">
        <f t="shared" ref="K421:S421" si="259" xml:space="preserve"> IF( K420 = 1, K418 * $F419, 0)</f>
        <v>0</v>
      </c>
      <c r="L421" s="52">
        <f t="shared" si="259"/>
        <v>0</v>
      </c>
      <c r="M421" s="52">
        <f t="shared" si="259"/>
        <v>0</v>
      </c>
      <c r="N421" s="52">
        <f t="shared" si="259"/>
        <v>0</v>
      </c>
      <c r="O421" s="52">
        <f t="shared" si="259"/>
        <v>0</v>
      </c>
      <c r="P421" s="52">
        <f t="shared" si="259"/>
        <v>0</v>
      </c>
      <c r="Q421" s="52">
        <f t="shared" si="259"/>
        <v>0</v>
      </c>
      <c r="R421" s="52">
        <f t="shared" si="259"/>
        <v>0</v>
      </c>
      <c r="S421" s="52">
        <f t="shared" si="259"/>
        <v>0</v>
      </c>
    </row>
    <row r="422" spans="2:19" ht="13.35" customHeight="1" x14ac:dyDescent="0.4">
      <c r="B422" s="6"/>
      <c r="C422" s="6"/>
      <c r="D422" s="7"/>
      <c r="E422" s="9"/>
      <c r="F422" s="9"/>
      <c r="G422" s="9"/>
      <c r="H422" s="40"/>
      <c r="I422" s="40"/>
      <c r="J422" s="40"/>
      <c r="K422" s="52"/>
      <c r="L422" s="52"/>
      <c r="M422" s="52"/>
      <c r="N422" s="52"/>
      <c r="O422" s="52"/>
      <c r="P422" s="52"/>
      <c r="Q422" s="52"/>
      <c r="R422" s="52"/>
      <c r="S422" s="52"/>
    </row>
    <row r="423" spans="2:19" ht="13.35" customHeight="1" x14ac:dyDescent="0.4">
      <c r="B423" s="6"/>
      <c r="C423" s="6"/>
      <c r="D423" s="7"/>
      <c r="E423" s="8" t="str">
        <f xml:space="preserve"> Inputs!E$348</f>
        <v>[Scheme 5] [component 10] cost allowance</v>
      </c>
      <c r="F423" s="8">
        <f xml:space="preserve"> Inputs!F$348</f>
        <v>0</v>
      </c>
      <c r="G423" s="8" t="str">
        <f xml:space="preserve"> Inputs!G$348</f>
        <v>£m</v>
      </c>
      <c r="H423" s="48">
        <f xml:space="preserve"> Inputs!H$348</f>
        <v>0</v>
      </c>
      <c r="I423" s="48">
        <f xml:space="preserve"> Inputs!I$348</f>
        <v>0</v>
      </c>
      <c r="J423" s="48">
        <f xml:space="preserve"> Inputs!J$348</f>
        <v>0</v>
      </c>
      <c r="K423" s="51">
        <f xml:space="preserve"> Inputs!K$348</f>
        <v>0</v>
      </c>
      <c r="L423" s="51">
        <f xml:space="preserve"> Inputs!L$348</f>
        <v>0</v>
      </c>
      <c r="M423" s="51">
        <f xml:space="preserve"> Inputs!M$348</f>
        <v>0</v>
      </c>
      <c r="N423" s="51">
        <f xml:space="preserve"> Inputs!N$348</f>
        <v>0</v>
      </c>
      <c r="O423" s="51">
        <f xml:space="preserve"> Inputs!O$348</f>
        <v>0</v>
      </c>
      <c r="P423" s="51">
        <f xml:space="preserve"> Inputs!P$348</f>
        <v>0</v>
      </c>
      <c r="Q423" s="51">
        <f xml:space="preserve"> Inputs!Q$348</f>
        <v>0</v>
      </c>
      <c r="R423" s="51">
        <f xml:space="preserve"> Inputs!R$348</f>
        <v>0</v>
      </c>
      <c r="S423" s="51">
        <f xml:space="preserve"> Inputs!S$348</f>
        <v>0</v>
      </c>
    </row>
    <row r="424" spans="2:19" ht="13.35" customHeight="1" x14ac:dyDescent="0.4">
      <c r="B424" s="6"/>
      <c r="C424" s="6"/>
      <c r="D424" s="7"/>
      <c r="E424" s="8" t="str">
        <f xml:space="preserve"> Inputs!E$349</f>
        <v>[Scheme 5] [component 10] percentage completion</v>
      </c>
      <c r="F424" s="49">
        <f xml:space="preserve"> Inputs!F$349</f>
        <v>0</v>
      </c>
      <c r="G424" s="8" t="str">
        <f xml:space="preserve"> Inputs!G$349</f>
        <v>%</v>
      </c>
      <c r="H424" s="48"/>
      <c r="I424" s="48"/>
      <c r="J424" s="48"/>
      <c r="K424" s="51"/>
      <c r="L424" s="51"/>
      <c r="M424" s="51"/>
      <c r="N424" s="51"/>
      <c r="O424" s="51"/>
      <c r="P424" s="51"/>
      <c r="Q424" s="51"/>
      <c r="R424" s="51"/>
      <c r="S424" s="51"/>
    </row>
    <row r="425" spans="2:19" ht="13.35" customHeight="1" x14ac:dyDescent="0.4">
      <c r="B425" s="6"/>
      <c r="C425" s="6"/>
      <c r="D425" s="7"/>
      <c r="E425" s="8" t="str">
        <f xml:space="preserve"> Time!E$53</f>
        <v>Forecast Period Flag</v>
      </c>
      <c r="F425" s="8">
        <f xml:space="preserve"> Time!F$53</f>
        <v>0</v>
      </c>
      <c r="G425" s="8" t="str">
        <f xml:space="preserve"> Time!G$53</f>
        <v>flag</v>
      </c>
      <c r="H425" s="48">
        <f xml:space="preserve"> Time!H$53</f>
        <v>5</v>
      </c>
      <c r="I425" s="48">
        <f xml:space="preserve"> Time!I$53</f>
        <v>0</v>
      </c>
      <c r="J425" s="48">
        <f xml:space="preserve"> Time!J$53</f>
        <v>0</v>
      </c>
      <c r="K425" s="51">
        <f xml:space="preserve"> Time!K$53</f>
        <v>1</v>
      </c>
      <c r="L425" s="51">
        <f xml:space="preserve"> Time!L$53</f>
        <v>1</v>
      </c>
      <c r="M425" s="51">
        <f xml:space="preserve"> Time!M$53</f>
        <v>1</v>
      </c>
      <c r="N425" s="51">
        <f xml:space="preserve"> Time!N$53</f>
        <v>1</v>
      </c>
      <c r="O425" s="51">
        <f xml:space="preserve"> Time!O$53</f>
        <v>1</v>
      </c>
      <c r="P425" s="51">
        <f xml:space="preserve"> Time!P$53</f>
        <v>0</v>
      </c>
      <c r="Q425" s="51">
        <f xml:space="preserve"> Time!Q$53</f>
        <v>0</v>
      </c>
      <c r="R425" s="51">
        <f xml:space="preserve"> Time!R$53</f>
        <v>0</v>
      </c>
      <c r="S425" s="51">
        <f xml:space="preserve"> Time!S$53</f>
        <v>0</v>
      </c>
    </row>
    <row r="426" spans="2:19" ht="13.35" customHeight="1" x14ac:dyDescent="0.4">
      <c r="B426" s="6"/>
      <c r="C426" s="6"/>
      <c r="D426" s="7"/>
      <c r="E426" s="9" t="s">
        <v>453</v>
      </c>
      <c r="F426" s="9"/>
      <c r="G426" s="9" t="s">
        <v>171</v>
      </c>
      <c r="H426" s="40">
        <f xml:space="preserve"> SUM( J426:S426 )</f>
        <v>0</v>
      </c>
      <c r="I426" s="40"/>
      <c r="J426" s="40">
        <f xml:space="preserve"> IF( J425 = 1, J423 * $F424, 0)</f>
        <v>0</v>
      </c>
      <c r="K426" s="52">
        <f t="shared" ref="K426:S426" si="260" xml:space="preserve"> IF( K425 = 1, K423 * $F424, 0)</f>
        <v>0</v>
      </c>
      <c r="L426" s="52">
        <f t="shared" si="260"/>
        <v>0</v>
      </c>
      <c r="M426" s="52">
        <f t="shared" si="260"/>
        <v>0</v>
      </c>
      <c r="N426" s="52">
        <f t="shared" si="260"/>
        <v>0</v>
      </c>
      <c r="O426" s="52">
        <f t="shared" si="260"/>
        <v>0</v>
      </c>
      <c r="P426" s="52">
        <f t="shared" si="260"/>
        <v>0</v>
      </c>
      <c r="Q426" s="52">
        <f t="shared" si="260"/>
        <v>0</v>
      </c>
      <c r="R426" s="52">
        <f t="shared" si="260"/>
        <v>0</v>
      </c>
      <c r="S426" s="52">
        <f t="shared" si="260"/>
        <v>0</v>
      </c>
    </row>
    <row r="427" spans="2:19" ht="13.35" customHeight="1" x14ac:dyDescent="0.4">
      <c r="B427" s="6"/>
      <c r="C427" s="6"/>
      <c r="D427" s="7"/>
      <c r="E427" s="9"/>
      <c r="F427" s="9"/>
      <c r="G427" s="9"/>
      <c r="H427" s="40"/>
      <c r="I427" s="40"/>
      <c r="J427" s="40"/>
      <c r="K427" s="52"/>
      <c r="L427" s="52"/>
      <c r="M427" s="52"/>
      <c r="N427" s="52"/>
      <c r="O427" s="52"/>
      <c r="P427" s="52"/>
      <c r="Q427" s="52"/>
      <c r="R427" s="52"/>
      <c r="S427" s="52"/>
    </row>
    <row r="428" spans="2:19" ht="13.35" customHeight="1" x14ac:dyDescent="0.4">
      <c r="B428" s="6"/>
      <c r="C428" s="6"/>
      <c r="D428" s="7"/>
      <c r="E428" s="8" t="str">
        <f xml:space="preserve"> Inputs!E$353</f>
        <v>[Scheme 5] [component 11] cost allowance</v>
      </c>
      <c r="F428" s="8">
        <f xml:space="preserve"> Inputs!F$353</f>
        <v>0</v>
      </c>
      <c r="G428" s="8" t="str">
        <f xml:space="preserve"> Inputs!G$353</f>
        <v>£m</v>
      </c>
      <c r="H428" s="48">
        <f xml:space="preserve"> Inputs!H$353</f>
        <v>0</v>
      </c>
      <c r="I428" s="48">
        <f xml:space="preserve"> Inputs!I$353</f>
        <v>0</v>
      </c>
      <c r="J428" s="48">
        <f xml:space="preserve"> Inputs!J$353</f>
        <v>0</v>
      </c>
      <c r="K428" s="51">
        <f xml:space="preserve"> Inputs!K$353</f>
        <v>0</v>
      </c>
      <c r="L428" s="51">
        <f xml:space="preserve"> Inputs!L$353</f>
        <v>0</v>
      </c>
      <c r="M428" s="51">
        <f xml:space="preserve"> Inputs!M$353</f>
        <v>0</v>
      </c>
      <c r="N428" s="51">
        <f xml:space="preserve"> Inputs!N$353</f>
        <v>0</v>
      </c>
      <c r="O428" s="51">
        <f xml:space="preserve"> Inputs!O$353</f>
        <v>0</v>
      </c>
      <c r="P428" s="51">
        <f xml:space="preserve"> Inputs!P$353</f>
        <v>0</v>
      </c>
      <c r="Q428" s="51">
        <f xml:space="preserve"> Inputs!Q$353</f>
        <v>0</v>
      </c>
      <c r="R428" s="51">
        <f xml:space="preserve"> Inputs!R$353</f>
        <v>0</v>
      </c>
      <c r="S428" s="51">
        <f xml:space="preserve"> Inputs!S$353</f>
        <v>0</v>
      </c>
    </row>
    <row r="429" spans="2:19" ht="13.35" customHeight="1" x14ac:dyDescent="0.4">
      <c r="B429" s="6"/>
      <c r="C429" s="6"/>
      <c r="D429" s="7"/>
      <c r="E429" s="8" t="str">
        <f xml:space="preserve"> Inputs!E$354</f>
        <v>[Scheme 5] [component 11] percentage completion</v>
      </c>
      <c r="F429" s="49">
        <f xml:space="preserve"> Inputs!F$354</f>
        <v>0</v>
      </c>
      <c r="G429" s="8" t="str">
        <f xml:space="preserve"> Inputs!G$354</f>
        <v>%</v>
      </c>
      <c r="H429" s="48"/>
      <c r="I429" s="48"/>
      <c r="J429" s="48"/>
      <c r="K429" s="51"/>
      <c r="L429" s="51"/>
      <c r="M429" s="51"/>
      <c r="N429" s="51"/>
      <c r="O429" s="51"/>
      <c r="P429" s="51"/>
      <c r="Q429" s="51"/>
      <c r="R429" s="51"/>
      <c r="S429" s="51"/>
    </row>
    <row r="430" spans="2:19" ht="13.35" customHeight="1" x14ac:dyDescent="0.4">
      <c r="B430" s="6"/>
      <c r="C430" s="6"/>
      <c r="D430" s="7"/>
      <c r="E430" s="8" t="str">
        <f xml:space="preserve"> Time!E$53</f>
        <v>Forecast Period Flag</v>
      </c>
      <c r="F430" s="8">
        <f xml:space="preserve"> Time!F$53</f>
        <v>0</v>
      </c>
      <c r="G430" s="8" t="str">
        <f xml:space="preserve"> Time!G$53</f>
        <v>flag</v>
      </c>
      <c r="H430" s="48">
        <f xml:space="preserve"> Time!H$53</f>
        <v>5</v>
      </c>
      <c r="I430" s="48">
        <f xml:space="preserve"> Time!I$53</f>
        <v>0</v>
      </c>
      <c r="J430" s="48">
        <f xml:space="preserve"> Time!J$53</f>
        <v>0</v>
      </c>
      <c r="K430" s="51">
        <f xml:space="preserve"> Time!K$53</f>
        <v>1</v>
      </c>
      <c r="L430" s="51">
        <f xml:space="preserve"> Time!L$53</f>
        <v>1</v>
      </c>
      <c r="M430" s="51">
        <f xml:space="preserve"> Time!M$53</f>
        <v>1</v>
      </c>
      <c r="N430" s="51">
        <f xml:space="preserve"> Time!N$53</f>
        <v>1</v>
      </c>
      <c r="O430" s="51">
        <f xml:space="preserve"> Time!O$53</f>
        <v>1</v>
      </c>
      <c r="P430" s="51">
        <f xml:space="preserve"> Time!P$53</f>
        <v>0</v>
      </c>
      <c r="Q430" s="51">
        <f xml:space="preserve"> Time!Q$53</f>
        <v>0</v>
      </c>
      <c r="R430" s="51">
        <f xml:space="preserve"> Time!R$53</f>
        <v>0</v>
      </c>
      <c r="S430" s="51">
        <f xml:space="preserve"> Time!S$53</f>
        <v>0</v>
      </c>
    </row>
    <row r="431" spans="2:19" ht="13.35" customHeight="1" x14ac:dyDescent="0.4">
      <c r="B431" s="6"/>
      <c r="C431" s="6"/>
      <c r="D431" s="7"/>
      <c r="E431" s="9" t="s">
        <v>454</v>
      </c>
      <c r="F431" s="9"/>
      <c r="G431" s="9" t="s">
        <v>171</v>
      </c>
      <c r="H431" s="40">
        <f xml:space="preserve"> SUM( J431:S431 )</f>
        <v>0</v>
      </c>
      <c r="I431" s="40"/>
      <c r="J431" s="40">
        <f xml:space="preserve"> IF( J430 = 1, J428 * $F429, 0)</f>
        <v>0</v>
      </c>
      <c r="K431" s="52">
        <f t="shared" ref="K431:S431" si="261" xml:space="preserve"> IF( K430 = 1, K428 * $F429, 0)</f>
        <v>0</v>
      </c>
      <c r="L431" s="52">
        <f t="shared" si="261"/>
        <v>0</v>
      </c>
      <c r="M431" s="52">
        <f t="shared" si="261"/>
        <v>0</v>
      </c>
      <c r="N431" s="52">
        <f t="shared" si="261"/>
        <v>0</v>
      </c>
      <c r="O431" s="52">
        <f t="shared" si="261"/>
        <v>0</v>
      </c>
      <c r="P431" s="52">
        <f t="shared" si="261"/>
        <v>0</v>
      </c>
      <c r="Q431" s="52">
        <f t="shared" si="261"/>
        <v>0</v>
      </c>
      <c r="R431" s="52">
        <f t="shared" si="261"/>
        <v>0</v>
      </c>
      <c r="S431" s="52">
        <f t="shared" si="261"/>
        <v>0</v>
      </c>
    </row>
    <row r="432" spans="2:19" ht="13.35" customHeight="1" x14ac:dyDescent="0.4">
      <c r="B432" s="6"/>
      <c r="C432" s="6"/>
      <c r="D432" s="7"/>
      <c r="E432" s="9"/>
      <c r="F432" s="9"/>
      <c r="G432" s="9"/>
      <c r="H432" s="40"/>
      <c r="I432" s="40"/>
      <c r="J432" s="40"/>
      <c r="K432" s="52"/>
      <c r="L432" s="52"/>
      <c r="M432" s="52"/>
      <c r="N432" s="52"/>
      <c r="O432" s="52"/>
      <c r="P432" s="52"/>
      <c r="Q432" s="52"/>
      <c r="R432" s="52"/>
      <c r="S432" s="52"/>
    </row>
    <row r="433" spans="2:19" ht="13.35" customHeight="1" x14ac:dyDescent="0.4">
      <c r="B433" s="6"/>
      <c r="C433" s="6"/>
      <c r="D433" s="7"/>
      <c r="E433" s="8" t="str">
        <f xml:space="preserve"> Inputs!E$358</f>
        <v>[Scheme 5] [component 12] cost allowance</v>
      </c>
      <c r="F433" s="8">
        <f xml:space="preserve"> Inputs!F$358</f>
        <v>0</v>
      </c>
      <c r="G433" s="8" t="str">
        <f xml:space="preserve"> Inputs!G$358</f>
        <v>£m</v>
      </c>
      <c r="H433" s="48">
        <f xml:space="preserve"> Inputs!H$358</f>
        <v>0</v>
      </c>
      <c r="I433" s="48">
        <f xml:space="preserve"> Inputs!I$358</f>
        <v>0</v>
      </c>
      <c r="J433" s="48">
        <f xml:space="preserve"> Inputs!J$358</f>
        <v>0</v>
      </c>
      <c r="K433" s="51">
        <f xml:space="preserve"> Inputs!K$358</f>
        <v>0</v>
      </c>
      <c r="L433" s="51">
        <f xml:space="preserve"> Inputs!L$358</f>
        <v>0</v>
      </c>
      <c r="M433" s="51">
        <f xml:space="preserve"> Inputs!M$358</f>
        <v>0</v>
      </c>
      <c r="N433" s="51">
        <f xml:space="preserve"> Inputs!N$358</f>
        <v>0</v>
      </c>
      <c r="O433" s="51">
        <f xml:space="preserve"> Inputs!O$358</f>
        <v>0</v>
      </c>
      <c r="P433" s="51">
        <f xml:space="preserve"> Inputs!P$358</f>
        <v>0</v>
      </c>
      <c r="Q433" s="51">
        <f xml:space="preserve"> Inputs!Q$358</f>
        <v>0</v>
      </c>
      <c r="R433" s="51">
        <f xml:space="preserve"> Inputs!R$358</f>
        <v>0</v>
      </c>
      <c r="S433" s="51">
        <f xml:space="preserve"> Inputs!S$358</f>
        <v>0</v>
      </c>
    </row>
    <row r="434" spans="2:19" ht="13.35" customHeight="1" x14ac:dyDescent="0.4">
      <c r="B434" s="6"/>
      <c r="C434" s="6"/>
      <c r="D434" s="7"/>
      <c r="E434" s="8" t="str">
        <f xml:space="preserve"> Inputs!E$359</f>
        <v>[Scheme 5] [component 12] percentage completion</v>
      </c>
      <c r="F434" s="49">
        <f xml:space="preserve"> Inputs!F$359</f>
        <v>0</v>
      </c>
      <c r="G434" s="8" t="str">
        <f xml:space="preserve"> Inputs!G$359</f>
        <v>%</v>
      </c>
      <c r="H434" s="48"/>
      <c r="I434" s="48"/>
      <c r="J434" s="48"/>
      <c r="K434" s="51"/>
      <c r="L434" s="51"/>
      <c r="M434" s="51"/>
      <c r="N434" s="51"/>
      <c r="O434" s="51"/>
      <c r="P434" s="51"/>
      <c r="Q434" s="51"/>
      <c r="R434" s="51"/>
      <c r="S434" s="51"/>
    </row>
    <row r="435" spans="2:19" ht="13.35" customHeight="1" x14ac:dyDescent="0.4">
      <c r="B435" s="6"/>
      <c r="C435" s="6"/>
      <c r="D435" s="7"/>
      <c r="E435" s="8" t="str">
        <f xml:space="preserve"> Time!E$53</f>
        <v>Forecast Period Flag</v>
      </c>
      <c r="F435" s="8">
        <f xml:space="preserve"> Time!F$53</f>
        <v>0</v>
      </c>
      <c r="G435" s="8" t="str">
        <f xml:space="preserve"> Time!G$53</f>
        <v>flag</v>
      </c>
      <c r="H435" s="48">
        <f xml:space="preserve"> Time!H$53</f>
        <v>5</v>
      </c>
      <c r="I435" s="48">
        <f xml:space="preserve"> Time!I$53</f>
        <v>0</v>
      </c>
      <c r="J435" s="48">
        <f xml:space="preserve"> Time!J$53</f>
        <v>0</v>
      </c>
      <c r="K435" s="51">
        <f xml:space="preserve"> Time!K$53</f>
        <v>1</v>
      </c>
      <c r="L435" s="51">
        <f xml:space="preserve"> Time!L$53</f>
        <v>1</v>
      </c>
      <c r="M435" s="51">
        <f xml:space="preserve"> Time!M$53</f>
        <v>1</v>
      </c>
      <c r="N435" s="51">
        <f xml:space="preserve"> Time!N$53</f>
        <v>1</v>
      </c>
      <c r="O435" s="51">
        <f xml:space="preserve"> Time!O$53</f>
        <v>1</v>
      </c>
      <c r="P435" s="51">
        <f xml:space="preserve"> Time!P$53</f>
        <v>0</v>
      </c>
      <c r="Q435" s="51">
        <f xml:space="preserve"> Time!Q$53</f>
        <v>0</v>
      </c>
      <c r="R435" s="51">
        <f xml:space="preserve"> Time!R$53</f>
        <v>0</v>
      </c>
      <c r="S435" s="51">
        <f xml:space="preserve"> Time!S$53</f>
        <v>0</v>
      </c>
    </row>
    <row r="436" spans="2:19" ht="13.35" customHeight="1" x14ac:dyDescent="0.4">
      <c r="B436" s="6"/>
      <c r="C436" s="6"/>
      <c r="D436" s="7"/>
      <c r="E436" s="9" t="s">
        <v>455</v>
      </c>
      <c r="F436" s="9"/>
      <c r="G436" s="9" t="s">
        <v>171</v>
      </c>
      <c r="H436" s="40">
        <f xml:space="preserve"> SUM( J436:S436 )</f>
        <v>0</v>
      </c>
      <c r="I436" s="40"/>
      <c r="J436" s="40">
        <f xml:space="preserve"> IF( J435 = 1, J433 * $F434, 0)</f>
        <v>0</v>
      </c>
      <c r="K436" s="52">
        <f t="shared" ref="K436:S436" si="262" xml:space="preserve"> IF( K435 = 1, K433 * $F434, 0)</f>
        <v>0</v>
      </c>
      <c r="L436" s="52">
        <f t="shared" si="262"/>
        <v>0</v>
      </c>
      <c r="M436" s="52">
        <f t="shared" si="262"/>
        <v>0</v>
      </c>
      <c r="N436" s="52">
        <f t="shared" si="262"/>
        <v>0</v>
      </c>
      <c r="O436" s="52">
        <f t="shared" si="262"/>
        <v>0</v>
      </c>
      <c r="P436" s="52">
        <f t="shared" si="262"/>
        <v>0</v>
      </c>
      <c r="Q436" s="52">
        <f t="shared" si="262"/>
        <v>0</v>
      </c>
      <c r="R436" s="52">
        <f t="shared" si="262"/>
        <v>0</v>
      </c>
      <c r="S436" s="52">
        <f t="shared" si="262"/>
        <v>0</v>
      </c>
    </row>
    <row r="437" spans="2:19" ht="13.35" customHeight="1" x14ac:dyDescent="0.4">
      <c r="B437" s="6"/>
      <c r="C437" s="6"/>
      <c r="D437" s="7"/>
      <c r="E437" s="9"/>
      <c r="F437" s="9"/>
      <c r="G437" s="9"/>
      <c r="H437" s="40"/>
      <c r="I437" s="40"/>
      <c r="J437" s="40"/>
      <c r="K437" s="52"/>
      <c r="L437" s="52"/>
      <c r="M437" s="52"/>
      <c r="N437" s="52"/>
      <c r="O437" s="52"/>
      <c r="P437" s="52"/>
      <c r="Q437" s="52"/>
      <c r="R437" s="52"/>
      <c r="S437" s="52"/>
    </row>
    <row r="438" spans="2:19" ht="13.35" customHeight="1" x14ac:dyDescent="0.4">
      <c r="B438" s="6"/>
      <c r="C438" s="6"/>
      <c r="D438" s="7"/>
      <c r="E438" s="46" t="str">
        <f t="shared" ref="E438:S438" si="263" xml:space="preserve"> E$381</f>
        <v>Scheme 5 component 1 adjusted cost allowance</v>
      </c>
      <c r="F438" s="46">
        <f t="shared" si="263"/>
        <v>0</v>
      </c>
      <c r="G438" s="46" t="str">
        <f t="shared" si="263"/>
        <v>£m</v>
      </c>
      <c r="H438" s="44">
        <f t="shared" si="263"/>
        <v>20.119846720140643</v>
      </c>
      <c r="I438" s="44">
        <f t="shared" si="263"/>
        <v>0</v>
      </c>
      <c r="J438" s="44">
        <f t="shared" si="263"/>
        <v>0</v>
      </c>
      <c r="K438" s="50">
        <f t="shared" si="263"/>
        <v>0</v>
      </c>
      <c r="L438" s="50">
        <f t="shared" si="263"/>
        <v>2.8742272784401974</v>
      </c>
      <c r="M438" s="50">
        <f t="shared" si="263"/>
        <v>5.7485824424100249</v>
      </c>
      <c r="N438" s="50">
        <f t="shared" si="263"/>
        <v>5.7484545568803949</v>
      </c>
      <c r="O438" s="50">
        <f t="shared" si="263"/>
        <v>5.7485824424100249</v>
      </c>
      <c r="P438" s="50">
        <f t="shared" si="263"/>
        <v>0</v>
      </c>
      <c r="Q438" s="50">
        <f t="shared" si="263"/>
        <v>0</v>
      </c>
      <c r="R438" s="50">
        <f t="shared" si="263"/>
        <v>0</v>
      </c>
      <c r="S438" s="50">
        <f t="shared" si="263"/>
        <v>0</v>
      </c>
    </row>
    <row r="439" spans="2:19" ht="13.35" customHeight="1" x14ac:dyDescent="0.4">
      <c r="B439" s="6"/>
      <c r="C439" s="6"/>
      <c r="D439" s="7"/>
      <c r="E439" s="46" t="str">
        <f t="shared" ref="E439:S439" si="264" xml:space="preserve"> E$386</f>
        <v>Scheme 5 component 2 adjusted cost allowance</v>
      </c>
      <c r="F439" s="46">
        <f t="shared" si="264"/>
        <v>0</v>
      </c>
      <c r="G439" s="46" t="str">
        <f t="shared" si="264"/>
        <v>£m</v>
      </c>
      <c r="H439" s="44">
        <f t="shared" si="264"/>
        <v>0</v>
      </c>
      <c r="I439" s="44">
        <f t="shared" si="264"/>
        <v>0</v>
      </c>
      <c r="J439" s="44">
        <f t="shared" si="264"/>
        <v>0</v>
      </c>
      <c r="K439" s="50">
        <f t="shared" si="264"/>
        <v>0</v>
      </c>
      <c r="L439" s="50">
        <f t="shared" si="264"/>
        <v>0</v>
      </c>
      <c r="M439" s="50">
        <f t="shared" si="264"/>
        <v>0</v>
      </c>
      <c r="N439" s="50">
        <f t="shared" si="264"/>
        <v>0</v>
      </c>
      <c r="O439" s="50">
        <f t="shared" si="264"/>
        <v>0</v>
      </c>
      <c r="P439" s="50">
        <f t="shared" si="264"/>
        <v>0</v>
      </c>
      <c r="Q439" s="50">
        <f t="shared" si="264"/>
        <v>0</v>
      </c>
      <c r="R439" s="50">
        <f t="shared" si="264"/>
        <v>0</v>
      </c>
      <c r="S439" s="50">
        <f t="shared" si="264"/>
        <v>0</v>
      </c>
    </row>
    <row r="440" spans="2:19" ht="13.35" customHeight="1" x14ac:dyDescent="0.4">
      <c r="B440" s="6"/>
      <c r="C440" s="6"/>
      <c r="D440" s="7"/>
      <c r="E440" s="46" t="str">
        <f t="shared" ref="E440:S440" si="265" xml:space="preserve"> E$391</f>
        <v>Scheme 5 component 3 adjusted cost allowance</v>
      </c>
      <c r="F440" s="46">
        <f t="shared" si="265"/>
        <v>0</v>
      </c>
      <c r="G440" s="46" t="str">
        <f t="shared" si="265"/>
        <v>£m</v>
      </c>
      <c r="H440" s="44">
        <f t="shared" si="265"/>
        <v>0</v>
      </c>
      <c r="I440" s="44">
        <f t="shared" si="265"/>
        <v>0</v>
      </c>
      <c r="J440" s="44">
        <f t="shared" si="265"/>
        <v>0</v>
      </c>
      <c r="K440" s="50">
        <f t="shared" si="265"/>
        <v>0</v>
      </c>
      <c r="L440" s="50">
        <f t="shared" si="265"/>
        <v>0</v>
      </c>
      <c r="M440" s="50">
        <f t="shared" si="265"/>
        <v>0</v>
      </c>
      <c r="N440" s="50">
        <f t="shared" si="265"/>
        <v>0</v>
      </c>
      <c r="O440" s="50">
        <f t="shared" si="265"/>
        <v>0</v>
      </c>
      <c r="P440" s="50">
        <f t="shared" si="265"/>
        <v>0</v>
      </c>
      <c r="Q440" s="50">
        <f t="shared" si="265"/>
        <v>0</v>
      </c>
      <c r="R440" s="50">
        <f t="shared" si="265"/>
        <v>0</v>
      </c>
      <c r="S440" s="50">
        <f t="shared" si="265"/>
        <v>0</v>
      </c>
    </row>
    <row r="441" spans="2:19" ht="13.35" customHeight="1" x14ac:dyDescent="0.4">
      <c r="B441" s="6"/>
      <c r="C441" s="6"/>
      <c r="D441" s="7"/>
      <c r="E441" s="46" t="str">
        <f t="shared" ref="E441:S441" si="266" xml:space="preserve"> E$396</f>
        <v>Scheme 5 component 4 adjusted cost allowance</v>
      </c>
      <c r="F441" s="46">
        <f t="shared" si="266"/>
        <v>0</v>
      </c>
      <c r="G441" s="46" t="str">
        <f t="shared" si="266"/>
        <v>£m</v>
      </c>
      <c r="H441" s="44">
        <f t="shared" si="266"/>
        <v>0</v>
      </c>
      <c r="I441" s="44">
        <f t="shared" si="266"/>
        <v>0</v>
      </c>
      <c r="J441" s="44">
        <f t="shared" si="266"/>
        <v>0</v>
      </c>
      <c r="K441" s="50">
        <f t="shared" si="266"/>
        <v>0</v>
      </c>
      <c r="L441" s="50">
        <f t="shared" si="266"/>
        <v>0</v>
      </c>
      <c r="M441" s="50">
        <f t="shared" si="266"/>
        <v>0</v>
      </c>
      <c r="N441" s="50">
        <f t="shared" si="266"/>
        <v>0</v>
      </c>
      <c r="O441" s="50">
        <f t="shared" si="266"/>
        <v>0</v>
      </c>
      <c r="P441" s="50">
        <f t="shared" si="266"/>
        <v>0</v>
      </c>
      <c r="Q441" s="50">
        <f t="shared" si="266"/>
        <v>0</v>
      </c>
      <c r="R441" s="50">
        <f t="shared" si="266"/>
        <v>0</v>
      </c>
      <c r="S441" s="50">
        <f t="shared" si="266"/>
        <v>0</v>
      </c>
    </row>
    <row r="442" spans="2:19" ht="13.35" customHeight="1" x14ac:dyDescent="0.4">
      <c r="B442" s="6"/>
      <c r="C442" s="6"/>
      <c r="D442" s="7"/>
      <c r="E442" s="46" t="str">
        <f t="shared" ref="E442:S442" si="267" xml:space="preserve"> E$401</f>
        <v>Scheme 5 component 5 adjusted cost allowance</v>
      </c>
      <c r="F442" s="46">
        <f t="shared" si="267"/>
        <v>0</v>
      </c>
      <c r="G442" s="46" t="str">
        <f t="shared" si="267"/>
        <v>£m</v>
      </c>
      <c r="H442" s="44">
        <f t="shared" si="267"/>
        <v>0</v>
      </c>
      <c r="I442" s="44">
        <f t="shared" si="267"/>
        <v>0</v>
      </c>
      <c r="J442" s="44">
        <f t="shared" si="267"/>
        <v>0</v>
      </c>
      <c r="K442" s="50">
        <f t="shared" si="267"/>
        <v>0</v>
      </c>
      <c r="L442" s="50">
        <f t="shared" si="267"/>
        <v>0</v>
      </c>
      <c r="M442" s="50">
        <f t="shared" si="267"/>
        <v>0</v>
      </c>
      <c r="N442" s="50">
        <f t="shared" si="267"/>
        <v>0</v>
      </c>
      <c r="O442" s="50">
        <f t="shared" si="267"/>
        <v>0</v>
      </c>
      <c r="P442" s="50">
        <f t="shared" si="267"/>
        <v>0</v>
      </c>
      <c r="Q442" s="50">
        <f t="shared" si="267"/>
        <v>0</v>
      </c>
      <c r="R442" s="50">
        <f t="shared" si="267"/>
        <v>0</v>
      </c>
      <c r="S442" s="50">
        <f t="shared" si="267"/>
        <v>0</v>
      </c>
    </row>
    <row r="443" spans="2:19" ht="13.35" customHeight="1" x14ac:dyDescent="0.4">
      <c r="B443" s="6"/>
      <c r="C443" s="6"/>
      <c r="D443" s="7"/>
      <c r="E443" s="46" t="str">
        <f t="shared" ref="E443:S443" si="268" xml:space="preserve"> E$406</f>
        <v>Scheme 5 component 6 adjusted cost allowance</v>
      </c>
      <c r="F443" s="46">
        <f t="shared" si="268"/>
        <v>0</v>
      </c>
      <c r="G443" s="46" t="str">
        <f t="shared" si="268"/>
        <v>£m</v>
      </c>
      <c r="H443" s="44">
        <f t="shared" si="268"/>
        <v>0</v>
      </c>
      <c r="I443" s="44">
        <f t="shared" si="268"/>
        <v>0</v>
      </c>
      <c r="J443" s="44">
        <f t="shared" si="268"/>
        <v>0</v>
      </c>
      <c r="K443" s="50">
        <f t="shared" si="268"/>
        <v>0</v>
      </c>
      <c r="L443" s="50">
        <f t="shared" si="268"/>
        <v>0</v>
      </c>
      <c r="M443" s="50">
        <f t="shared" si="268"/>
        <v>0</v>
      </c>
      <c r="N443" s="50">
        <f t="shared" si="268"/>
        <v>0</v>
      </c>
      <c r="O443" s="50">
        <f t="shared" si="268"/>
        <v>0</v>
      </c>
      <c r="P443" s="50">
        <f t="shared" si="268"/>
        <v>0</v>
      </c>
      <c r="Q443" s="50">
        <f t="shared" si="268"/>
        <v>0</v>
      </c>
      <c r="R443" s="50">
        <f t="shared" si="268"/>
        <v>0</v>
      </c>
      <c r="S443" s="50">
        <f t="shared" si="268"/>
        <v>0</v>
      </c>
    </row>
    <row r="444" spans="2:19" ht="13.35" customHeight="1" x14ac:dyDescent="0.4">
      <c r="B444" s="6"/>
      <c r="C444" s="6"/>
      <c r="D444" s="7"/>
      <c r="E444" s="9" t="str">
        <f t="shared" ref="E444:S444" si="269" xml:space="preserve"> E$411</f>
        <v>Scheme 5 component 7 adjusted cost allowance</v>
      </c>
      <c r="F444" s="46">
        <f t="shared" si="269"/>
        <v>0</v>
      </c>
      <c r="G444" s="9" t="str">
        <f t="shared" si="269"/>
        <v>£m</v>
      </c>
      <c r="H444" s="44">
        <f t="shared" si="269"/>
        <v>0</v>
      </c>
      <c r="I444" s="44">
        <f t="shared" si="269"/>
        <v>0</v>
      </c>
      <c r="J444" s="44">
        <f t="shared" si="269"/>
        <v>0</v>
      </c>
      <c r="K444" s="50">
        <f t="shared" si="269"/>
        <v>0</v>
      </c>
      <c r="L444" s="50">
        <f t="shared" si="269"/>
        <v>0</v>
      </c>
      <c r="M444" s="50">
        <f t="shared" si="269"/>
        <v>0</v>
      </c>
      <c r="N444" s="50">
        <f t="shared" si="269"/>
        <v>0</v>
      </c>
      <c r="O444" s="50">
        <f t="shared" si="269"/>
        <v>0</v>
      </c>
      <c r="P444" s="50">
        <f t="shared" si="269"/>
        <v>0</v>
      </c>
      <c r="Q444" s="50">
        <f t="shared" si="269"/>
        <v>0</v>
      </c>
      <c r="R444" s="50">
        <f t="shared" si="269"/>
        <v>0</v>
      </c>
      <c r="S444" s="50">
        <f t="shared" si="269"/>
        <v>0</v>
      </c>
    </row>
    <row r="445" spans="2:19" ht="13.35" customHeight="1" x14ac:dyDescent="0.4">
      <c r="B445" s="6"/>
      <c r="C445" s="6"/>
      <c r="D445" s="7"/>
      <c r="E445" s="9" t="str">
        <f t="shared" ref="E445:S445" si="270" xml:space="preserve"> E$416</f>
        <v>Scheme 5 component 8 adjusted cost allowance</v>
      </c>
      <c r="F445" s="46">
        <f t="shared" si="270"/>
        <v>0</v>
      </c>
      <c r="G445" s="9" t="str">
        <f t="shared" si="270"/>
        <v>£m</v>
      </c>
      <c r="H445" s="44">
        <f t="shared" si="270"/>
        <v>0</v>
      </c>
      <c r="I445" s="44">
        <f t="shared" si="270"/>
        <v>0</v>
      </c>
      <c r="J445" s="44">
        <f t="shared" si="270"/>
        <v>0</v>
      </c>
      <c r="K445" s="50">
        <f t="shared" si="270"/>
        <v>0</v>
      </c>
      <c r="L445" s="50">
        <f t="shared" si="270"/>
        <v>0</v>
      </c>
      <c r="M445" s="50">
        <f t="shared" si="270"/>
        <v>0</v>
      </c>
      <c r="N445" s="50">
        <f t="shared" si="270"/>
        <v>0</v>
      </c>
      <c r="O445" s="50">
        <f t="shared" si="270"/>
        <v>0</v>
      </c>
      <c r="P445" s="50">
        <f t="shared" si="270"/>
        <v>0</v>
      </c>
      <c r="Q445" s="50">
        <f t="shared" si="270"/>
        <v>0</v>
      </c>
      <c r="R445" s="50">
        <f t="shared" si="270"/>
        <v>0</v>
      </c>
      <c r="S445" s="50">
        <f t="shared" si="270"/>
        <v>0</v>
      </c>
    </row>
    <row r="446" spans="2:19" ht="13.35" customHeight="1" x14ac:dyDescent="0.4">
      <c r="B446" s="6"/>
      <c r="C446" s="6"/>
      <c r="D446" s="7"/>
      <c r="E446" s="9" t="str">
        <f t="shared" ref="E446:S446" si="271" xml:space="preserve"> E$421</f>
        <v>Scheme 5 component 9 adjusted cost allowance</v>
      </c>
      <c r="F446" s="46">
        <f t="shared" si="271"/>
        <v>0</v>
      </c>
      <c r="G446" s="9" t="str">
        <f t="shared" si="271"/>
        <v>£m</v>
      </c>
      <c r="H446" s="44">
        <f t="shared" si="271"/>
        <v>0</v>
      </c>
      <c r="I446" s="44">
        <f t="shared" si="271"/>
        <v>0</v>
      </c>
      <c r="J446" s="44">
        <f t="shared" si="271"/>
        <v>0</v>
      </c>
      <c r="K446" s="50">
        <f t="shared" si="271"/>
        <v>0</v>
      </c>
      <c r="L446" s="50">
        <f t="shared" si="271"/>
        <v>0</v>
      </c>
      <c r="M446" s="50">
        <f t="shared" si="271"/>
        <v>0</v>
      </c>
      <c r="N446" s="50">
        <f t="shared" si="271"/>
        <v>0</v>
      </c>
      <c r="O446" s="50">
        <f t="shared" si="271"/>
        <v>0</v>
      </c>
      <c r="P446" s="50">
        <f t="shared" si="271"/>
        <v>0</v>
      </c>
      <c r="Q446" s="50">
        <f t="shared" si="271"/>
        <v>0</v>
      </c>
      <c r="R446" s="50">
        <f t="shared" si="271"/>
        <v>0</v>
      </c>
      <c r="S446" s="50">
        <f t="shared" si="271"/>
        <v>0</v>
      </c>
    </row>
    <row r="447" spans="2:19" ht="13.35" customHeight="1" x14ac:dyDescent="0.4">
      <c r="B447" s="6"/>
      <c r="C447" s="6"/>
      <c r="D447" s="7"/>
      <c r="E447" s="9" t="str">
        <f t="shared" ref="E447:S447" si="272" xml:space="preserve"> E$426</f>
        <v>Scheme 5 component 10 adjusted cost allowance</v>
      </c>
      <c r="F447" s="46">
        <f t="shared" si="272"/>
        <v>0</v>
      </c>
      <c r="G447" s="9" t="str">
        <f t="shared" si="272"/>
        <v>£m</v>
      </c>
      <c r="H447" s="44">
        <f t="shared" si="272"/>
        <v>0</v>
      </c>
      <c r="I447" s="44">
        <f t="shared" si="272"/>
        <v>0</v>
      </c>
      <c r="J447" s="44">
        <f t="shared" si="272"/>
        <v>0</v>
      </c>
      <c r="K447" s="50">
        <f t="shared" si="272"/>
        <v>0</v>
      </c>
      <c r="L447" s="50">
        <f t="shared" si="272"/>
        <v>0</v>
      </c>
      <c r="M447" s="50">
        <f t="shared" si="272"/>
        <v>0</v>
      </c>
      <c r="N447" s="50">
        <f t="shared" si="272"/>
        <v>0</v>
      </c>
      <c r="O447" s="50">
        <f t="shared" si="272"/>
        <v>0</v>
      </c>
      <c r="P447" s="50">
        <f t="shared" si="272"/>
        <v>0</v>
      </c>
      <c r="Q447" s="50">
        <f t="shared" si="272"/>
        <v>0</v>
      </c>
      <c r="R447" s="50">
        <f t="shared" si="272"/>
        <v>0</v>
      </c>
      <c r="S447" s="50">
        <f t="shared" si="272"/>
        <v>0</v>
      </c>
    </row>
    <row r="448" spans="2:19" ht="13.35" customHeight="1" x14ac:dyDescent="0.4">
      <c r="B448" s="6"/>
      <c r="C448" s="6"/>
      <c r="D448" s="7"/>
      <c r="E448" s="9" t="str">
        <f t="shared" ref="E448:S448" si="273" xml:space="preserve"> E$431</f>
        <v>Scheme 5 component 11 adjusted cost allowance</v>
      </c>
      <c r="F448" s="46">
        <f t="shared" si="273"/>
        <v>0</v>
      </c>
      <c r="G448" s="9" t="str">
        <f t="shared" si="273"/>
        <v>£m</v>
      </c>
      <c r="H448" s="44">
        <f t="shared" si="273"/>
        <v>0</v>
      </c>
      <c r="I448" s="44">
        <f t="shared" si="273"/>
        <v>0</v>
      </c>
      <c r="J448" s="44">
        <f t="shared" si="273"/>
        <v>0</v>
      </c>
      <c r="K448" s="50">
        <f t="shared" si="273"/>
        <v>0</v>
      </c>
      <c r="L448" s="50">
        <f t="shared" si="273"/>
        <v>0</v>
      </c>
      <c r="M448" s="50">
        <f t="shared" si="273"/>
        <v>0</v>
      </c>
      <c r="N448" s="50">
        <f t="shared" si="273"/>
        <v>0</v>
      </c>
      <c r="O448" s="50">
        <f t="shared" si="273"/>
        <v>0</v>
      </c>
      <c r="P448" s="50">
        <f t="shared" si="273"/>
        <v>0</v>
      </c>
      <c r="Q448" s="50">
        <f t="shared" si="273"/>
        <v>0</v>
      </c>
      <c r="R448" s="50">
        <f t="shared" si="273"/>
        <v>0</v>
      </c>
      <c r="S448" s="50">
        <f t="shared" si="273"/>
        <v>0</v>
      </c>
    </row>
    <row r="449" spans="2:19" ht="13.35" customHeight="1" x14ac:dyDescent="0.4">
      <c r="B449" s="6"/>
      <c r="C449" s="6"/>
      <c r="D449" s="7"/>
      <c r="E449" s="9" t="str">
        <f t="shared" ref="E449:S449" si="274" xml:space="preserve"> E$436</f>
        <v>Scheme 5 component 12 adjusted cost allowance</v>
      </c>
      <c r="F449" s="46">
        <f t="shared" si="274"/>
        <v>0</v>
      </c>
      <c r="G449" s="9" t="str">
        <f t="shared" si="274"/>
        <v>£m</v>
      </c>
      <c r="H449" s="44">
        <f t="shared" si="274"/>
        <v>0</v>
      </c>
      <c r="I449" s="44">
        <f t="shared" si="274"/>
        <v>0</v>
      </c>
      <c r="J449" s="44">
        <f t="shared" si="274"/>
        <v>0</v>
      </c>
      <c r="K449" s="50">
        <f t="shared" si="274"/>
        <v>0</v>
      </c>
      <c r="L449" s="50">
        <f t="shared" si="274"/>
        <v>0</v>
      </c>
      <c r="M449" s="50">
        <f t="shared" si="274"/>
        <v>0</v>
      </c>
      <c r="N449" s="50">
        <f t="shared" si="274"/>
        <v>0</v>
      </c>
      <c r="O449" s="50">
        <f t="shared" si="274"/>
        <v>0</v>
      </c>
      <c r="P449" s="50">
        <f t="shared" si="274"/>
        <v>0</v>
      </c>
      <c r="Q449" s="50">
        <f t="shared" si="274"/>
        <v>0</v>
      </c>
      <c r="R449" s="50">
        <f t="shared" si="274"/>
        <v>0</v>
      </c>
      <c r="S449" s="50">
        <f t="shared" si="274"/>
        <v>0</v>
      </c>
    </row>
    <row r="450" spans="2:19" ht="13.35" customHeight="1" x14ac:dyDescent="0.4">
      <c r="B450" s="6"/>
      <c r="C450" s="6"/>
      <c r="D450" s="7"/>
      <c r="E450" s="9" t="s">
        <v>456</v>
      </c>
      <c r="F450" s="9"/>
      <c r="G450" s="9" t="s">
        <v>171</v>
      </c>
      <c r="H450" s="40">
        <f xml:space="preserve"> SUM( J450:S450 )</f>
        <v>20.119846720140643</v>
      </c>
      <c r="I450" s="40"/>
      <c r="J450" s="52">
        <f t="shared" ref="J450" si="275" xml:space="preserve"> SUM( J438:J449 )</f>
        <v>0</v>
      </c>
      <c r="K450" s="52">
        <f t="shared" ref="K450" si="276" xml:space="preserve"> SUM( K438:K449 )</f>
        <v>0</v>
      </c>
      <c r="L450" s="52">
        <f t="shared" ref="L450" si="277" xml:space="preserve"> SUM( L438:L449 )</f>
        <v>2.8742272784401974</v>
      </c>
      <c r="M450" s="52">
        <f t="shared" ref="M450" si="278" xml:space="preserve"> SUM( M438:M449 )</f>
        <v>5.7485824424100249</v>
      </c>
      <c r="N450" s="52">
        <f t="shared" ref="N450" si="279" xml:space="preserve"> SUM( N438:N449 )</f>
        <v>5.7484545568803949</v>
      </c>
      <c r="O450" s="52">
        <f t="shared" ref="O450" si="280" xml:space="preserve"> SUM( O438:O449 )</f>
        <v>5.7485824424100249</v>
      </c>
      <c r="P450" s="52">
        <f t="shared" ref="P450" si="281" xml:space="preserve"> SUM( P438:P449 )</f>
        <v>0</v>
      </c>
      <c r="Q450" s="52">
        <f t="shared" ref="Q450" si="282" xml:space="preserve"> SUM( Q438:Q449 )</f>
        <v>0</v>
      </c>
      <c r="R450" s="52">
        <f t="shared" ref="R450" si="283" xml:space="preserve"> SUM( R438:R449 )</f>
        <v>0</v>
      </c>
      <c r="S450" s="52">
        <f t="shared" ref="S450" si="284" xml:space="preserve"> SUM( S438:S449 )</f>
        <v>0</v>
      </c>
    </row>
    <row r="451" spans="2:19" ht="13.35" customHeight="1" x14ac:dyDescent="0.4">
      <c r="B451" s="6"/>
      <c r="C451" s="6"/>
      <c r="D451" s="7"/>
      <c r="E451" s="9"/>
      <c r="F451" s="9"/>
      <c r="G451" s="9"/>
      <c r="H451" s="40"/>
      <c r="I451" s="40"/>
      <c r="J451" s="52"/>
      <c r="K451" s="52"/>
      <c r="L451" s="52"/>
      <c r="M451" s="52"/>
      <c r="N451" s="52"/>
      <c r="O451" s="52"/>
      <c r="P451" s="52"/>
      <c r="Q451" s="52"/>
      <c r="R451" s="52"/>
      <c r="S451" s="52"/>
    </row>
    <row r="452" spans="2:19" ht="13.35" customHeight="1" x14ac:dyDescent="0.4">
      <c r="B452" s="6"/>
      <c r="C452" s="6"/>
      <c r="D452" s="7"/>
      <c r="E452" s="8" t="str">
        <f xml:space="preserve"> Inputs!E$296</f>
        <v>Scheme 5 control allocation - WR</v>
      </c>
      <c r="F452" s="49">
        <f xml:space="preserve"> Inputs!F$296</f>
        <v>0</v>
      </c>
      <c r="G452" s="8" t="str">
        <f xml:space="preserve"> Inputs!G$296</f>
        <v>%</v>
      </c>
      <c r="H452" s="48"/>
      <c r="I452" s="48"/>
      <c r="J452" s="48"/>
      <c r="K452" s="51"/>
      <c r="L452" s="51"/>
      <c r="M452" s="51"/>
      <c r="N452" s="51"/>
      <c r="O452" s="51"/>
      <c r="P452" s="51"/>
      <c r="Q452" s="51"/>
      <c r="R452" s="51"/>
      <c r="S452" s="51"/>
    </row>
    <row r="453" spans="2:19" ht="13.35" customHeight="1" x14ac:dyDescent="0.4">
      <c r="B453" s="6"/>
      <c r="C453" s="6"/>
      <c r="D453" s="7"/>
      <c r="E453" s="9" t="str">
        <f t="shared" ref="E453:S453" si="285" xml:space="preserve"> E$450</f>
        <v>Scheme 5 adjusted cost allowance</v>
      </c>
      <c r="F453" s="9">
        <f t="shared" si="285"/>
        <v>0</v>
      </c>
      <c r="G453" s="9" t="str">
        <f t="shared" si="285"/>
        <v>£m</v>
      </c>
      <c r="H453" s="44">
        <f t="shared" si="285"/>
        <v>20.119846720140643</v>
      </c>
      <c r="I453" s="44">
        <f t="shared" si="285"/>
        <v>0</v>
      </c>
      <c r="J453" s="50">
        <f t="shared" si="285"/>
        <v>0</v>
      </c>
      <c r="K453" s="50">
        <f t="shared" si="285"/>
        <v>0</v>
      </c>
      <c r="L453" s="50">
        <f t="shared" si="285"/>
        <v>2.8742272784401974</v>
      </c>
      <c r="M453" s="50">
        <f t="shared" si="285"/>
        <v>5.7485824424100249</v>
      </c>
      <c r="N453" s="50">
        <f t="shared" si="285"/>
        <v>5.7484545568803949</v>
      </c>
      <c r="O453" s="50">
        <f t="shared" si="285"/>
        <v>5.7485824424100249</v>
      </c>
      <c r="P453" s="50">
        <f t="shared" si="285"/>
        <v>0</v>
      </c>
      <c r="Q453" s="50">
        <f t="shared" si="285"/>
        <v>0</v>
      </c>
      <c r="R453" s="50">
        <f t="shared" si="285"/>
        <v>0</v>
      </c>
      <c r="S453" s="50">
        <f t="shared" si="285"/>
        <v>0</v>
      </c>
    </row>
    <row r="454" spans="2:19" ht="13.35" customHeight="1" thickBot="1" x14ac:dyDescent="0.45">
      <c r="B454" s="6"/>
      <c r="C454" s="6"/>
      <c r="D454" s="7"/>
      <c r="E454" s="47" t="s">
        <v>457</v>
      </c>
      <c r="F454" s="47"/>
      <c r="G454" s="47" t="s">
        <v>171</v>
      </c>
      <c r="H454" s="55">
        <f xml:space="preserve"> SUM( J454:S454 )</f>
        <v>0</v>
      </c>
      <c r="I454" s="54"/>
      <c r="J454" s="55">
        <f xml:space="preserve"> $F452 * J453</f>
        <v>0</v>
      </c>
      <c r="K454" s="55">
        <f t="shared" ref="K454" si="286" xml:space="preserve"> $F452 * K453</f>
        <v>0</v>
      </c>
      <c r="L454" s="55">
        <f t="shared" ref="L454" si="287" xml:space="preserve"> $F452 * L453</f>
        <v>0</v>
      </c>
      <c r="M454" s="55">
        <f t="shared" ref="M454" si="288" xml:space="preserve"> $F452 * M453</f>
        <v>0</v>
      </c>
      <c r="N454" s="55">
        <f t="shared" ref="N454" si="289" xml:space="preserve"> $F452 * N453</f>
        <v>0</v>
      </c>
      <c r="O454" s="55">
        <f t="shared" ref="O454" si="290" xml:space="preserve"> $F452 * O453</f>
        <v>0</v>
      </c>
      <c r="P454" s="55">
        <f t="shared" ref="P454" si="291" xml:space="preserve"> $F452 * P453</f>
        <v>0</v>
      </c>
      <c r="Q454" s="55">
        <f t="shared" ref="Q454" si="292" xml:space="preserve"> $F452 * Q453</f>
        <v>0</v>
      </c>
      <c r="R454" s="54">
        <f t="shared" ref="R454" si="293" xml:space="preserve"> $F452 * R453</f>
        <v>0</v>
      </c>
      <c r="S454" s="54">
        <f t="shared" ref="S454" si="294" xml:space="preserve"> $F452 * S453</f>
        <v>0</v>
      </c>
    </row>
    <row r="455" spans="2:19" ht="13.35" customHeight="1" thickTop="1" x14ac:dyDescent="0.4">
      <c r="B455" s="6"/>
      <c r="C455" s="6"/>
      <c r="D455" s="7"/>
      <c r="E455" s="9"/>
      <c r="F455" s="9"/>
      <c r="G455" s="9"/>
      <c r="H455" s="40"/>
      <c r="I455" s="40"/>
      <c r="J455" s="52"/>
      <c r="K455" s="52"/>
      <c r="L455" s="52"/>
      <c r="M455" s="52"/>
      <c r="N455" s="52"/>
      <c r="O455" s="52"/>
      <c r="P455" s="52"/>
      <c r="Q455" s="52"/>
      <c r="R455" s="52"/>
      <c r="S455" s="52"/>
    </row>
    <row r="456" spans="2:19" ht="13.35" customHeight="1" x14ac:dyDescent="0.4">
      <c r="B456" s="6"/>
      <c r="C456" s="6"/>
      <c r="D456" s="7"/>
      <c r="E456" s="8" t="str">
        <f xml:space="preserve"> Inputs!E$297</f>
        <v>Scheme 5 control allocation - WN+</v>
      </c>
      <c r="F456" s="49">
        <f xml:space="preserve"> Inputs!F$297</f>
        <v>1</v>
      </c>
      <c r="G456" s="8" t="str">
        <f xml:space="preserve"> Inputs!G$297</f>
        <v>%</v>
      </c>
      <c r="H456" s="48"/>
      <c r="I456" s="48"/>
      <c r="J456" s="48"/>
      <c r="K456" s="51"/>
      <c r="L456" s="51"/>
      <c r="M456" s="51"/>
      <c r="N456" s="51"/>
      <c r="O456" s="51"/>
      <c r="P456" s="51"/>
      <c r="Q456" s="51"/>
      <c r="R456" s="51"/>
      <c r="S456" s="51"/>
    </row>
    <row r="457" spans="2:19" ht="13.35" customHeight="1" x14ac:dyDescent="0.4">
      <c r="B457" s="6"/>
      <c r="C457" s="6"/>
      <c r="D457" s="7"/>
      <c r="E457" s="9" t="str">
        <f t="shared" ref="E457:S457" si="295" xml:space="preserve"> E$450</f>
        <v>Scheme 5 adjusted cost allowance</v>
      </c>
      <c r="F457" s="9">
        <f t="shared" si="295"/>
        <v>0</v>
      </c>
      <c r="G457" s="9" t="str">
        <f t="shared" si="295"/>
        <v>£m</v>
      </c>
      <c r="H457" s="44">
        <f t="shared" si="295"/>
        <v>20.119846720140643</v>
      </c>
      <c r="I457" s="44">
        <f t="shared" si="295"/>
        <v>0</v>
      </c>
      <c r="J457" s="44">
        <f t="shared" si="295"/>
        <v>0</v>
      </c>
      <c r="K457" s="50">
        <f t="shared" si="295"/>
        <v>0</v>
      </c>
      <c r="L457" s="50">
        <f t="shared" si="295"/>
        <v>2.8742272784401974</v>
      </c>
      <c r="M457" s="50">
        <f t="shared" si="295"/>
        <v>5.7485824424100249</v>
      </c>
      <c r="N457" s="50">
        <f t="shared" si="295"/>
        <v>5.7484545568803949</v>
      </c>
      <c r="O457" s="50">
        <f t="shared" si="295"/>
        <v>5.7485824424100249</v>
      </c>
      <c r="P457" s="50">
        <f t="shared" si="295"/>
        <v>0</v>
      </c>
      <c r="Q457" s="50">
        <f t="shared" si="295"/>
        <v>0</v>
      </c>
      <c r="R457" s="50">
        <f t="shared" si="295"/>
        <v>0</v>
      </c>
      <c r="S457" s="50">
        <f t="shared" si="295"/>
        <v>0</v>
      </c>
    </row>
    <row r="458" spans="2:19" ht="13.35" customHeight="1" thickBot="1" x14ac:dyDescent="0.45">
      <c r="B458" s="6"/>
      <c r="C458" s="6"/>
      <c r="D458" s="7"/>
      <c r="E458" s="47" t="s">
        <v>458</v>
      </c>
      <c r="F458" s="47"/>
      <c r="G458" s="47" t="s">
        <v>171</v>
      </c>
      <c r="H458" s="55">
        <f xml:space="preserve"> SUM( J458:S458 )</f>
        <v>20.119846720140643</v>
      </c>
      <c r="I458" s="54"/>
      <c r="J458" s="54">
        <f xml:space="preserve"> $F456 * J457</f>
        <v>0</v>
      </c>
      <c r="K458" s="55">
        <f t="shared" ref="K458" si="296" xml:space="preserve"> $F456 * K457</f>
        <v>0</v>
      </c>
      <c r="L458" s="55">
        <f t="shared" ref="L458" si="297" xml:space="preserve"> $F456 * L457</f>
        <v>2.8742272784401974</v>
      </c>
      <c r="M458" s="55">
        <f t="shared" ref="M458" si="298" xml:space="preserve"> $F456 * M457</f>
        <v>5.7485824424100249</v>
      </c>
      <c r="N458" s="55">
        <f t="shared" ref="N458" si="299" xml:space="preserve"> $F456 * N457</f>
        <v>5.7484545568803949</v>
      </c>
      <c r="O458" s="55">
        <f t="shared" ref="O458" si="300" xml:space="preserve"> $F456 * O457</f>
        <v>5.7485824424100249</v>
      </c>
      <c r="P458" s="55">
        <f t="shared" ref="P458" si="301" xml:space="preserve"> $F456 * P457</f>
        <v>0</v>
      </c>
      <c r="Q458" s="55">
        <f t="shared" ref="Q458" si="302" xml:space="preserve"> $F456 * Q457</f>
        <v>0</v>
      </c>
      <c r="R458" s="55">
        <f t="shared" ref="R458" si="303" xml:space="preserve"> $F456 * R457</f>
        <v>0</v>
      </c>
      <c r="S458" s="55">
        <f t="shared" ref="S458" si="304" xml:space="preserve"> $F456 * S457</f>
        <v>0</v>
      </c>
    </row>
    <row r="459" spans="2:19" ht="13.35" customHeight="1" thickTop="1" x14ac:dyDescent="0.4">
      <c r="B459" s="6"/>
      <c r="C459" s="6"/>
      <c r="D459" s="7"/>
      <c r="E459" s="9"/>
      <c r="F459" s="9"/>
      <c r="G459" s="9"/>
      <c r="H459" s="40"/>
      <c r="I459" s="40"/>
      <c r="J459" s="40"/>
      <c r="K459" s="52"/>
      <c r="L459" s="52"/>
      <c r="M459" s="52"/>
      <c r="N459" s="52"/>
      <c r="O459" s="52"/>
      <c r="P459" s="52"/>
      <c r="Q459" s="52"/>
      <c r="R459" s="52"/>
      <c r="S459" s="52"/>
    </row>
    <row r="460" spans="2:19" ht="13.35" customHeight="1" x14ac:dyDescent="0.4">
      <c r="B460" s="6"/>
      <c r="C460" s="6"/>
      <c r="D460" s="7"/>
      <c r="E460" s="8" t="str">
        <f xml:space="preserve"> Inputs!E$298</f>
        <v>Scheme 5 control allocation - WWN+</v>
      </c>
      <c r="F460" s="49">
        <f xml:space="preserve"> Inputs!F$298</f>
        <v>0</v>
      </c>
      <c r="G460" s="8" t="str">
        <f xml:space="preserve"> Inputs!G$298</f>
        <v>%</v>
      </c>
      <c r="H460" s="48"/>
      <c r="I460" s="48"/>
      <c r="J460" s="48"/>
      <c r="K460" s="51"/>
      <c r="L460" s="51"/>
      <c r="M460" s="51"/>
      <c r="N460" s="51"/>
      <c r="O460" s="51"/>
      <c r="P460" s="51"/>
      <c r="Q460" s="51"/>
      <c r="R460" s="51"/>
      <c r="S460" s="51"/>
    </row>
    <row r="461" spans="2:19" ht="13.35" customHeight="1" x14ac:dyDescent="0.4">
      <c r="B461" s="6"/>
      <c r="C461" s="6"/>
      <c r="D461" s="7"/>
      <c r="E461" s="9" t="str">
        <f t="shared" ref="E461:S461" si="305" xml:space="preserve"> E$450</f>
        <v>Scheme 5 adjusted cost allowance</v>
      </c>
      <c r="F461" s="9">
        <f t="shared" si="305"/>
        <v>0</v>
      </c>
      <c r="G461" s="9" t="str">
        <f t="shared" si="305"/>
        <v>£m</v>
      </c>
      <c r="H461" s="44">
        <f t="shared" si="305"/>
        <v>20.119846720140643</v>
      </c>
      <c r="I461" s="44">
        <f t="shared" si="305"/>
        <v>0</v>
      </c>
      <c r="J461" s="44">
        <f t="shared" si="305"/>
        <v>0</v>
      </c>
      <c r="K461" s="50">
        <f t="shared" si="305"/>
        <v>0</v>
      </c>
      <c r="L461" s="50">
        <f t="shared" si="305"/>
        <v>2.8742272784401974</v>
      </c>
      <c r="M461" s="50">
        <f t="shared" si="305"/>
        <v>5.7485824424100249</v>
      </c>
      <c r="N461" s="50">
        <f t="shared" si="305"/>
        <v>5.7484545568803949</v>
      </c>
      <c r="O461" s="50">
        <f t="shared" si="305"/>
        <v>5.7485824424100249</v>
      </c>
      <c r="P461" s="50">
        <f t="shared" si="305"/>
        <v>0</v>
      </c>
      <c r="Q461" s="50">
        <f t="shared" si="305"/>
        <v>0</v>
      </c>
      <c r="R461" s="50">
        <f t="shared" si="305"/>
        <v>0</v>
      </c>
      <c r="S461" s="50">
        <f t="shared" si="305"/>
        <v>0</v>
      </c>
    </row>
    <row r="462" spans="2:19" ht="13.35" customHeight="1" thickBot="1" x14ac:dyDescent="0.45">
      <c r="B462" s="6"/>
      <c r="C462" s="6"/>
      <c r="D462" s="7"/>
      <c r="E462" s="47" t="s">
        <v>459</v>
      </c>
      <c r="F462" s="47"/>
      <c r="G462" s="47" t="s">
        <v>171</v>
      </c>
      <c r="H462" s="55">
        <f xml:space="preserve"> SUM( J462:S462 )</f>
        <v>0</v>
      </c>
      <c r="I462" s="54"/>
      <c r="J462" s="54">
        <f xml:space="preserve"> $F460 * J461</f>
        <v>0</v>
      </c>
      <c r="K462" s="55">
        <f t="shared" ref="K462" si="306" xml:space="preserve"> $F460 * K461</f>
        <v>0</v>
      </c>
      <c r="L462" s="55">
        <f t="shared" ref="L462" si="307" xml:space="preserve"> $F460 * L461</f>
        <v>0</v>
      </c>
      <c r="M462" s="55">
        <f t="shared" ref="M462" si="308" xml:space="preserve"> $F460 * M461</f>
        <v>0</v>
      </c>
      <c r="N462" s="55">
        <f t="shared" ref="N462" si="309" xml:space="preserve"> $F460 * N461</f>
        <v>0</v>
      </c>
      <c r="O462" s="55">
        <f t="shared" ref="O462" si="310" xml:space="preserve"> $F460 * O461</f>
        <v>0</v>
      </c>
      <c r="P462" s="55">
        <f t="shared" ref="P462" si="311" xml:space="preserve"> $F460 * P461</f>
        <v>0</v>
      </c>
      <c r="Q462" s="55">
        <f t="shared" ref="Q462" si="312" xml:space="preserve"> $F460 * Q461</f>
        <v>0</v>
      </c>
      <c r="R462" s="55">
        <f t="shared" ref="R462" si="313" xml:space="preserve"> $F460 * R461</f>
        <v>0</v>
      </c>
      <c r="S462" s="55">
        <f t="shared" ref="S462" si="314" xml:space="preserve"> $F460 * S461</f>
        <v>0</v>
      </c>
    </row>
    <row r="463" spans="2:19" ht="13.35" customHeight="1" thickTop="1" x14ac:dyDescent="0.4">
      <c r="B463" s="6"/>
      <c r="C463" s="6"/>
      <c r="D463" s="7"/>
      <c r="E463" s="9"/>
      <c r="F463" s="9"/>
      <c r="G463" s="9"/>
      <c r="H463" s="40"/>
      <c r="I463" s="40"/>
      <c r="J463" s="40"/>
      <c r="K463" s="52"/>
      <c r="L463" s="52"/>
      <c r="M463" s="52"/>
      <c r="N463" s="52"/>
      <c r="O463" s="52"/>
      <c r="P463" s="52"/>
      <c r="Q463" s="52"/>
      <c r="R463" s="52"/>
      <c r="S463" s="52"/>
    </row>
    <row r="464" spans="2:19" ht="13.35" customHeight="1" x14ac:dyDescent="0.4">
      <c r="B464" s="6"/>
      <c r="C464" s="6"/>
      <c r="D464" s="7"/>
      <c r="E464" s="8" t="str">
        <f xml:space="preserve"> Inputs!E$299</f>
        <v>Scheme 5 control allocation - BR</v>
      </c>
      <c r="F464" s="49">
        <f xml:space="preserve"> Inputs!F$299</f>
        <v>0</v>
      </c>
      <c r="G464" s="8" t="str">
        <f xml:space="preserve"> Inputs!G$299</f>
        <v>%</v>
      </c>
      <c r="H464" s="48"/>
      <c r="I464" s="48"/>
      <c r="J464" s="48"/>
      <c r="K464" s="51"/>
      <c r="L464" s="51"/>
      <c r="M464" s="51"/>
      <c r="N464" s="51"/>
      <c r="O464" s="51"/>
      <c r="P464" s="51"/>
      <c r="Q464" s="51"/>
      <c r="R464" s="51"/>
      <c r="S464" s="51"/>
    </row>
    <row r="465" spans="1:19" ht="13.35" customHeight="1" x14ac:dyDescent="0.4">
      <c r="B465" s="6"/>
      <c r="C465" s="6"/>
      <c r="D465" s="7"/>
      <c r="E465" s="9" t="str">
        <f t="shared" ref="E465:S465" si="315" xml:space="preserve"> E$450</f>
        <v>Scheme 5 adjusted cost allowance</v>
      </c>
      <c r="F465" s="9">
        <f t="shared" si="315"/>
        <v>0</v>
      </c>
      <c r="G465" s="9" t="str">
        <f t="shared" si="315"/>
        <v>£m</v>
      </c>
      <c r="H465" s="44">
        <f t="shared" si="315"/>
        <v>20.119846720140643</v>
      </c>
      <c r="I465" s="44">
        <f t="shared" si="315"/>
        <v>0</v>
      </c>
      <c r="J465" s="44">
        <f t="shared" si="315"/>
        <v>0</v>
      </c>
      <c r="K465" s="50">
        <f t="shared" si="315"/>
        <v>0</v>
      </c>
      <c r="L465" s="50">
        <f t="shared" si="315"/>
        <v>2.8742272784401974</v>
      </c>
      <c r="M465" s="50">
        <f t="shared" si="315"/>
        <v>5.7485824424100249</v>
      </c>
      <c r="N465" s="50">
        <f t="shared" si="315"/>
        <v>5.7484545568803949</v>
      </c>
      <c r="O465" s="50">
        <f t="shared" si="315"/>
        <v>5.7485824424100249</v>
      </c>
      <c r="P465" s="50">
        <f t="shared" si="315"/>
        <v>0</v>
      </c>
      <c r="Q465" s="50">
        <f t="shared" si="315"/>
        <v>0</v>
      </c>
      <c r="R465" s="50">
        <f t="shared" si="315"/>
        <v>0</v>
      </c>
      <c r="S465" s="50">
        <f t="shared" si="315"/>
        <v>0</v>
      </c>
    </row>
    <row r="466" spans="1:19" ht="13.35" customHeight="1" thickBot="1" x14ac:dyDescent="0.45">
      <c r="B466" s="6"/>
      <c r="C466" s="6"/>
      <c r="D466" s="7"/>
      <c r="E466" s="47" t="s">
        <v>460</v>
      </c>
      <c r="F466" s="47"/>
      <c r="G466" s="47" t="s">
        <v>171</v>
      </c>
      <c r="H466" s="61">
        <f xml:space="preserve"> SUM( J466:S466 )</f>
        <v>0</v>
      </c>
      <c r="I466" s="60"/>
      <c r="J466" s="60">
        <f xml:space="preserve"> $F464 * J465</f>
        <v>0</v>
      </c>
      <c r="K466" s="61">
        <f t="shared" ref="K466" si="316" xml:space="preserve"> $F464 * K465</f>
        <v>0</v>
      </c>
      <c r="L466" s="61">
        <f t="shared" ref="L466" si="317" xml:space="preserve"> $F464 * L465</f>
        <v>0</v>
      </c>
      <c r="M466" s="61">
        <f t="shared" ref="M466" si="318" xml:space="preserve"> $F464 * M465</f>
        <v>0</v>
      </c>
      <c r="N466" s="61">
        <f t="shared" ref="N466" si="319" xml:space="preserve"> $F464 * N465</f>
        <v>0</v>
      </c>
      <c r="O466" s="61">
        <f t="shared" ref="O466" si="320" xml:space="preserve"> $F464 * O465</f>
        <v>0</v>
      </c>
      <c r="P466" s="61">
        <f t="shared" ref="P466" si="321" xml:space="preserve"> $F464 * P465</f>
        <v>0</v>
      </c>
      <c r="Q466" s="61">
        <f t="shared" ref="Q466" si="322" xml:space="preserve"> $F464 * Q465</f>
        <v>0</v>
      </c>
      <c r="R466" s="61">
        <f t="shared" ref="R466" si="323" xml:space="preserve"> $F464 * R465</f>
        <v>0</v>
      </c>
      <c r="S466" s="61">
        <f t="shared" ref="S466" si="324" xml:space="preserve"> $F464 * S465</f>
        <v>0</v>
      </c>
    </row>
    <row r="467" spans="1:19" ht="13.35" customHeight="1" thickTop="1" x14ac:dyDescent="0.4">
      <c r="B467" s="6"/>
      <c r="C467" s="6"/>
      <c r="D467" s="7"/>
      <c r="E467" s="9"/>
      <c r="F467" s="9"/>
      <c r="G467" s="9"/>
      <c r="H467" s="40"/>
      <c r="I467" s="40"/>
      <c r="J467" s="40"/>
      <c r="K467" s="52"/>
      <c r="L467" s="52"/>
      <c r="M467" s="52"/>
      <c r="N467" s="52"/>
      <c r="O467" s="52"/>
      <c r="P467" s="52"/>
      <c r="Q467" s="52"/>
      <c r="R467" s="52"/>
      <c r="S467" s="52"/>
    </row>
    <row r="468" spans="1:19" s="64" customFormat="1" ht="21" x14ac:dyDescent="0.35">
      <c r="B468" s="64" t="s">
        <v>142</v>
      </c>
    </row>
    <row r="469" spans="1:19" ht="13.35" customHeight="1" x14ac:dyDescent="0.4">
      <c r="B469" s="6"/>
      <c r="C469" s="6"/>
      <c r="D469" s="7"/>
      <c r="E469" s="9"/>
      <c r="F469" s="9"/>
      <c r="G469" s="9"/>
      <c r="H469" s="40"/>
      <c r="J469" s="40"/>
      <c r="K469" s="52"/>
      <c r="L469" s="52"/>
      <c r="M469" s="52"/>
      <c r="N469" s="52"/>
      <c r="O469" s="52"/>
      <c r="P469" s="52"/>
      <c r="Q469" s="52"/>
      <c r="R469" s="52"/>
      <c r="S469" s="52"/>
    </row>
    <row r="470" spans="1:19" x14ac:dyDescent="0.4">
      <c r="A470" s="17"/>
      <c r="B470" s="30"/>
      <c r="C470" s="30"/>
      <c r="D470" s="23"/>
      <c r="E470" s="8" t="str">
        <f xml:space="preserve"> Inputs!E$370</f>
        <v>Scheme delivery cost allowance</v>
      </c>
      <c r="F470" s="48">
        <f xml:space="preserve"> Inputs!F$370</f>
        <v>0</v>
      </c>
      <c r="G470" s="8" t="str">
        <f xml:space="preserve"> Inputs!G$370</f>
        <v>£m</v>
      </c>
      <c r="H470" s="51">
        <f xml:space="preserve"> Inputs!H$370</f>
        <v>74.626000000000005</v>
      </c>
      <c r="I470" s="48">
        <f xml:space="preserve"> Inputs!I$370</f>
        <v>0</v>
      </c>
      <c r="J470" s="48">
        <f xml:space="preserve"> Inputs!J$370</f>
        <v>0</v>
      </c>
      <c r="K470" s="51">
        <f xml:space="preserve"> Inputs!K$370</f>
        <v>0</v>
      </c>
      <c r="L470" s="51">
        <f xml:space="preserve"> Inputs!L$370</f>
        <v>7.4626000000000019</v>
      </c>
      <c r="M470" s="51">
        <f xml:space="preserve"> Inputs!M$370</f>
        <v>22.387799999999999</v>
      </c>
      <c r="N470" s="51">
        <f xml:space="preserve"> Inputs!N$370</f>
        <v>22.387799999999999</v>
      </c>
      <c r="O470" s="51">
        <f xml:space="preserve"> Inputs!O$370</f>
        <v>22.387799999999999</v>
      </c>
      <c r="P470" s="51">
        <f xml:space="preserve"> Inputs!P$370</f>
        <v>0</v>
      </c>
      <c r="Q470" s="51">
        <f xml:space="preserve"> Inputs!Q$370</f>
        <v>0</v>
      </c>
      <c r="R470" s="51">
        <f xml:space="preserve"> Inputs!R$370</f>
        <v>0</v>
      </c>
      <c r="S470" s="51">
        <f xml:space="preserve"> Inputs!S$370</f>
        <v>0</v>
      </c>
    </row>
    <row r="471" spans="1:19" x14ac:dyDescent="0.4">
      <c r="A471" s="17"/>
      <c r="B471" s="30"/>
      <c r="C471" s="30"/>
      <c r="D471" s="23"/>
      <c r="E471" s="8" t="str">
        <f xml:space="preserve"> Inputs!E$371</f>
        <v>Scheme delivery percentage completion</v>
      </c>
      <c r="F471" s="49">
        <f xml:space="preserve"> Inputs!F$371</f>
        <v>0.6606153846153846</v>
      </c>
      <c r="G471" s="8" t="str">
        <f xml:space="preserve"> Inputs!G$371</f>
        <v>%</v>
      </c>
      <c r="H471" s="48"/>
      <c r="I471" s="48"/>
      <c r="J471" s="48"/>
      <c r="K471" s="51"/>
      <c r="L471" s="51"/>
      <c r="M471" s="51"/>
      <c r="N471" s="51"/>
      <c r="O471" s="51"/>
      <c r="P471" s="51"/>
      <c r="Q471" s="51"/>
      <c r="R471" s="51"/>
      <c r="S471" s="51"/>
    </row>
    <row r="472" spans="1:19" x14ac:dyDescent="0.4">
      <c r="A472" s="17"/>
      <c r="B472" s="30"/>
      <c r="C472" s="30"/>
      <c r="D472" s="23"/>
      <c r="E472" s="8" t="str">
        <f xml:space="preserve"> Time!E$53</f>
        <v>Forecast Period Flag</v>
      </c>
      <c r="F472" s="8">
        <f xml:space="preserve"> Time!F$53</f>
        <v>0</v>
      </c>
      <c r="G472" s="8" t="str">
        <f xml:space="preserve"> Time!G$53</f>
        <v>flag</v>
      </c>
      <c r="H472" s="48">
        <f xml:space="preserve"> Time!H$53</f>
        <v>5</v>
      </c>
      <c r="I472" s="48">
        <f xml:space="preserve"> Time!I$53</f>
        <v>0</v>
      </c>
      <c r="J472" s="48">
        <f xml:space="preserve"> Time!J$53</f>
        <v>0</v>
      </c>
      <c r="K472" s="51">
        <f xml:space="preserve"> Time!K$53</f>
        <v>1</v>
      </c>
      <c r="L472" s="51">
        <f xml:space="preserve"> Time!L$53</f>
        <v>1</v>
      </c>
      <c r="M472" s="51">
        <f xml:space="preserve"> Time!M$53</f>
        <v>1</v>
      </c>
      <c r="N472" s="51">
        <f xml:space="preserve"> Time!N$53</f>
        <v>1</v>
      </c>
      <c r="O472" s="51">
        <f xml:space="preserve"> Time!O$53</f>
        <v>1</v>
      </c>
      <c r="P472" s="51">
        <f xml:space="preserve"> Time!P$53</f>
        <v>0</v>
      </c>
      <c r="Q472" s="51">
        <f xml:space="preserve"> Time!Q$53</f>
        <v>0</v>
      </c>
      <c r="R472" s="51">
        <f xml:space="preserve"> Time!R$53</f>
        <v>0</v>
      </c>
      <c r="S472" s="51">
        <f xml:space="preserve"> Time!S$53</f>
        <v>0</v>
      </c>
    </row>
    <row r="473" spans="1:19" x14ac:dyDescent="0.4">
      <c r="A473" s="17"/>
      <c r="B473" s="21"/>
      <c r="C473" s="17"/>
      <c r="D473" s="17"/>
      <c r="E473" s="31" t="s">
        <v>461</v>
      </c>
      <c r="F473" s="31"/>
      <c r="G473" s="32" t="s">
        <v>171</v>
      </c>
      <c r="H473" s="44">
        <f xml:space="preserve"> SUM( J473:S473 )</f>
        <v>49.29908369230769</v>
      </c>
      <c r="I473" s="44"/>
      <c r="J473" s="44">
        <f xml:space="preserve"> IF( J472 = 1, J470 * $F471, 0)</f>
        <v>0</v>
      </c>
      <c r="K473" s="50">
        <f t="shared" ref="K473:S473" si="325" xml:space="preserve"> IF( K472 = 1, K470 * $F471, 0)</f>
        <v>0</v>
      </c>
      <c r="L473" s="50">
        <f t="shared" si="325"/>
        <v>4.9299083692307706</v>
      </c>
      <c r="M473" s="50">
        <f t="shared" si="325"/>
        <v>14.789725107692307</v>
      </c>
      <c r="N473" s="50">
        <f t="shared" si="325"/>
        <v>14.789725107692307</v>
      </c>
      <c r="O473" s="50">
        <f t="shared" si="325"/>
        <v>14.789725107692307</v>
      </c>
      <c r="P473" s="50">
        <f t="shared" si="325"/>
        <v>0</v>
      </c>
      <c r="Q473" s="50">
        <f t="shared" si="325"/>
        <v>0</v>
      </c>
      <c r="R473" s="50">
        <f t="shared" si="325"/>
        <v>0</v>
      </c>
      <c r="S473" s="50">
        <f t="shared" si="325"/>
        <v>0</v>
      </c>
    </row>
    <row r="474" spans="1:19" x14ac:dyDescent="0.4">
      <c r="A474" s="17"/>
      <c r="B474" s="21"/>
      <c r="C474" s="17"/>
      <c r="D474" s="17"/>
      <c r="E474" s="31"/>
      <c r="F474" s="31"/>
      <c r="G474" s="32"/>
      <c r="H474" s="44"/>
      <c r="I474" s="44"/>
      <c r="J474" s="44"/>
      <c r="K474" s="50"/>
      <c r="L474" s="52"/>
      <c r="M474" s="52"/>
      <c r="N474" s="52"/>
      <c r="O474" s="52"/>
      <c r="P474" s="52"/>
      <c r="Q474" s="52"/>
      <c r="R474" s="52"/>
      <c r="S474" s="52"/>
    </row>
    <row r="475" spans="1:19" x14ac:dyDescent="0.4">
      <c r="A475" s="17"/>
      <c r="B475" s="21"/>
      <c r="C475" s="22"/>
      <c r="D475" s="17"/>
      <c r="E475" s="8" t="str">
        <f xml:space="preserve"> Inputs!E$375</f>
        <v>[Scheme 6] [component 2] cost allowance</v>
      </c>
      <c r="F475" s="8">
        <f xml:space="preserve"> Inputs!F$375</f>
        <v>0</v>
      </c>
      <c r="G475" s="8" t="str">
        <f xml:space="preserve"> Inputs!G$375</f>
        <v>£m</v>
      </c>
      <c r="H475" s="48">
        <f xml:space="preserve"> Inputs!H$375</f>
        <v>0</v>
      </c>
      <c r="I475" s="48">
        <f xml:space="preserve"> Inputs!I$375</f>
        <v>0</v>
      </c>
      <c r="J475" s="48">
        <f xml:space="preserve"> Inputs!J$375</f>
        <v>0</v>
      </c>
      <c r="K475" s="51">
        <f xml:space="preserve"> Inputs!K$375</f>
        <v>0</v>
      </c>
      <c r="L475" s="51">
        <f xml:space="preserve"> Inputs!L$375</f>
        <v>0</v>
      </c>
      <c r="M475" s="51">
        <f xml:space="preserve"> Inputs!M$375</f>
        <v>0</v>
      </c>
      <c r="N475" s="51">
        <f xml:space="preserve"> Inputs!N$375</f>
        <v>0</v>
      </c>
      <c r="O475" s="51">
        <f xml:space="preserve"> Inputs!O$375</f>
        <v>0</v>
      </c>
      <c r="P475" s="51">
        <f xml:space="preserve"> Inputs!P$375</f>
        <v>0</v>
      </c>
      <c r="Q475" s="51">
        <f xml:space="preserve"> Inputs!Q$375</f>
        <v>0</v>
      </c>
      <c r="R475" s="51">
        <f xml:space="preserve"> Inputs!R$375</f>
        <v>0</v>
      </c>
      <c r="S475" s="51">
        <f xml:space="preserve"> Inputs!S$375</f>
        <v>0</v>
      </c>
    </row>
    <row r="476" spans="1:19" x14ac:dyDescent="0.4">
      <c r="A476" s="17"/>
      <c r="B476" s="16"/>
      <c r="C476" s="16"/>
      <c r="D476" s="17"/>
      <c r="E476" s="8" t="str">
        <f xml:space="preserve"> Inputs!E$376</f>
        <v>[Scheme 6] [component 2] percentage completion</v>
      </c>
      <c r="F476" s="49">
        <f xml:space="preserve"> Inputs!F$376</f>
        <v>0</v>
      </c>
      <c r="G476" s="8" t="str">
        <f xml:space="preserve"> Inputs!G$376</f>
        <v>%</v>
      </c>
      <c r="H476" s="48"/>
      <c r="I476" s="48"/>
      <c r="J476" s="48"/>
      <c r="K476" s="51"/>
      <c r="L476" s="51"/>
      <c r="M476" s="51"/>
      <c r="N476" s="51"/>
      <c r="O476" s="51"/>
      <c r="P476" s="51"/>
      <c r="Q476" s="51"/>
      <c r="R476" s="51"/>
      <c r="S476" s="51"/>
    </row>
    <row r="477" spans="1:19" x14ac:dyDescent="0.4">
      <c r="A477" s="17"/>
      <c r="B477" s="21"/>
      <c r="C477" s="17"/>
      <c r="D477" s="17"/>
      <c r="E477" s="8" t="str">
        <f xml:space="preserve"> Time!E$53</f>
        <v>Forecast Period Flag</v>
      </c>
      <c r="F477" s="8">
        <f xml:space="preserve"> Time!F$53</f>
        <v>0</v>
      </c>
      <c r="G477" s="8" t="str">
        <f xml:space="preserve"> Time!G$53</f>
        <v>flag</v>
      </c>
      <c r="H477" s="48">
        <f xml:space="preserve"> Time!H$53</f>
        <v>5</v>
      </c>
      <c r="I477" s="48">
        <f xml:space="preserve"> Time!I$53</f>
        <v>0</v>
      </c>
      <c r="J477" s="48">
        <f xml:space="preserve"> Time!J$53</f>
        <v>0</v>
      </c>
      <c r="K477" s="51">
        <f xml:space="preserve"> Time!K$53</f>
        <v>1</v>
      </c>
      <c r="L477" s="51">
        <f xml:space="preserve"> Time!L$53</f>
        <v>1</v>
      </c>
      <c r="M477" s="51">
        <f xml:space="preserve"> Time!M$53</f>
        <v>1</v>
      </c>
      <c r="N477" s="51">
        <f xml:space="preserve"> Time!N$53</f>
        <v>1</v>
      </c>
      <c r="O477" s="51">
        <f xml:space="preserve"> Time!O$53</f>
        <v>1</v>
      </c>
      <c r="P477" s="51">
        <f xml:space="preserve"> Time!P$53</f>
        <v>0</v>
      </c>
      <c r="Q477" s="51">
        <f xml:space="preserve"> Time!Q$53</f>
        <v>0</v>
      </c>
      <c r="R477" s="51">
        <f xml:space="preserve"> Time!R$53</f>
        <v>0</v>
      </c>
      <c r="S477" s="51">
        <f xml:space="preserve"> Time!S$53</f>
        <v>0</v>
      </c>
    </row>
    <row r="478" spans="1:19" s="4" customFormat="1" ht="15.75" x14ac:dyDescent="0.5">
      <c r="A478" s="17"/>
      <c r="B478" s="21"/>
      <c r="C478" s="17"/>
      <c r="D478" s="17"/>
      <c r="E478" s="31" t="s">
        <v>462</v>
      </c>
      <c r="F478" s="31"/>
      <c r="G478" s="32" t="s">
        <v>171</v>
      </c>
      <c r="H478" s="44">
        <f xml:space="preserve"> SUM( J478:S478 )</f>
        <v>0</v>
      </c>
      <c r="I478" s="44"/>
      <c r="J478" s="44">
        <f xml:space="preserve"> IF( J477 = 1, J475 * $F476, 0)</f>
        <v>0</v>
      </c>
      <c r="K478" s="50">
        <f t="shared" ref="K478:S478" si="326" xml:space="preserve"> IF( K477 = 1, K475 * $F476, 0)</f>
        <v>0</v>
      </c>
      <c r="L478" s="50">
        <f t="shared" si="326"/>
        <v>0</v>
      </c>
      <c r="M478" s="50">
        <f t="shared" si="326"/>
        <v>0</v>
      </c>
      <c r="N478" s="50">
        <f t="shared" si="326"/>
        <v>0</v>
      </c>
      <c r="O478" s="50">
        <f t="shared" si="326"/>
        <v>0</v>
      </c>
      <c r="P478" s="50">
        <f t="shared" si="326"/>
        <v>0</v>
      </c>
      <c r="Q478" s="50">
        <f t="shared" si="326"/>
        <v>0</v>
      </c>
      <c r="R478" s="50">
        <f t="shared" si="326"/>
        <v>0</v>
      </c>
      <c r="S478" s="50">
        <f t="shared" si="326"/>
        <v>0</v>
      </c>
    </row>
    <row r="479" spans="1:19" x14ac:dyDescent="0.4">
      <c r="A479" s="17"/>
      <c r="B479" s="21"/>
      <c r="C479" s="22"/>
      <c r="D479" s="17"/>
      <c r="E479" s="33"/>
      <c r="F479" s="34"/>
      <c r="G479" s="35"/>
      <c r="H479" s="40"/>
      <c r="I479" s="40"/>
      <c r="J479" s="40"/>
      <c r="K479" s="52"/>
      <c r="L479" s="52"/>
      <c r="M479" s="52"/>
      <c r="N479" s="52"/>
      <c r="O479" s="52"/>
      <c r="P479" s="52"/>
      <c r="Q479" s="52"/>
      <c r="R479" s="52"/>
      <c r="S479" s="52"/>
    </row>
    <row r="480" spans="1:19" x14ac:dyDescent="0.4">
      <c r="A480" s="17"/>
      <c r="B480" s="16"/>
      <c r="C480" s="16"/>
      <c r="D480" s="17"/>
      <c r="E480" s="8" t="str">
        <f xml:space="preserve"> Inputs!E$380</f>
        <v>[Scheme 6] [component 3] cost allowance</v>
      </c>
      <c r="F480" s="8">
        <f xml:space="preserve"> Inputs!F$380</f>
        <v>0</v>
      </c>
      <c r="G480" s="8" t="str">
        <f xml:space="preserve"> Inputs!G$380</f>
        <v>£m</v>
      </c>
      <c r="H480" s="48">
        <f xml:space="preserve"> Inputs!H$380</f>
        <v>0</v>
      </c>
      <c r="I480" s="48">
        <f xml:space="preserve"> Inputs!I$380</f>
        <v>0</v>
      </c>
      <c r="J480" s="48">
        <f xml:space="preserve"> Inputs!J$380</f>
        <v>0</v>
      </c>
      <c r="K480" s="51">
        <f xml:space="preserve"> Inputs!K$380</f>
        <v>0</v>
      </c>
      <c r="L480" s="51">
        <f xml:space="preserve"> Inputs!L$380</f>
        <v>0</v>
      </c>
      <c r="M480" s="51">
        <f xml:space="preserve"> Inputs!M$380</f>
        <v>0</v>
      </c>
      <c r="N480" s="51">
        <f xml:space="preserve"> Inputs!N$380</f>
        <v>0</v>
      </c>
      <c r="O480" s="51">
        <f xml:space="preserve"> Inputs!O$380</f>
        <v>0</v>
      </c>
      <c r="P480" s="51">
        <f xml:space="preserve"> Inputs!P$380</f>
        <v>0</v>
      </c>
      <c r="Q480" s="51">
        <f xml:space="preserve"> Inputs!Q$380</f>
        <v>0</v>
      </c>
      <c r="R480" s="51">
        <f xml:space="preserve"> Inputs!R$380</f>
        <v>0</v>
      </c>
      <c r="S480" s="51">
        <f xml:space="preserve"> Inputs!S$380</f>
        <v>0</v>
      </c>
    </row>
    <row r="481" spans="1:16384" x14ac:dyDescent="0.4">
      <c r="A481" s="17"/>
      <c r="B481" s="16"/>
      <c r="C481" s="17"/>
      <c r="D481" s="17"/>
      <c r="E481" s="8" t="str">
        <f xml:space="preserve"> Inputs!E$381</f>
        <v>[Scheme 6] [component 3] percentage completion</v>
      </c>
      <c r="F481" s="49">
        <f xml:space="preserve"> Inputs!F$381</f>
        <v>0</v>
      </c>
      <c r="G481" s="8" t="str">
        <f xml:space="preserve"> Inputs!G$381</f>
        <v>%</v>
      </c>
      <c r="H481" s="48"/>
      <c r="I481" s="48"/>
      <c r="J481" s="48"/>
      <c r="K481" s="51"/>
      <c r="L481" s="51"/>
      <c r="M481" s="51"/>
      <c r="N481" s="51"/>
      <c r="O481" s="51"/>
      <c r="P481" s="51"/>
      <c r="Q481" s="51"/>
      <c r="R481" s="51"/>
      <c r="S481" s="51"/>
    </row>
    <row r="482" spans="1:16384" x14ac:dyDescent="0.4">
      <c r="A482" s="17"/>
      <c r="B482" s="16"/>
      <c r="C482" s="17"/>
      <c r="D482" s="17"/>
      <c r="E482" s="8" t="str">
        <f xml:space="preserve"> Time!E$53</f>
        <v>Forecast Period Flag</v>
      </c>
      <c r="F482" s="8">
        <f xml:space="preserve"> Time!F$53</f>
        <v>0</v>
      </c>
      <c r="G482" s="8" t="str">
        <f xml:space="preserve"> Time!G$53</f>
        <v>flag</v>
      </c>
      <c r="H482" s="48">
        <f xml:space="preserve"> Time!H$53</f>
        <v>5</v>
      </c>
      <c r="I482" s="48">
        <f xml:space="preserve"> Time!I$53</f>
        <v>0</v>
      </c>
      <c r="J482" s="48">
        <f xml:space="preserve"> Time!J$53</f>
        <v>0</v>
      </c>
      <c r="K482" s="51">
        <f xml:space="preserve"> Time!K$53</f>
        <v>1</v>
      </c>
      <c r="L482" s="51">
        <f xml:space="preserve"> Time!L$53</f>
        <v>1</v>
      </c>
      <c r="M482" s="51">
        <f xml:space="preserve"> Time!M$53</f>
        <v>1</v>
      </c>
      <c r="N482" s="51">
        <f xml:space="preserve"> Time!N$53</f>
        <v>1</v>
      </c>
      <c r="O482" s="51">
        <f xml:space="preserve"> Time!O$53</f>
        <v>1</v>
      </c>
      <c r="P482" s="51">
        <f xml:space="preserve"> Time!P$53</f>
        <v>0</v>
      </c>
      <c r="Q482" s="51">
        <f xml:space="preserve"> Time!Q$53</f>
        <v>0</v>
      </c>
      <c r="R482" s="51">
        <f xml:space="preserve"> Time!R$53</f>
        <v>0</v>
      </c>
      <c r="S482" s="51">
        <f xml:space="preserve"> Time!S$53</f>
        <v>0</v>
      </c>
    </row>
    <row r="483" spans="1:16384" x14ac:dyDescent="0.4">
      <c r="A483" s="17"/>
      <c r="B483" s="16"/>
      <c r="C483" s="17"/>
      <c r="D483" s="17"/>
      <c r="E483" s="41" t="s">
        <v>463</v>
      </c>
      <c r="F483" s="42"/>
      <c r="G483" s="43" t="s">
        <v>171</v>
      </c>
      <c r="H483" s="44">
        <f xml:space="preserve"> SUM( J483:S483 )</f>
        <v>0</v>
      </c>
      <c r="I483" s="44"/>
      <c r="J483" s="44">
        <f xml:space="preserve"> IF( J482 = 1, J480 * $F481, 0)</f>
        <v>0</v>
      </c>
      <c r="K483" s="50">
        <f t="shared" ref="K483:S483" si="327" xml:space="preserve"> IF( K482 = 1, K480 * $F481, 0)</f>
        <v>0</v>
      </c>
      <c r="L483" s="50">
        <f t="shared" si="327"/>
        <v>0</v>
      </c>
      <c r="M483" s="50">
        <f t="shared" si="327"/>
        <v>0</v>
      </c>
      <c r="N483" s="50">
        <f t="shared" si="327"/>
        <v>0</v>
      </c>
      <c r="O483" s="50">
        <f t="shared" si="327"/>
        <v>0</v>
      </c>
      <c r="P483" s="50">
        <f t="shared" si="327"/>
        <v>0</v>
      </c>
      <c r="Q483" s="50">
        <f t="shared" si="327"/>
        <v>0</v>
      </c>
      <c r="R483" s="50">
        <f t="shared" si="327"/>
        <v>0</v>
      </c>
      <c r="S483" s="50">
        <f t="shared" si="327"/>
        <v>0</v>
      </c>
    </row>
    <row r="484" spans="1:16384" x14ac:dyDescent="0.4">
      <c r="A484" s="17"/>
      <c r="B484" s="16"/>
      <c r="C484" s="17"/>
      <c r="D484" s="17"/>
      <c r="E484" s="36"/>
      <c r="F484" s="36"/>
      <c r="G484" s="37"/>
      <c r="H484" s="40"/>
      <c r="I484" s="40"/>
      <c r="J484" s="40"/>
      <c r="K484" s="52"/>
      <c r="L484" s="52"/>
      <c r="M484" s="52"/>
      <c r="N484" s="52"/>
      <c r="O484" s="52"/>
      <c r="P484" s="52"/>
      <c r="Q484" s="52"/>
      <c r="R484" s="52"/>
      <c r="S484" s="52"/>
    </row>
    <row r="485" spans="1:16384" x14ac:dyDescent="0.4">
      <c r="A485" s="17"/>
      <c r="B485" s="30"/>
      <c r="C485" s="30"/>
      <c r="D485" s="23"/>
      <c r="E485" s="8" t="str">
        <f xml:space="preserve"> Inputs!E$385</f>
        <v>[Scheme 6] [component 4] cost allowance</v>
      </c>
      <c r="F485" s="8">
        <f xml:space="preserve"> Inputs!F$385</f>
        <v>0</v>
      </c>
      <c r="G485" s="8" t="str">
        <f xml:space="preserve"> Inputs!G$385</f>
        <v>£m</v>
      </c>
      <c r="H485" s="48">
        <f xml:space="preserve"> Inputs!H$385</f>
        <v>0</v>
      </c>
      <c r="I485" s="48">
        <f xml:space="preserve"> Inputs!I$385</f>
        <v>0</v>
      </c>
      <c r="J485" s="48">
        <f xml:space="preserve"> Inputs!J$385</f>
        <v>0</v>
      </c>
      <c r="K485" s="51">
        <f xml:space="preserve"> Inputs!K$385</f>
        <v>0</v>
      </c>
      <c r="L485" s="51">
        <f xml:space="preserve"> Inputs!L$385</f>
        <v>0</v>
      </c>
      <c r="M485" s="51">
        <f xml:space="preserve"> Inputs!M$385</f>
        <v>0</v>
      </c>
      <c r="N485" s="51">
        <f xml:space="preserve"> Inputs!N$385</f>
        <v>0</v>
      </c>
      <c r="O485" s="51">
        <f xml:space="preserve"> Inputs!O$385</f>
        <v>0</v>
      </c>
      <c r="P485" s="51">
        <f xml:space="preserve"> Inputs!P$385</f>
        <v>0</v>
      </c>
      <c r="Q485" s="51">
        <f xml:space="preserve"> Inputs!Q$385</f>
        <v>0</v>
      </c>
      <c r="R485" s="51">
        <f xml:space="preserve"> Inputs!R$385</f>
        <v>0</v>
      </c>
      <c r="S485" s="51">
        <f xml:space="preserve"> Inputs!S$385</f>
        <v>0</v>
      </c>
    </row>
    <row r="486" spans="1:16384" x14ac:dyDescent="0.4">
      <c r="A486" s="17"/>
      <c r="B486" s="30"/>
      <c r="C486" s="23"/>
      <c r="D486" s="23"/>
      <c r="E486" s="8" t="str">
        <f xml:space="preserve"> Inputs!E$386</f>
        <v>[Scheme 6] [component 4] percentage completion</v>
      </c>
      <c r="F486" s="49">
        <f xml:space="preserve"> Inputs!F$386</f>
        <v>0</v>
      </c>
      <c r="G486" s="8" t="str">
        <f xml:space="preserve"> Inputs!G$386</f>
        <v>%</v>
      </c>
      <c r="H486" s="48"/>
      <c r="I486" s="48"/>
      <c r="J486" s="48"/>
      <c r="K486" s="51"/>
      <c r="L486" s="51"/>
      <c r="M486" s="51"/>
      <c r="N486" s="51"/>
      <c r="O486" s="51"/>
      <c r="P486" s="51"/>
      <c r="Q486" s="51"/>
      <c r="R486" s="51"/>
      <c r="S486" s="51"/>
    </row>
    <row r="487" spans="1:16384" x14ac:dyDescent="0.4">
      <c r="A487" s="17"/>
      <c r="B487" s="16"/>
      <c r="C487" s="24"/>
      <c r="D487" s="17"/>
      <c r="E487" s="8" t="str">
        <f xml:space="preserve"> Time!E$53</f>
        <v>Forecast Period Flag</v>
      </c>
      <c r="F487" s="8">
        <f xml:space="preserve"> Time!F$53</f>
        <v>0</v>
      </c>
      <c r="G487" s="8" t="str">
        <f xml:space="preserve"> Time!G$53</f>
        <v>flag</v>
      </c>
      <c r="H487" s="48">
        <f xml:space="preserve"> Time!H$53</f>
        <v>5</v>
      </c>
      <c r="I487" s="48">
        <f xml:space="preserve"> Time!I$53</f>
        <v>0</v>
      </c>
      <c r="J487" s="48">
        <f xml:space="preserve"> Time!J$53</f>
        <v>0</v>
      </c>
      <c r="K487" s="51">
        <f xml:space="preserve"> Time!K$53</f>
        <v>1</v>
      </c>
      <c r="L487" s="51">
        <f xml:space="preserve"> Time!L$53</f>
        <v>1</v>
      </c>
      <c r="M487" s="51">
        <f xml:space="preserve"> Time!M$53</f>
        <v>1</v>
      </c>
      <c r="N487" s="51">
        <f xml:space="preserve"> Time!N$53</f>
        <v>1</v>
      </c>
      <c r="O487" s="51">
        <f xml:space="preserve"> Time!O$53</f>
        <v>1</v>
      </c>
      <c r="P487" s="51">
        <f xml:space="preserve"> Time!P$53</f>
        <v>0</v>
      </c>
      <c r="Q487" s="51">
        <f xml:space="preserve"> Time!Q$53</f>
        <v>0</v>
      </c>
      <c r="R487" s="51">
        <f xml:space="preserve"> Time!R$53</f>
        <v>0</v>
      </c>
      <c r="S487" s="51">
        <f xml:space="preserve"> Time!S$53</f>
        <v>0</v>
      </c>
    </row>
    <row r="488" spans="1:16384" x14ac:dyDescent="0.4">
      <c r="A488" s="17"/>
      <c r="B488" s="16"/>
      <c r="C488" s="24"/>
      <c r="D488" s="17"/>
      <c r="E488" s="31" t="s">
        <v>464</v>
      </c>
      <c r="F488" s="31"/>
      <c r="G488" s="32" t="s">
        <v>171</v>
      </c>
      <c r="H488" s="40">
        <f xml:space="preserve"> SUM( J488:S488 )</f>
        <v>0</v>
      </c>
      <c r="I488" s="40"/>
      <c r="J488" s="40">
        <f xml:space="preserve"> IF( J487 = 1, J485 * $F486, 0)</f>
        <v>0</v>
      </c>
      <c r="K488" s="52">
        <f t="shared" ref="K488:S488" si="328" xml:space="preserve"> IF( K487 = 1, K485 * $F486, 0)</f>
        <v>0</v>
      </c>
      <c r="L488" s="52">
        <f t="shared" si="328"/>
        <v>0</v>
      </c>
      <c r="M488" s="52">
        <f t="shared" si="328"/>
        <v>0</v>
      </c>
      <c r="N488" s="52">
        <f t="shared" si="328"/>
        <v>0</v>
      </c>
      <c r="O488" s="52">
        <f t="shared" si="328"/>
        <v>0</v>
      </c>
      <c r="P488" s="52">
        <f t="shared" si="328"/>
        <v>0</v>
      </c>
      <c r="Q488" s="52">
        <f t="shared" si="328"/>
        <v>0</v>
      </c>
      <c r="R488" s="52">
        <f t="shared" si="328"/>
        <v>0</v>
      </c>
      <c r="S488" s="52">
        <f t="shared" si="328"/>
        <v>0</v>
      </c>
    </row>
    <row r="489" spans="1:16384" ht="13.35" customHeight="1" x14ac:dyDescent="0.4">
      <c r="A489" s="17"/>
      <c r="B489" s="25"/>
      <c r="C489" s="26"/>
      <c r="D489" s="17"/>
      <c r="E489" s="38"/>
      <c r="F489" s="36"/>
      <c r="G489" s="39"/>
      <c r="H489" s="40"/>
      <c r="I489" s="40"/>
      <c r="J489" s="40"/>
      <c r="K489" s="52"/>
      <c r="L489" s="52"/>
      <c r="M489" s="52"/>
      <c r="N489" s="52"/>
      <c r="O489" s="52"/>
      <c r="P489" s="52"/>
      <c r="Q489" s="52"/>
      <c r="R489" s="52"/>
      <c r="S489" s="52"/>
    </row>
    <row r="490" spans="1:16384" x14ac:dyDescent="0.4">
      <c r="A490" s="17"/>
      <c r="B490" s="25"/>
      <c r="C490" s="26"/>
      <c r="D490" s="17"/>
      <c r="E490" s="8" t="str">
        <f xml:space="preserve"> Inputs!E$390</f>
        <v>[Scheme 6] [component 5] cost allowance</v>
      </c>
      <c r="F490" s="8">
        <f xml:space="preserve"> Inputs!F$390</f>
        <v>0</v>
      </c>
      <c r="G490" s="8" t="str">
        <f xml:space="preserve"> Inputs!G$390</f>
        <v>£m</v>
      </c>
      <c r="H490" s="48">
        <f xml:space="preserve"> Inputs!H$390</f>
        <v>0</v>
      </c>
      <c r="I490" s="48">
        <f xml:space="preserve"> Inputs!I$390</f>
        <v>0</v>
      </c>
      <c r="J490" s="48">
        <f xml:space="preserve"> Inputs!J$390</f>
        <v>0</v>
      </c>
      <c r="K490" s="51">
        <f xml:space="preserve"> Inputs!K$390</f>
        <v>0</v>
      </c>
      <c r="L490" s="51">
        <f xml:space="preserve"> Inputs!L$390</f>
        <v>0</v>
      </c>
      <c r="M490" s="51">
        <f xml:space="preserve"> Inputs!M$390</f>
        <v>0</v>
      </c>
      <c r="N490" s="51">
        <f xml:space="preserve"> Inputs!N$390</f>
        <v>0</v>
      </c>
      <c r="O490" s="51">
        <f xml:space="preserve"> Inputs!O$390</f>
        <v>0</v>
      </c>
      <c r="P490" s="51">
        <f xml:space="preserve"> Inputs!P$390</f>
        <v>0</v>
      </c>
      <c r="Q490" s="51">
        <f xml:space="preserve"> Inputs!Q$390</f>
        <v>0</v>
      </c>
      <c r="R490" s="51">
        <f xml:space="preserve"> Inputs!R$390</f>
        <v>0</v>
      </c>
      <c r="S490" s="51">
        <f xml:space="preserve"> Inputs!S$390</f>
        <v>0</v>
      </c>
      <c r="T490" s="2" t="s">
        <v>215</v>
      </c>
      <c r="U490" s="2" t="s">
        <v>215</v>
      </c>
      <c r="V490" s="2" t="s">
        <v>215</v>
      </c>
      <c r="W490" s="2" t="s">
        <v>215</v>
      </c>
      <c r="X490" s="2" t="s">
        <v>215</v>
      </c>
      <c r="Y490" s="2" t="s">
        <v>215</v>
      </c>
      <c r="Z490" s="2" t="s">
        <v>215</v>
      </c>
      <c r="AA490" s="2" t="s">
        <v>215</v>
      </c>
      <c r="AB490" s="2" t="s">
        <v>215</v>
      </c>
      <c r="AC490" s="2" t="s">
        <v>215</v>
      </c>
      <c r="AD490" s="2" t="s">
        <v>215</v>
      </c>
      <c r="AE490" s="2" t="s">
        <v>215</v>
      </c>
      <c r="AF490" s="2" t="s">
        <v>215</v>
      </c>
      <c r="AG490" s="2" t="s">
        <v>215</v>
      </c>
      <c r="AH490" s="2" t="s">
        <v>215</v>
      </c>
      <c r="AI490" s="2" t="s">
        <v>215</v>
      </c>
      <c r="AJ490" s="2" t="s">
        <v>215</v>
      </c>
      <c r="AK490" s="2" t="s">
        <v>215</v>
      </c>
      <c r="AL490" s="2" t="s">
        <v>215</v>
      </c>
      <c r="AM490" s="2" t="s">
        <v>215</v>
      </c>
      <c r="AN490" s="2" t="s">
        <v>215</v>
      </c>
      <c r="AO490" s="2" t="s">
        <v>215</v>
      </c>
      <c r="AP490" s="2" t="s">
        <v>215</v>
      </c>
      <c r="AQ490" s="2" t="s">
        <v>215</v>
      </c>
      <c r="AR490" s="2" t="s">
        <v>215</v>
      </c>
      <c r="AS490" s="2" t="s">
        <v>215</v>
      </c>
      <c r="AT490" s="2" t="s">
        <v>215</v>
      </c>
      <c r="AU490" s="2" t="s">
        <v>215</v>
      </c>
      <c r="AV490" s="2" t="s">
        <v>215</v>
      </c>
      <c r="AW490" s="2" t="s">
        <v>215</v>
      </c>
      <c r="AX490" s="2" t="s">
        <v>215</v>
      </c>
      <c r="AY490" s="2" t="s">
        <v>215</v>
      </c>
      <c r="AZ490" s="2" t="s">
        <v>215</v>
      </c>
      <c r="BA490" s="2" t="s">
        <v>215</v>
      </c>
      <c r="BB490" s="2" t="s">
        <v>215</v>
      </c>
      <c r="BC490" s="2" t="s">
        <v>215</v>
      </c>
      <c r="BD490" s="2" t="s">
        <v>215</v>
      </c>
      <c r="BE490" s="2" t="s">
        <v>215</v>
      </c>
      <c r="BF490" s="2" t="s">
        <v>215</v>
      </c>
      <c r="BG490" s="2" t="s">
        <v>215</v>
      </c>
      <c r="BH490" s="2" t="s">
        <v>215</v>
      </c>
      <c r="BI490" s="2" t="s">
        <v>215</v>
      </c>
      <c r="BJ490" s="2" t="s">
        <v>215</v>
      </c>
      <c r="BK490" s="2" t="s">
        <v>215</v>
      </c>
      <c r="BL490" s="2" t="s">
        <v>215</v>
      </c>
      <c r="BM490" s="2" t="s">
        <v>215</v>
      </c>
      <c r="BN490" s="2" t="s">
        <v>215</v>
      </c>
      <c r="BO490" s="2" t="s">
        <v>215</v>
      </c>
      <c r="BP490" s="2" t="s">
        <v>215</v>
      </c>
      <c r="BQ490" s="2" t="s">
        <v>215</v>
      </c>
      <c r="BR490" s="2" t="s">
        <v>215</v>
      </c>
      <c r="BS490" s="2" t="s">
        <v>215</v>
      </c>
      <c r="BT490" s="2" t="s">
        <v>215</v>
      </c>
      <c r="BU490" s="2" t="s">
        <v>215</v>
      </c>
      <c r="BV490" s="2" t="s">
        <v>215</v>
      </c>
      <c r="BW490" s="2" t="s">
        <v>215</v>
      </c>
      <c r="BX490" s="2" t="s">
        <v>215</v>
      </c>
      <c r="BY490" s="2" t="s">
        <v>215</v>
      </c>
      <c r="BZ490" s="2" t="s">
        <v>215</v>
      </c>
      <c r="CA490" s="2" t="s">
        <v>215</v>
      </c>
      <c r="CB490" s="2" t="s">
        <v>215</v>
      </c>
      <c r="CC490" s="2" t="s">
        <v>215</v>
      </c>
      <c r="CD490" s="2" t="s">
        <v>215</v>
      </c>
      <c r="CE490" s="2" t="s">
        <v>215</v>
      </c>
      <c r="CF490" s="2" t="s">
        <v>215</v>
      </c>
      <c r="CG490" s="2" t="s">
        <v>215</v>
      </c>
      <c r="CH490" s="2" t="s">
        <v>215</v>
      </c>
      <c r="CI490" s="2" t="s">
        <v>215</v>
      </c>
      <c r="CJ490" s="2" t="s">
        <v>215</v>
      </c>
      <c r="CK490" s="2" t="s">
        <v>215</v>
      </c>
      <c r="CL490" s="2" t="s">
        <v>215</v>
      </c>
      <c r="CM490" s="2" t="s">
        <v>215</v>
      </c>
      <c r="CN490" s="2" t="s">
        <v>215</v>
      </c>
      <c r="CO490" s="2" t="s">
        <v>215</v>
      </c>
      <c r="CP490" s="2" t="s">
        <v>215</v>
      </c>
      <c r="CQ490" s="2" t="s">
        <v>215</v>
      </c>
      <c r="CR490" s="2" t="s">
        <v>215</v>
      </c>
      <c r="CS490" s="2" t="s">
        <v>215</v>
      </c>
      <c r="CT490" s="2" t="s">
        <v>215</v>
      </c>
      <c r="CU490" s="2" t="s">
        <v>215</v>
      </c>
      <c r="CV490" s="2" t="s">
        <v>215</v>
      </c>
      <c r="CW490" s="2" t="s">
        <v>215</v>
      </c>
      <c r="CX490" s="2" t="s">
        <v>215</v>
      </c>
      <c r="CY490" s="2" t="s">
        <v>215</v>
      </c>
      <c r="CZ490" s="2" t="s">
        <v>215</v>
      </c>
      <c r="DA490" s="2" t="s">
        <v>215</v>
      </c>
      <c r="DB490" s="2" t="s">
        <v>215</v>
      </c>
      <c r="DC490" s="2" t="s">
        <v>215</v>
      </c>
      <c r="DD490" s="2" t="s">
        <v>215</v>
      </c>
      <c r="DE490" s="2" t="s">
        <v>215</v>
      </c>
      <c r="DF490" s="2" t="s">
        <v>215</v>
      </c>
      <c r="DG490" s="2" t="s">
        <v>215</v>
      </c>
      <c r="DH490" s="2" t="s">
        <v>215</v>
      </c>
      <c r="DI490" s="2" t="s">
        <v>215</v>
      </c>
      <c r="DJ490" s="2" t="s">
        <v>215</v>
      </c>
      <c r="DK490" s="2" t="s">
        <v>215</v>
      </c>
      <c r="DL490" s="2" t="s">
        <v>215</v>
      </c>
      <c r="DM490" s="2" t="s">
        <v>215</v>
      </c>
      <c r="DN490" s="2" t="s">
        <v>215</v>
      </c>
      <c r="DO490" s="2" t="s">
        <v>215</v>
      </c>
      <c r="DP490" s="2" t="s">
        <v>215</v>
      </c>
      <c r="DQ490" s="2" t="s">
        <v>215</v>
      </c>
      <c r="DR490" s="2" t="s">
        <v>215</v>
      </c>
      <c r="DS490" s="2" t="s">
        <v>215</v>
      </c>
      <c r="DT490" s="2" t="s">
        <v>215</v>
      </c>
      <c r="DU490" s="2" t="s">
        <v>215</v>
      </c>
      <c r="DV490" s="2" t="s">
        <v>215</v>
      </c>
      <c r="DW490" s="2" t="s">
        <v>215</v>
      </c>
      <c r="DX490" s="2" t="s">
        <v>215</v>
      </c>
      <c r="DY490" s="2" t="s">
        <v>215</v>
      </c>
      <c r="DZ490" s="2" t="s">
        <v>215</v>
      </c>
      <c r="EA490" s="2" t="s">
        <v>215</v>
      </c>
      <c r="EB490" s="2" t="s">
        <v>215</v>
      </c>
      <c r="EC490" s="2" t="s">
        <v>215</v>
      </c>
      <c r="ED490" s="2" t="s">
        <v>215</v>
      </c>
      <c r="EE490" s="2" t="s">
        <v>215</v>
      </c>
      <c r="EF490" s="2" t="s">
        <v>215</v>
      </c>
      <c r="EG490" s="2" t="s">
        <v>215</v>
      </c>
      <c r="EH490" s="2" t="s">
        <v>215</v>
      </c>
      <c r="EI490" s="2" t="s">
        <v>215</v>
      </c>
      <c r="EJ490" s="2" t="s">
        <v>215</v>
      </c>
      <c r="EK490" s="2" t="s">
        <v>215</v>
      </c>
      <c r="EL490" s="2" t="s">
        <v>215</v>
      </c>
      <c r="EM490" s="2" t="s">
        <v>215</v>
      </c>
      <c r="EN490" s="2" t="s">
        <v>215</v>
      </c>
      <c r="EO490" s="2" t="s">
        <v>215</v>
      </c>
      <c r="EP490" s="2" t="s">
        <v>215</v>
      </c>
      <c r="EQ490" s="2" t="s">
        <v>215</v>
      </c>
      <c r="ER490" s="2" t="s">
        <v>215</v>
      </c>
      <c r="ES490" s="2" t="s">
        <v>215</v>
      </c>
      <c r="ET490" s="2" t="s">
        <v>215</v>
      </c>
      <c r="EU490" s="2" t="s">
        <v>215</v>
      </c>
      <c r="EV490" s="2" t="s">
        <v>215</v>
      </c>
      <c r="EW490" s="2" t="s">
        <v>215</v>
      </c>
      <c r="EX490" s="2" t="s">
        <v>215</v>
      </c>
      <c r="EY490" s="2" t="s">
        <v>215</v>
      </c>
      <c r="EZ490" s="2" t="s">
        <v>215</v>
      </c>
      <c r="FA490" s="2" t="s">
        <v>215</v>
      </c>
      <c r="FB490" s="2" t="s">
        <v>215</v>
      </c>
      <c r="FC490" s="2" t="s">
        <v>215</v>
      </c>
      <c r="FD490" s="2" t="s">
        <v>215</v>
      </c>
      <c r="FE490" s="2" t="s">
        <v>215</v>
      </c>
      <c r="FF490" s="2" t="s">
        <v>215</v>
      </c>
      <c r="FG490" s="2" t="s">
        <v>215</v>
      </c>
      <c r="FH490" s="2" t="s">
        <v>215</v>
      </c>
      <c r="FI490" s="2" t="s">
        <v>215</v>
      </c>
      <c r="FJ490" s="2" t="s">
        <v>215</v>
      </c>
      <c r="FK490" s="2" t="s">
        <v>215</v>
      </c>
      <c r="FL490" s="2" t="s">
        <v>215</v>
      </c>
      <c r="FM490" s="2" t="s">
        <v>215</v>
      </c>
      <c r="FN490" s="2" t="s">
        <v>215</v>
      </c>
      <c r="FO490" s="2" t="s">
        <v>215</v>
      </c>
      <c r="FP490" s="2" t="s">
        <v>215</v>
      </c>
      <c r="FQ490" s="2" t="s">
        <v>215</v>
      </c>
      <c r="FR490" s="2" t="s">
        <v>215</v>
      </c>
      <c r="FS490" s="2" t="s">
        <v>215</v>
      </c>
      <c r="FT490" s="2" t="s">
        <v>215</v>
      </c>
      <c r="FU490" s="2" t="s">
        <v>215</v>
      </c>
      <c r="FV490" s="2" t="s">
        <v>215</v>
      </c>
      <c r="FW490" s="2" t="s">
        <v>215</v>
      </c>
      <c r="FX490" s="2" t="s">
        <v>215</v>
      </c>
      <c r="FY490" s="2" t="s">
        <v>215</v>
      </c>
      <c r="FZ490" s="2" t="s">
        <v>215</v>
      </c>
      <c r="GA490" s="2" t="s">
        <v>215</v>
      </c>
      <c r="GB490" s="2" t="s">
        <v>215</v>
      </c>
      <c r="GC490" s="2" t="s">
        <v>215</v>
      </c>
      <c r="GD490" s="2" t="s">
        <v>215</v>
      </c>
      <c r="GE490" s="2" t="s">
        <v>215</v>
      </c>
      <c r="GF490" s="2" t="s">
        <v>215</v>
      </c>
      <c r="GG490" s="2" t="s">
        <v>215</v>
      </c>
      <c r="GH490" s="2" t="s">
        <v>215</v>
      </c>
      <c r="GI490" s="2" t="s">
        <v>215</v>
      </c>
      <c r="GJ490" s="2" t="s">
        <v>215</v>
      </c>
      <c r="GK490" s="2" t="s">
        <v>215</v>
      </c>
      <c r="GL490" s="2" t="s">
        <v>215</v>
      </c>
      <c r="GM490" s="2" t="s">
        <v>215</v>
      </c>
      <c r="GN490" s="2" t="s">
        <v>215</v>
      </c>
      <c r="GO490" s="2" t="s">
        <v>215</v>
      </c>
      <c r="GP490" s="2" t="s">
        <v>215</v>
      </c>
      <c r="GQ490" s="2" t="s">
        <v>215</v>
      </c>
      <c r="GR490" s="2" t="s">
        <v>215</v>
      </c>
      <c r="GS490" s="2" t="s">
        <v>215</v>
      </c>
      <c r="GT490" s="2" t="s">
        <v>215</v>
      </c>
      <c r="GU490" s="2" t="s">
        <v>215</v>
      </c>
      <c r="GV490" s="2" t="s">
        <v>215</v>
      </c>
      <c r="GW490" s="2" t="s">
        <v>215</v>
      </c>
      <c r="GX490" s="2" t="s">
        <v>215</v>
      </c>
      <c r="GY490" s="2" t="s">
        <v>215</v>
      </c>
      <c r="GZ490" s="2" t="s">
        <v>215</v>
      </c>
      <c r="HA490" s="2" t="s">
        <v>215</v>
      </c>
      <c r="HB490" s="2" t="s">
        <v>215</v>
      </c>
      <c r="HC490" s="2" t="s">
        <v>215</v>
      </c>
      <c r="HD490" s="2" t="s">
        <v>215</v>
      </c>
      <c r="HE490" s="2" t="s">
        <v>215</v>
      </c>
      <c r="HF490" s="2" t="s">
        <v>215</v>
      </c>
      <c r="HG490" s="2" t="s">
        <v>215</v>
      </c>
      <c r="HH490" s="2" t="s">
        <v>215</v>
      </c>
      <c r="HI490" s="2" t="s">
        <v>215</v>
      </c>
      <c r="HJ490" s="2" t="s">
        <v>215</v>
      </c>
      <c r="HK490" s="2" t="s">
        <v>215</v>
      </c>
      <c r="HL490" s="2" t="s">
        <v>215</v>
      </c>
      <c r="HM490" s="2" t="s">
        <v>215</v>
      </c>
      <c r="HN490" s="2" t="s">
        <v>215</v>
      </c>
      <c r="HO490" s="2" t="s">
        <v>215</v>
      </c>
      <c r="HP490" s="2" t="s">
        <v>215</v>
      </c>
      <c r="HQ490" s="2" t="s">
        <v>215</v>
      </c>
      <c r="HR490" s="2" t="s">
        <v>215</v>
      </c>
      <c r="HS490" s="2" t="s">
        <v>215</v>
      </c>
      <c r="HT490" s="2" t="s">
        <v>215</v>
      </c>
      <c r="HU490" s="2" t="s">
        <v>215</v>
      </c>
      <c r="HV490" s="2" t="s">
        <v>215</v>
      </c>
      <c r="HW490" s="2" t="s">
        <v>215</v>
      </c>
      <c r="HX490" s="2" t="s">
        <v>215</v>
      </c>
      <c r="HY490" s="2" t="s">
        <v>215</v>
      </c>
      <c r="HZ490" s="2" t="s">
        <v>215</v>
      </c>
      <c r="IA490" s="2" t="s">
        <v>215</v>
      </c>
      <c r="IB490" s="2" t="s">
        <v>215</v>
      </c>
      <c r="IC490" s="2" t="s">
        <v>215</v>
      </c>
      <c r="ID490" s="2" t="s">
        <v>215</v>
      </c>
      <c r="IE490" s="2" t="s">
        <v>215</v>
      </c>
      <c r="IF490" s="2" t="s">
        <v>215</v>
      </c>
      <c r="IG490" s="2" t="s">
        <v>215</v>
      </c>
      <c r="IH490" s="2" t="s">
        <v>215</v>
      </c>
      <c r="II490" s="2" t="s">
        <v>215</v>
      </c>
      <c r="IJ490" s="2" t="s">
        <v>215</v>
      </c>
      <c r="IK490" s="2" t="s">
        <v>215</v>
      </c>
      <c r="IL490" s="2" t="s">
        <v>215</v>
      </c>
      <c r="IM490" s="2" t="s">
        <v>215</v>
      </c>
      <c r="IN490" s="2" t="s">
        <v>215</v>
      </c>
      <c r="IO490" s="2" t="s">
        <v>215</v>
      </c>
      <c r="IP490" s="2" t="s">
        <v>215</v>
      </c>
      <c r="IQ490" s="2" t="s">
        <v>215</v>
      </c>
      <c r="IR490" s="2" t="s">
        <v>215</v>
      </c>
      <c r="IS490" s="2" t="s">
        <v>215</v>
      </c>
      <c r="IT490" s="2" t="s">
        <v>215</v>
      </c>
      <c r="IU490" s="2" t="s">
        <v>215</v>
      </c>
      <c r="IV490" s="2" t="s">
        <v>215</v>
      </c>
      <c r="IW490" s="2" t="s">
        <v>215</v>
      </c>
      <c r="IX490" s="2" t="s">
        <v>215</v>
      </c>
      <c r="IY490" s="2" t="s">
        <v>215</v>
      </c>
      <c r="IZ490" s="2" t="s">
        <v>215</v>
      </c>
      <c r="JA490" s="2" t="s">
        <v>215</v>
      </c>
      <c r="JB490" s="2" t="s">
        <v>215</v>
      </c>
      <c r="JC490" s="2" t="s">
        <v>215</v>
      </c>
      <c r="JD490" s="2" t="s">
        <v>215</v>
      </c>
      <c r="JE490" s="2" t="s">
        <v>215</v>
      </c>
      <c r="JF490" s="2" t="s">
        <v>215</v>
      </c>
      <c r="JG490" s="2" t="s">
        <v>215</v>
      </c>
      <c r="JH490" s="2" t="s">
        <v>215</v>
      </c>
      <c r="JI490" s="2" t="s">
        <v>215</v>
      </c>
      <c r="JJ490" s="2" t="s">
        <v>215</v>
      </c>
      <c r="JK490" s="2" t="s">
        <v>215</v>
      </c>
      <c r="JL490" s="2" t="s">
        <v>215</v>
      </c>
      <c r="JM490" s="2" t="s">
        <v>215</v>
      </c>
      <c r="JN490" s="2" t="s">
        <v>215</v>
      </c>
      <c r="JO490" s="2" t="s">
        <v>215</v>
      </c>
      <c r="JP490" s="2" t="s">
        <v>215</v>
      </c>
      <c r="JQ490" s="2" t="s">
        <v>215</v>
      </c>
      <c r="JR490" s="2" t="s">
        <v>215</v>
      </c>
      <c r="JS490" s="2" t="s">
        <v>215</v>
      </c>
      <c r="JT490" s="2" t="s">
        <v>215</v>
      </c>
      <c r="JU490" s="2" t="s">
        <v>215</v>
      </c>
      <c r="JV490" s="2" t="s">
        <v>215</v>
      </c>
      <c r="JW490" s="2" t="s">
        <v>215</v>
      </c>
      <c r="JX490" s="2" t="s">
        <v>215</v>
      </c>
      <c r="JY490" s="2" t="s">
        <v>215</v>
      </c>
      <c r="JZ490" s="2" t="s">
        <v>215</v>
      </c>
      <c r="KA490" s="2" t="s">
        <v>215</v>
      </c>
      <c r="KB490" s="2" t="s">
        <v>215</v>
      </c>
      <c r="KC490" s="2" t="s">
        <v>215</v>
      </c>
      <c r="KD490" s="2" t="s">
        <v>215</v>
      </c>
      <c r="KE490" s="2" t="s">
        <v>215</v>
      </c>
      <c r="KF490" s="2" t="s">
        <v>215</v>
      </c>
      <c r="KG490" s="2" t="s">
        <v>215</v>
      </c>
      <c r="KH490" s="2" t="s">
        <v>215</v>
      </c>
      <c r="KI490" s="2" t="s">
        <v>215</v>
      </c>
      <c r="KJ490" s="2" t="s">
        <v>215</v>
      </c>
      <c r="KK490" s="2" t="s">
        <v>215</v>
      </c>
      <c r="KL490" s="2" t="s">
        <v>215</v>
      </c>
      <c r="KM490" s="2" t="s">
        <v>215</v>
      </c>
      <c r="KN490" s="2" t="s">
        <v>215</v>
      </c>
      <c r="KO490" s="2" t="s">
        <v>215</v>
      </c>
      <c r="KP490" s="2" t="s">
        <v>215</v>
      </c>
      <c r="KQ490" s="2" t="s">
        <v>215</v>
      </c>
      <c r="KR490" s="2" t="s">
        <v>215</v>
      </c>
      <c r="KS490" s="2" t="s">
        <v>215</v>
      </c>
      <c r="KT490" s="2" t="s">
        <v>215</v>
      </c>
      <c r="KU490" s="2" t="s">
        <v>215</v>
      </c>
      <c r="KV490" s="2" t="s">
        <v>215</v>
      </c>
      <c r="KW490" s="2" t="s">
        <v>215</v>
      </c>
      <c r="KX490" s="2" t="s">
        <v>215</v>
      </c>
      <c r="KY490" s="2" t="s">
        <v>215</v>
      </c>
      <c r="KZ490" s="2" t="s">
        <v>215</v>
      </c>
      <c r="LA490" s="2" t="s">
        <v>215</v>
      </c>
      <c r="LB490" s="2" t="s">
        <v>215</v>
      </c>
      <c r="LC490" s="2" t="s">
        <v>215</v>
      </c>
      <c r="LD490" s="2" t="s">
        <v>215</v>
      </c>
      <c r="LE490" s="2" t="s">
        <v>215</v>
      </c>
      <c r="LF490" s="2" t="s">
        <v>215</v>
      </c>
      <c r="LG490" s="2" t="s">
        <v>215</v>
      </c>
      <c r="LH490" s="2" t="s">
        <v>215</v>
      </c>
      <c r="LI490" s="2" t="s">
        <v>215</v>
      </c>
      <c r="LJ490" s="2" t="s">
        <v>215</v>
      </c>
      <c r="LK490" s="2" t="s">
        <v>215</v>
      </c>
      <c r="LL490" s="2" t="s">
        <v>215</v>
      </c>
      <c r="LM490" s="2" t="s">
        <v>215</v>
      </c>
      <c r="LN490" s="2" t="s">
        <v>215</v>
      </c>
      <c r="LO490" s="2" t="s">
        <v>215</v>
      </c>
      <c r="LP490" s="2" t="s">
        <v>215</v>
      </c>
      <c r="LQ490" s="2" t="s">
        <v>215</v>
      </c>
      <c r="LR490" s="2" t="s">
        <v>215</v>
      </c>
      <c r="LS490" s="2" t="s">
        <v>215</v>
      </c>
      <c r="LT490" s="2" t="s">
        <v>215</v>
      </c>
      <c r="LU490" s="2" t="s">
        <v>215</v>
      </c>
      <c r="LV490" s="2" t="s">
        <v>215</v>
      </c>
      <c r="LW490" s="2" t="s">
        <v>215</v>
      </c>
      <c r="LX490" s="2" t="s">
        <v>215</v>
      </c>
      <c r="LY490" s="2" t="s">
        <v>215</v>
      </c>
      <c r="LZ490" s="2" t="s">
        <v>215</v>
      </c>
      <c r="MA490" s="2" t="s">
        <v>215</v>
      </c>
      <c r="MB490" s="2" t="s">
        <v>215</v>
      </c>
      <c r="MC490" s="2" t="s">
        <v>215</v>
      </c>
      <c r="MD490" s="2" t="s">
        <v>215</v>
      </c>
      <c r="ME490" s="2" t="s">
        <v>215</v>
      </c>
      <c r="MF490" s="2" t="s">
        <v>215</v>
      </c>
      <c r="MG490" s="2" t="s">
        <v>215</v>
      </c>
      <c r="MH490" s="2" t="s">
        <v>215</v>
      </c>
      <c r="MI490" s="2" t="s">
        <v>215</v>
      </c>
      <c r="MJ490" s="2" t="s">
        <v>215</v>
      </c>
      <c r="MK490" s="2" t="s">
        <v>215</v>
      </c>
      <c r="ML490" s="2" t="s">
        <v>215</v>
      </c>
      <c r="MM490" s="2" t="s">
        <v>215</v>
      </c>
      <c r="MN490" s="2" t="s">
        <v>215</v>
      </c>
      <c r="MO490" s="2" t="s">
        <v>215</v>
      </c>
      <c r="MP490" s="2" t="s">
        <v>215</v>
      </c>
      <c r="MQ490" s="2" t="s">
        <v>215</v>
      </c>
      <c r="MR490" s="2" t="s">
        <v>215</v>
      </c>
      <c r="MS490" s="2" t="s">
        <v>215</v>
      </c>
      <c r="MT490" s="2" t="s">
        <v>215</v>
      </c>
      <c r="MU490" s="2" t="s">
        <v>215</v>
      </c>
      <c r="MV490" s="2" t="s">
        <v>215</v>
      </c>
      <c r="MW490" s="2" t="s">
        <v>215</v>
      </c>
      <c r="MX490" s="2" t="s">
        <v>215</v>
      </c>
      <c r="MY490" s="2" t="s">
        <v>215</v>
      </c>
      <c r="MZ490" s="2" t="s">
        <v>215</v>
      </c>
      <c r="NA490" s="2" t="s">
        <v>215</v>
      </c>
      <c r="NB490" s="2" t="s">
        <v>215</v>
      </c>
      <c r="NC490" s="2" t="s">
        <v>215</v>
      </c>
      <c r="ND490" s="2" t="s">
        <v>215</v>
      </c>
      <c r="NE490" s="2" t="s">
        <v>215</v>
      </c>
      <c r="NF490" s="2" t="s">
        <v>215</v>
      </c>
      <c r="NG490" s="2" t="s">
        <v>215</v>
      </c>
      <c r="NH490" s="2" t="s">
        <v>215</v>
      </c>
      <c r="NI490" s="2" t="s">
        <v>215</v>
      </c>
      <c r="NJ490" s="2" t="s">
        <v>215</v>
      </c>
      <c r="NK490" s="2" t="s">
        <v>215</v>
      </c>
      <c r="NL490" s="2" t="s">
        <v>215</v>
      </c>
      <c r="NM490" s="2" t="s">
        <v>215</v>
      </c>
      <c r="NN490" s="2" t="s">
        <v>215</v>
      </c>
      <c r="NO490" s="2" t="s">
        <v>215</v>
      </c>
      <c r="NP490" s="2" t="s">
        <v>215</v>
      </c>
      <c r="NQ490" s="2" t="s">
        <v>215</v>
      </c>
      <c r="NR490" s="2" t="s">
        <v>215</v>
      </c>
      <c r="NS490" s="2" t="s">
        <v>215</v>
      </c>
      <c r="NT490" s="2" t="s">
        <v>215</v>
      </c>
      <c r="NU490" s="2" t="s">
        <v>215</v>
      </c>
      <c r="NV490" s="2" t="s">
        <v>215</v>
      </c>
      <c r="NW490" s="2" t="s">
        <v>215</v>
      </c>
      <c r="NX490" s="2" t="s">
        <v>215</v>
      </c>
      <c r="NY490" s="2" t="s">
        <v>215</v>
      </c>
      <c r="NZ490" s="2" t="s">
        <v>215</v>
      </c>
      <c r="OA490" s="2" t="s">
        <v>215</v>
      </c>
      <c r="OB490" s="2" t="s">
        <v>215</v>
      </c>
      <c r="OC490" s="2" t="s">
        <v>215</v>
      </c>
      <c r="OD490" s="2" t="s">
        <v>215</v>
      </c>
      <c r="OE490" s="2" t="s">
        <v>215</v>
      </c>
      <c r="OF490" s="2" t="s">
        <v>215</v>
      </c>
      <c r="OG490" s="2" t="s">
        <v>215</v>
      </c>
      <c r="OH490" s="2" t="s">
        <v>215</v>
      </c>
      <c r="OI490" s="2" t="s">
        <v>215</v>
      </c>
      <c r="OJ490" s="2" t="s">
        <v>215</v>
      </c>
      <c r="OK490" s="2" t="s">
        <v>215</v>
      </c>
      <c r="OL490" s="2" t="s">
        <v>215</v>
      </c>
      <c r="OM490" s="2" t="s">
        <v>215</v>
      </c>
      <c r="ON490" s="2" t="s">
        <v>215</v>
      </c>
      <c r="OO490" s="2" t="s">
        <v>215</v>
      </c>
      <c r="OP490" s="2" t="s">
        <v>215</v>
      </c>
      <c r="OQ490" s="2" t="s">
        <v>215</v>
      </c>
      <c r="OR490" s="2" t="s">
        <v>215</v>
      </c>
      <c r="OS490" s="2" t="s">
        <v>215</v>
      </c>
      <c r="OT490" s="2" t="s">
        <v>215</v>
      </c>
      <c r="OU490" s="2" t="s">
        <v>215</v>
      </c>
      <c r="OV490" s="2" t="s">
        <v>215</v>
      </c>
      <c r="OW490" s="2" t="s">
        <v>215</v>
      </c>
      <c r="OX490" s="2" t="s">
        <v>215</v>
      </c>
      <c r="OY490" s="2" t="s">
        <v>215</v>
      </c>
      <c r="OZ490" s="2" t="s">
        <v>215</v>
      </c>
      <c r="PA490" s="2" t="s">
        <v>215</v>
      </c>
      <c r="PB490" s="2" t="s">
        <v>215</v>
      </c>
      <c r="PC490" s="2" t="s">
        <v>215</v>
      </c>
      <c r="PD490" s="2" t="s">
        <v>215</v>
      </c>
      <c r="PE490" s="2" t="s">
        <v>215</v>
      </c>
      <c r="PF490" s="2" t="s">
        <v>215</v>
      </c>
      <c r="PG490" s="2" t="s">
        <v>215</v>
      </c>
      <c r="PH490" s="2" t="s">
        <v>215</v>
      </c>
      <c r="PI490" s="2" t="s">
        <v>215</v>
      </c>
      <c r="PJ490" s="2" t="s">
        <v>215</v>
      </c>
      <c r="PK490" s="2" t="s">
        <v>215</v>
      </c>
      <c r="PL490" s="2" t="s">
        <v>215</v>
      </c>
      <c r="PM490" s="2" t="s">
        <v>215</v>
      </c>
      <c r="PN490" s="2" t="s">
        <v>215</v>
      </c>
      <c r="PO490" s="2" t="s">
        <v>215</v>
      </c>
      <c r="PP490" s="2" t="s">
        <v>215</v>
      </c>
      <c r="PQ490" s="2" t="s">
        <v>215</v>
      </c>
      <c r="PR490" s="2" t="s">
        <v>215</v>
      </c>
      <c r="PS490" s="2" t="s">
        <v>215</v>
      </c>
      <c r="PT490" s="2" t="s">
        <v>215</v>
      </c>
      <c r="PU490" s="2" t="s">
        <v>215</v>
      </c>
      <c r="PV490" s="2" t="s">
        <v>215</v>
      </c>
      <c r="PW490" s="2" t="s">
        <v>215</v>
      </c>
      <c r="PX490" s="2" t="s">
        <v>215</v>
      </c>
      <c r="PY490" s="2" t="s">
        <v>215</v>
      </c>
      <c r="PZ490" s="2" t="s">
        <v>215</v>
      </c>
      <c r="QA490" s="2" t="s">
        <v>215</v>
      </c>
      <c r="QB490" s="2" t="s">
        <v>215</v>
      </c>
      <c r="QC490" s="2" t="s">
        <v>215</v>
      </c>
      <c r="QD490" s="2" t="s">
        <v>215</v>
      </c>
      <c r="QE490" s="2" t="s">
        <v>215</v>
      </c>
      <c r="QF490" s="2" t="s">
        <v>215</v>
      </c>
      <c r="QG490" s="2" t="s">
        <v>215</v>
      </c>
      <c r="QH490" s="2" t="s">
        <v>215</v>
      </c>
      <c r="QI490" s="2" t="s">
        <v>215</v>
      </c>
      <c r="QJ490" s="2" t="s">
        <v>215</v>
      </c>
      <c r="QK490" s="2" t="s">
        <v>215</v>
      </c>
      <c r="QL490" s="2" t="s">
        <v>215</v>
      </c>
      <c r="QM490" s="2" t="s">
        <v>215</v>
      </c>
      <c r="QN490" s="2" t="s">
        <v>215</v>
      </c>
      <c r="QO490" s="2" t="s">
        <v>215</v>
      </c>
      <c r="QP490" s="2" t="s">
        <v>215</v>
      </c>
      <c r="QQ490" s="2" t="s">
        <v>215</v>
      </c>
      <c r="QR490" s="2" t="s">
        <v>215</v>
      </c>
      <c r="QS490" s="2" t="s">
        <v>215</v>
      </c>
      <c r="QT490" s="2" t="s">
        <v>215</v>
      </c>
      <c r="QU490" s="2" t="s">
        <v>215</v>
      </c>
      <c r="QV490" s="2" t="s">
        <v>215</v>
      </c>
      <c r="QW490" s="2" t="s">
        <v>215</v>
      </c>
      <c r="QX490" s="2" t="s">
        <v>215</v>
      </c>
      <c r="QY490" s="2" t="s">
        <v>215</v>
      </c>
      <c r="QZ490" s="2" t="s">
        <v>215</v>
      </c>
      <c r="RA490" s="2" t="s">
        <v>215</v>
      </c>
      <c r="RB490" s="2" t="s">
        <v>215</v>
      </c>
      <c r="RC490" s="2" t="s">
        <v>215</v>
      </c>
      <c r="RD490" s="2" t="s">
        <v>215</v>
      </c>
      <c r="RE490" s="2" t="s">
        <v>215</v>
      </c>
      <c r="RF490" s="2" t="s">
        <v>215</v>
      </c>
      <c r="RG490" s="2" t="s">
        <v>215</v>
      </c>
      <c r="RH490" s="2" t="s">
        <v>215</v>
      </c>
      <c r="RI490" s="2" t="s">
        <v>215</v>
      </c>
      <c r="RJ490" s="2" t="s">
        <v>215</v>
      </c>
      <c r="RK490" s="2" t="s">
        <v>215</v>
      </c>
      <c r="RL490" s="2" t="s">
        <v>215</v>
      </c>
      <c r="RM490" s="2" t="s">
        <v>215</v>
      </c>
      <c r="RN490" s="2" t="s">
        <v>215</v>
      </c>
      <c r="RO490" s="2" t="s">
        <v>215</v>
      </c>
      <c r="RP490" s="2" t="s">
        <v>215</v>
      </c>
      <c r="RQ490" s="2" t="s">
        <v>215</v>
      </c>
      <c r="RR490" s="2" t="s">
        <v>215</v>
      </c>
      <c r="RS490" s="2" t="s">
        <v>215</v>
      </c>
      <c r="RT490" s="2" t="s">
        <v>215</v>
      </c>
      <c r="RU490" s="2" t="s">
        <v>215</v>
      </c>
      <c r="RV490" s="2" t="s">
        <v>215</v>
      </c>
      <c r="RW490" s="2" t="s">
        <v>215</v>
      </c>
      <c r="RX490" s="2" t="s">
        <v>215</v>
      </c>
      <c r="RY490" s="2" t="s">
        <v>215</v>
      </c>
      <c r="RZ490" s="2" t="s">
        <v>215</v>
      </c>
      <c r="SA490" s="2" t="s">
        <v>215</v>
      </c>
      <c r="SB490" s="2" t="s">
        <v>215</v>
      </c>
      <c r="SC490" s="2" t="s">
        <v>215</v>
      </c>
      <c r="SD490" s="2" t="s">
        <v>215</v>
      </c>
      <c r="SE490" s="2" t="s">
        <v>215</v>
      </c>
      <c r="SF490" s="2" t="s">
        <v>215</v>
      </c>
      <c r="SG490" s="2" t="s">
        <v>215</v>
      </c>
      <c r="SH490" s="2" t="s">
        <v>215</v>
      </c>
      <c r="SI490" s="2" t="s">
        <v>215</v>
      </c>
      <c r="SJ490" s="2" t="s">
        <v>215</v>
      </c>
      <c r="SK490" s="2" t="s">
        <v>215</v>
      </c>
      <c r="SL490" s="2" t="s">
        <v>215</v>
      </c>
      <c r="SM490" s="2" t="s">
        <v>215</v>
      </c>
      <c r="SN490" s="2" t="s">
        <v>215</v>
      </c>
      <c r="SO490" s="2" t="s">
        <v>215</v>
      </c>
      <c r="SP490" s="2" t="s">
        <v>215</v>
      </c>
      <c r="SQ490" s="2" t="s">
        <v>215</v>
      </c>
      <c r="SR490" s="2" t="s">
        <v>215</v>
      </c>
      <c r="SS490" s="2" t="s">
        <v>215</v>
      </c>
      <c r="ST490" s="2" t="s">
        <v>215</v>
      </c>
      <c r="SU490" s="2" t="s">
        <v>215</v>
      </c>
      <c r="SV490" s="2" t="s">
        <v>215</v>
      </c>
      <c r="SW490" s="2" t="s">
        <v>215</v>
      </c>
      <c r="SX490" s="2" t="s">
        <v>215</v>
      </c>
      <c r="SY490" s="2" t="s">
        <v>215</v>
      </c>
      <c r="SZ490" s="2" t="s">
        <v>215</v>
      </c>
      <c r="TA490" s="2" t="s">
        <v>215</v>
      </c>
      <c r="TB490" s="2" t="s">
        <v>215</v>
      </c>
      <c r="TC490" s="2" t="s">
        <v>215</v>
      </c>
      <c r="TD490" s="2" t="s">
        <v>215</v>
      </c>
      <c r="TE490" s="2" t="s">
        <v>215</v>
      </c>
      <c r="TF490" s="2" t="s">
        <v>215</v>
      </c>
      <c r="TG490" s="2" t="s">
        <v>215</v>
      </c>
      <c r="TH490" s="2" t="s">
        <v>215</v>
      </c>
      <c r="TI490" s="2" t="s">
        <v>215</v>
      </c>
      <c r="TJ490" s="2" t="s">
        <v>215</v>
      </c>
      <c r="TK490" s="2" t="s">
        <v>215</v>
      </c>
      <c r="TL490" s="2" t="s">
        <v>215</v>
      </c>
      <c r="TM490" s="2" t="s">
        <v>215</v>
      </c>
      <c r="TN490" s="2" t="s">
        <v>215</v>
      </c>
      <c r="TO490" s="2" t="s">
        <v>215</v>
      </c>
      <c r="TP490" s="2" t="s">
        <v>215</v>
      </c>
      <c r="TQ490" s="2" t="s">
        <v>215</v>
      </c>
      <c r="TR490" s="2" t="s">
        <v>215</v>
      </c>
      <c r="TS490" s="2" t="s">
        <v>215</v>
      </c>
      <c r="TT490" s="2" t="s">
        <v>215</v>
      </c>
      <c r="TU490" s="2" t="s">
        <v>215</v>
      </c>
      <c r="TV490" s="2" t="s">
        <v>215</v>
      </c>
      <c r="TW490" s="2" t="s">
        <v>215</v>
      </c>
      <c r="TX490" s="2" t="s">
        <v>215</v>
      </c>
      <c r="TY490" s="2" t="s">
        <v>215</v>
      </c>
      <c r="TZ490" s="2" t="s">
        <v>215</v>
      </c>
      <c r="UA490" s="2" t="s">
        <v>215</v>
      </c>
      <c r="UB490" s="2" t="s">
        <v>215</v>
      </c>
      <c r="UC490" s="2" t="s">
        <v>215</v>
      </c>
      <c r="UD490" s="2" t="s">
        <v>215</v>
      </c>
      <c r="UE490" s="2" t="s">
        <v>215</v>
      </c>
      <c r="UF490" s="2" t="s">
        <v>215</v>
      </c>
      <c r="UG490" s="2" t="s">
        <v>215</v>
      </c>
      <c r="UH490" s="2" t="s">
        <v>215</v>
      </c>
      <c r="UI490" s="2" t="s">
        <v>215</v>
      </c>
      <c r="UJ490" s="2" t="s">
        <v>215</v>
      </c>
      <c r="UK490" s="2" t="s">
        <v>215</v>
      </c>
      <c r="UL490" s="2" t="s">
        <v>215</v>
      </c>
      <c r="UM490" s="2" t="s">
        <v>215</v>
      </c>
      <c r="UN490" s="2" t="s">
        <v>215</v>
      </c>
      <c r="UO490" s="2" t="s">
        <v>215</v>
      </c>
      <c r="UP490" s="2" t="s">
        <v>215</v>
      </c>
      <c r="UQ490" s="2" t="s">
        <v>215</v>
      </c>
      <c r="UR490" s="2" t="s">
        <v>215</v>
      </c>
      <c r="US490" s="2" t="s">
        <v>215</v>
      </c>
      <c r="UT490" s="2" t="s">
        <v>215</v>
      </c>
      <c r="UU490" s="2" t="s">
        <v>215</v>
      </c>
      <c r="UV490" s="2" t="s">
        <v>215</v>
      </c>
      <c r="UW490" s="2" t="s">
        <v>215</v>
      </c>
      <c r="UX490" s="2" t="s">
        <v>215</v>
      </c>
      <c r="UY490" s="2" t="s">
        <v>215</v>
      </c>
      <c r="UZ490" s="2" t="s">
        <v>215</v>
      </c>
      <c r="VA490" s="2" t="s">
        <v>215</v>
      </c>
      <c r="VB490" s="2" t="s">
        <v>215</v>
      </c>
      <c r="VC490" s="2" t="s">
        <v>215</v>
      </c>
      <c r="VD490" s="2" t="s">
        <v>215</v>
      </c>
      <c r="VE490" s="2" t="s">
        <v>215</v>
      </c>
      <c r="VF490" s="2" t="s">
        <v>215</v>
      </c>
      <c r="VG490" s="2" t="s">
        <v>215</v>
      </c>
      <c r="VH490" s="2" t="s">
        <v>215</v>
      </c>
      <c r="VI490" s="2" t="s">
        <v>215</v>
      </c>
      <c r="VJ490" s="2" t="s">
        <v>215</v>
      </c>
      <c r="VK490" s="2" t="s">
        <v>215</v>
      </c>
      <c r="VL490" s="2" t="s">
        <v>215</v>
      </c>
      <c r="VM490" s="2" t="s">
        <v>215</v>
      </c>
      <c r="VN490" s="2" t="s">
        <v>215</v>
      </c>
      <c r="VO490" s="2" t="s">
        <v>215</v>
      </c>
      <c r="VP490" s="2" t="s">
        <v>215</v>
      </c>
      <c r="VQ490" s="2" t="s">
        <v>215</v>
      </c>
      <c r="VR490" s="2" t="s">
        <v>215</v>
      </c>
      <c r="VS490" s="2" t="s">
        <v>215</v>
      </c>
      <c r="VT490" s="2" t="s">
        <v>215</v>
      </c>
      <c r="VU490" s="2" t="s">
        <v>215</v>
      </c>
      <c r="VV490" s="2" t="s">
        <v>215</v>
      </c>
      <c r="VW490" s="2" t="s">
        <v>215</v>
      </c>
      <c r="VX490" s="2" t="s">
        <v>215</v>
      </c>
      <c r="VY490" s="2" t="s">
        <v>215</v>
      </c>
      <c r="VZ490" s="2" t="s">
        <v>215</v>
      </c>
      <c r="WA490" s="2" t="s">
        <v>215</v>
      </c>
      <c r="WB490" s="2" t="s">
        <v>215</v>
      </c>
      <c r="WC490" s="2" t="s">
        <v>215</v>
      </c>
      <c r="WD490" s="2" t="s">
        <v>215</v>
      </c>
      <c r="WE490" s="2" t="s">
        <v>215</v>
      </c>
      <c r="WF490" s="2" t="s">
        <v>215</v>
      </c>
      <c r="WG490" s="2" t="s">
        <v>215</v>
      </c>
      <c r="WH490" s="2" t="s">
        <v>215</v>
      </c>
      <c r="WI490" s="2" t="s">
        <v>215</v>
      </c>
      <c r="WJ490" s="2" t="s">
        <v>215</v>
      </c>
      <c r="WK490" s="2" t="s">
        <v>215</v>
      </c>
      <c r="WL490" s="2" t="s">
        <v>215</v>
      </c>
      <c r="WM490" s="2" t="s">
        <v>215</v>
      </c>
      <c r="WN490" s="2" t="s">
        <v>215</v>
      </c>
      <c r="WO490" s="2" t="s">
        <v>215</v>
      </c>
      <c r="WP490" s="2" t="s">
        <v>215</v>
      </c>
      <c r="WQ490" s="2" t="s">
        <v>215</v>
      </c>
      <c r="WR490" s="2" t="s">
        <v>215</v>
      </c>
      <c r="WS490" s="2" t="s">
        <v>215</v>
      </c>
      <c r="WT490" s="2" t="s">
        <v>215</v>
      </c>
      <c r="WU490" s="2" t="s">
        <v>215</v>
      </c>
      <c r="WV490" s="2" t="s">
        <v>215</v>
      </c>
      <c r="WW490" s="2" t="s">
        <v>215</v>
      </c>
      <c r="WX490" s="2" t="s">
        <v>215</v>
      </c>
      <c r="WY490" s="2" t="s">
        <v>215</v>
      </c>
      <c r="WZ490" s="2" t="s">
        <v>215</v>
      </c>
      <c r="XA490" s="2" t="s">
        <v>215</v>
      </c>
      <c r="XB490" s="2" t="s">
        <v>215</v>
      </c>
      <c r="XC490" s="2" t="s">
        <v>215</v>
      </c>
      <c r="XD490" s="2" t="s">
        <v>215</v>
      </c>
      <c r="XE490" s="2" t="s">
        <v>215</v>
      </c>
      <c r="XF490" s="2" t="s">
        <v>215</v>
      </c>
      <c r="XG490" s="2" t="s">
        <v>215</v>
      </c>
      <c r="XH490" s="2" t="s">
        <v>215</v>
      </c>
      <c r="XI490" s="2" t="s">
        <v>215</v>
      </c>
      <c r="XJ490" s="2" t="s">
        <v>215</v>
      </c>
      <c r="XK490" s="2" t="s">
        <v>215</v>
      </c>
      <c r="XL490" s="2" t="s">
        <v>215</v>
      </c>
      <c r="XM490" s="2" t="s">
        <v>215</v>
      </c>
      <c r="XN490" s="2" t="s">
        <v>215</v>
      </c>
      <c r="XO490" s="2" t="s">
        <v>215</v>
      </c>
      <c r="XP490" s="2" t="s">
        <v>215</v>
      </c>
      <c r="XQ490" s="2" t="s">
        <v>215</v>
      </c>
      <c r="XR490" s="2" t="s">
        <v>215</v>
      </c>
      <c r="XS490" s="2" t="s">
        <v>215</v>
      </c>
      <c r="XT490" s="2" t="s">
        <v>215</v>
      </c>
      <c r="XU490" s="2" t="s">
        <v>215</v>
      </c>
      <c r="XV490" s="2" t="s">
        <v>215</v>
      </c>
      <c r="XW490" s="2" t="s">
        <v>215</v>
      </c>
      <c r="XX490" s="2" t="s">
        <v>215</v>
      </c>
      <c r="XY490" s="2" t="s">
        <v>215</v>
      </c>
      <c r="XZ490" s="2" t="s">
        <v>215</v>
      </c>
      <c r="YA490" s="2" t="s">
        <v>215</v>
      </c>
      <c r="YB490" s="2" t="s">
        <v>215</v>
      </c>
      <c r="YC490" s="2" t="s">
        <v>215</v>
      </c>
      <c r="YD490" s="2" t="s">
        <v>215</v>
      </c>
      <c r="YE490" s="2" t="s">
        <v>215</v>
      </c>
      <c r="YF490" s="2" t="s">
        <v>215</v>
      </c>
      <c r="YG490" s="2" t="s">
        <v>215</v>
      </c>
      <c r="YH490" s="2" t="s">
        <v>215</v>
      </c>
      <c r="YI490" s="2" t="s">
        <v>215</v>
      </c>
      <c r="YJ490" s="2" t="s">
        <v>215</v>
      </c>
      <c r="YK490" s="2" t="s">
        <v>215</v>
      </c>
      <c r="YL490" s="2" t="s">
        <v>215</v>
      </c>
      <c r="YM490" s="2" t="s">
        <v>215</v>
      </c>
      <c r="YN490" s="2" t="s">
        <v>215</v>
      </c>
      <c r="YO490" s="2" t="s">
        <v>215</v>
      </c>
      <c r="YP490" s="2" t="s">
        <v>215</v>
      </c>
      <c r="YQ490" s="2" t="s">
        <v>215</v>
      </c>
      <c r="YR490" s="2" t="s">
        <v>215</v>
      </c>
      <c r="YS490" s="2" t="s">
        <v>215</v>
      </c>
      <c r="YT490" s="2" t="s">
        <v>215</v>
      </c>
      <c r="YU490" s="2" t="s">
        <v>215</v>
      </c>
      <c r="YV490" s="2" t="s">
        <v>215</v>
      </c>
      <c r="YW490" s="2" t="s">
        <v>215</v>
      </c>
      <c r="YX490" s="2" t="s">
        <v>215</v>
      </c>
      <c r="YY490" s="2" t="s">
        <v>215</v>
      </c>
      <c r="YZ490" s="2" t="s">
        <v>215</v>
      </c>
      <c r="ZA490" s="2" t="s">
        <v>215</v>
      </c>
      <c r="ZB490" s="2" t="s">
        <v>215</v>
      </c>
      <c r="ZC490" s="2" t="s">
        <v>215</v>
      </c>
      <c r="ZD490" s="2" t="s">
        <v>215</v>
      </c>
      <c r="ZE490" s="2" t="s">
        <v>215</v>
      </c>
      <c r="ZF490" s="2" t="s">
        <v>215</v>
      </c>
      <c r="ZG490" s="2" t="s">
        <v>215</v>
      </c>
      <c r="ZH490" s="2" t="s">
        <v>215</v>
      </c>
      <c r="ZI490" s="2" t="s">
        <v>215</v>
      </c>
      <c r="ZJ490" s="2" t="s">
        <v>215</v>
      </c>
      <c r="ZK490" s="2" t="s">
        <v>215</v>
      </c>
      <c r="ZL490" s="2" t="s">
        <v>215</v>
      </c>
      <c r="ZM490" s="2" t="s">
        <v>215</v>
      </c>
      <c r="ZN490" s="2" t="s">
        <v>215</v>
      </c>
      <c r="ZO490" s="2" t="s">
        <v>215</v>
      </c>
      <c r="ZP490" s="2" t="s">
        <v>215</v>
      </c>
      <c r="ZQ490" s="2" t="s">
        <v>215</v>
      </c>
      <c r="ZR490" s="2" t="s">
        <v>215</v>
      </c>
      <c r="ZS490" s="2" t="s">
        <v>215</v>
      </c>
      <c r="ZT490" s="2" t="s">
        <v>215</v>
      </c>
      <c r="ZU490" s="2" t="s">
        <v>215</v>
      </c>
      <c r="ZV490" s="2" t="s">
        <v>215</v>
      </c>
      <c r="ZW490" s="2" t="s">
        <v>215</v>
      </c>
      <c r="ZX490" s="2" t="s">
        <v>215</v>
      </c>
      <c r="ZY490" s="2" t="s">
        <v>215</v>
      </c>
      <c r="ZZ490" s="2" t="s">
        <v>215</v>
      </c>
      <c r="AAA490" s="2" t="s">
        <v>215</v>
      </c>
      <c r="AAB490" s="2" t="s">
        <v>215</v>
      </c>
      <c r="AAC490" s="2" t="s">
        <v>215</v>
      </c>
      <c r="AAD490" s="2" t="s">
        <v>215</v>
      </c>
      <c r="AAE490" s="2" t="s">
        <v>215</v>
      </c>
      <c r="AAF490" s="2" t="s">
        <v>215</v>
      </c>
      <c r="AAG490" s="2" t="s">
        <v>215</v>
      </c>
      <c r="AAH490" s="2" t="s">
        <v>215</v>
      </c>
      <c r="AAI490" s="2" t="s">
        <v>215</v>
      </c>
      <c r="AAJ490" s="2" t="s">
        <v>215</v>
      </c>
      <c r="AAK490" s="2" t="s">
        <v>215</v>
      </c>
      <c r="AAL490" s="2" t="s">
        <v>215</v>
      </c>
      <c r="AAM490" s="2" t="s">
        <v>215</v>
      </c>
      <c r="AAN490" s="2" t="s">
        <v>215</v>
      </c>
      <c r="AAO490" s="2" t="s">
        <v>215</v>
      </c>
      <c r="AAP490" s="2" t="s">
        <v>215</v>
      </c>
      <c r="AAQ490" s="2" t="s">
        <v>215</v>
      </c>
      <c r="AAR490" s="2" t="s">
        <v>215</v>
      </c>
      <c r="AAS490" s="2" t="s">
        <v>215</v>
      </c>
      <c r="AAT490" s="2" t="s">
        <v>215</v>
      </c>
      <c r="AAU490" s="2" t="s">
        <v>215</v>
      </c>
      <c r="AAV490" s="2" t="s">
        <v>215</v>
      </c>
      <c r="AAW490" s="2" t="s">
        <v>215</v>
      </c>
      <c r="AAX490" s="2" t="s">
        <v>215</v>
      </c>
      <c r="AAY490" s="2" t="s">
        <v>215</v>
      </c>
      <c r="AAZ490" s="2" t="s">
        <v>215</v>
      </c>
      <c r="ABA490" s="2" t="s">
        <v>215</v>
      </c>
      <c r="ABB490" s="2" t="s">
        <v>215</v>
      </c>
      <c r="ABC490" s="2" t="s">
        <v>215</v>
      </c>
      <c r="ABD490" s="2" t="s">
        <v>215</v>
      </c>
      <c r="ABE490" s="2" t="s">
        <v>215</v>
      </c>
      <c r="ABF490" s="2" t="s">
        <v>215</v>
      </c>
      <c r="ABG490" s="2" t="s">
        <v>215</v>
      </c>
      <c r="ABH490" s="2" t="s">
        <v>215</v>
      </c>
      <c r="ABI490" s="2" t="s">
        <v>215</v>
      </c>
      <c r="ABJ490" s="2" t="s">
        <v>215</v>
      </c>
      <c r="ABK490" s="2" t="s">
        <v>215</v>
      </c>
      <c r="ABL490" s="2" t="s">
        <v>215</v>
      </c>
      <c r="ABM490" s="2" t="s">
        <v>215</v>
      </c>
      <c r="ABN490" s="2" t="s">
        <v>215</v>
      </c>
      <c r="ABO490" s="2" t="s">
        <v>215</v>
      </c>
      <c r="ABP490" s="2" t="s">
        <v>215</v>
      </c>
      <c r="ABQ490" s="2" t="s">
        <v>215</v>
      </c>
      <c r="ABR490" s="2" t="s">
        <v>215</v>
      </c>
      <c r="ABS490" s="2" t="s">
        <v>215</v>
      </c>
      <c r="ABT490" s="2" t="s">
        <v>215</v>
      </c>
      <c r="ABU490" s="2" t="s">
        <v>215</v>
      </c>
      <c r="ABV490" s="2" t="s">
        <v>215</v>
      </c>
      <c r="ABW490" s="2" t="s">
        <v>215</v>
      </c>
      <c r="ABX490" s="2" t="s">
        <v>215</v>
      </c>
      <c r="ABY490" s="2" t="s">
        <v>215</v>
      </c>
      <c r="ABZ490" s="2" t="s">
        <v>215</v>
      </c>
      <c r="ACA490" s="2" t="s">
        <v>215</v>
      </c>
      <c r="ACB490" s="2" t="s">
        <v>215</v>
      </c>
      <c r="ACC490" s="2" t="s">
        <v>215</v>
      </c>
      <c r="ACD490" s="2" t="s">
        <v>215</v>
      </c>
      <c r="ACE490" s="2" t="s">
        <v>215</v>
      </c>
      <c r="ACF490" s="2" t="s">
        <v>215</v>
      </c>
      <c r="ACG490" s="2" t="s">
        <v>215</v>
      </c>
      <c r="ACH490" s="2" t="s">
        <v>215</v>
      </c>
      <c r="ACI490" s="2" t="s">
        <v>215</v>
      </c>
      <c r="ACJ490" s="2" t="s">
        <v>215</v>
      </c>
      <c r="ACK490" s="2" t="s">
        <v>215</v>
      </c>
      <c r="ACL490" s="2" t="s">
        <v>215</v>
      </c>
      <c r="ACM490" s="2" t="s">
        <v>215</v>
      </c>
      <c r="ACN490" s="2" t="s">
        <v>215</v>
      </c>
      <c r="ACO490" s="2" t="s">
        <v>215</v>
      </c>
      <c r="ACP490" s="2" t="s">
        <v>215</v>
      </c>
      <c r="ACQ490" s="2" t="s">
        <v>215</v>
      </c>
      <c r="ACR490" s="2" t="s">
        <v>215</v>
      </c>
      <c r="ACS490" s="2" t="s">
        <v>215</v>
      </c>
      <c r="ACT490" s="2" t="s">
        <v>215</v>
      </c>
      <c r="ACU490" s="2" t="s">
        <v>215</v>
      </c>
      <c r="ACV490" s="2" t="s">
        <v>215</v>
      </c>
      <c r="ACW490" s="2" t="s">
        <v>215</v>
      </c>
      <c r="ACX490" s="2" t="s">
        <v>215</v>
      </c>
      <c r="ACY490" s="2" t="s">
        <v>215</v>
      </c>
      <c r="ACZ490" s="2" t="s">
        <v>215</v>
      </c>
      <c r="ADA490" s="2" t="s">
        <v>215</v>
      </c>
      <c r="ADB490" s="2" t="s">
        <v>215</v>
      </c>
      <c r="ADC490" s="2" t="s">
        <v>215</v>
      </c>
      <c r="ADD490" s="2" t="s">
        <v>215</v>
      </c>
      <c r="ADE490" s="2" t="s">
        <v>215</v>
      </c>
      <c r="ADF490" s="2" t="s">
        <v>215</v>
      </c>
      <c r="ADG490" s="2" t="s">
        <v>215</v>
      </c>
      <c r="ADH490" s="2" t="s">
        <v>215</v>
      </c>
      <c r="ADI490" s="2" t="s">
        <v>215</v>
      </c>
      <c r="ADJ490" s="2" t="s">
        <v>215</v>
      </c>
      <c r="ADK490" s="2" t="s">
        <v>215</v>
      </c>
      <c r="ADL490" s="2" t="s">
        <v>215</v>
      </c>
      <c r="ADM490" s="2" t="s">
        <v>215</v>
      </c>
      <c r="ADN490" s="2" t="s">
        <v>215</v>
      </c>
      <c r="ADO490" s="2" t="s">
        <v>215</v>
      </c>
      <c r="ADP490" s="2" t="s">
        <v>215</v>
      </c>
      <c r="ADQ490" s="2" t="s">
        <v>215</v>
      </c>
      <c r="ADR490" s="2" t="s">
        <v>215</v>
      </c>
      <c r="ADS490" s="2" t="s">
        <v>215</v>
      </c>
      <c r="ADT490" s="2" t="s">
        <v>215</v>
      </c>
      <c r="ADU490" s="2" t="s">
        <v>215</v>
      </c>
      <c r="ADV490" s="2" t="s">
        <v>215</v>
      </c>
      <c r="ADW490" s="2" t="s">
        <v>215</v>
      </c>
      <c r="ADX490" s="2" t="s">
        <v>215</v>
      </c>
      <c r="ADY490" s="2" t="s">
        <v>215</v>
      </c>
      <c r="ADZ490" s="2" t="s">
        <v>215</v>
      </c>
      <c r="AEA490" s="2" t="s">
        <v>215</v>
      </c>
      <c r="AEB490" s="2" t="s">
        <v>215</v>
      </c>
      <c r="AEC490" s="2" t="s">
        <v>215</v>
      </c>
      <c r="AED490" s="2" t="s">
        <v>215</v>
      </c>
      <c r="AEE490" s="2" t="s">
        <v>215</v>
      </c>
      <c r="AEF490" s="2" t="s">
        <v>215</v>
      </c>
      <c r="AEG490" s="2" t="s">
        <v>215</v>
      </c>
      <c r="AEH490" s="2" t="s">
        <v>215</v>
      </c>
      <c r="AEI490" s="2" t="s">
        <v>215</v>
      </c>
      <c r="AEJ490" s="2" t="s">
        <v>215</v>
      </c>
      <c r="AEK490" s="2" t="s">
        <v>215</v>
      </c>
      <c r="AEL490" s="2" t="s">
        <v>215</v>
      </c>
      <c r="AEM490" s="2" t="s">
        <v>215</v>
      </c>
      <c r="AEN490" s="2" t="s">
        <v>215</v>
      </c>
      <c r="AEO490" s="2" t="s">
        <v>215</v>
      </c>
      <c r="AEP490" s="2" t="s">
        <v>215</v>
      </c>
      <c r="AEQ490" s="2" t="s">
        <v>215</v>
      </c>
      <c r="AER490" s="2" t="s">
        <v>215</v>
      </c>
      <c r="AES490" s="2" t="s">
        <v>215</v>
      </c>
      <c r="AET490" s="2" t="s">
        <v>215</v>
      </c>
      <c r="AEU490" s="2" t="s">
        <v>215</v>
      </c>
      <c r="AEV490" s="2" t="s">
        <v>215</v>
      </c>
      <c r="AEW490" s="2" t="s">
        <v>215</v>
      </c>
      <c r="AEX490" s="2" t="s">
        <v>215</v>
      </c>
      <c r="AEY490" s="2" t="s">
        <v>215</v>
      </c>
      <c r="AEZ490" s="2" t="s">
        <v>215</v>
      </c>
      <c r="AFA490" s="2" t="s">
        <v>215</v>
      </c>
      <c r="AFB490" s="2" t="s">
        <v>215</v>
      </c>
      <c r="AFC490" s="2" t="s">
        <v>215</v>
      </c>
      <c r="AFD490" s="2" t="s">
        <v>215</v>
      </c>
      <c r="AFE490" s="2" t="s">
        <v>215</v>
      </c>
      <c r="AFF490" s="2" t="s">
        <v>215</v>
      </c>
      <c r="AFG490" s="2" t="s">
        <v>215</v>
      </c>
      <c r="AFH490" s="2" t="s">
        <v>215</v>
      </c>
      <c r="AFI490" s="2" t="s">
        <v>215</v>
      </c>
      <c r="AFJ490" s="2" t="s">
        <v>215</v>
      </c>
      <c r="AFK490" s="2" t="s">
        <v>215</v>
      </c>
      <c r="AFL490" s="2" t="s">
        <v>215</v>
      </c>
      <c r="AFM490" s="2" t="s">
        <v>215</v>
      </c>
      <c r="AFN490" s="2" t="s">
        <v>215</v>
      </c>
      <c r="AFO490" s="2" t="s">
        <v>215</v>
      </c>
      <c r="AFP490" s="2" t="s">
        <v>215</v>
      </c>
      <c r="AFQ490" s="2" t="s">
        <v>215</v>
      </c>
      <c r="AFR490" s="2" t="s">
        <v>215</v>
      </c>
      <c r="AFS490" s="2" t="s">
        <v>215</v>
      </c>
      <c r="AFT490" s="2" t="s">
        <v>215</v>
      </c>
      <c r="AFU490" s="2" t="s">
        <v>215</v>
      </c>
      <c r="AFV490" s="2" t="s">
        <v>215</v>
      </c>
      <c r="AFW490" s="2" t="s">
        <v>215</v>
      </c>
      <c r="AFX490" s="2" t="s">
        <v>215</v>
      </c>
      <c r="AFY490" s="2" t="s">
        <v>215</v>
      </c>
      <c r="AFZ490" s="2" t="s">
        <v>215</v>
      </c>
      <c r="AGA490" s="2" t="s">
        <v>215</v>
      </c>
      <c r="AGB490" s="2" t="s">
        <v>215</v>
      </c>
      <c r="AGC490" s="2" t="s">
        <v>215</v>
      </c>
      <c r="AGD490" s="2" t="s">
        <v>215</v>
      </c>
      <c r="AGE490" s="2" t="s">
        <v>215</v>
      </c>
      <c r="AGF490" s="2" t="s">
        <v>215</v>
      </c>
      <c r="AGG490" s="2" t="s">
        <v>215</v>
      </c>
      <c r="AGH490" s="2" t="s">
        <v>215</v>
      </c>
      <c r="AGI490" s="2" t="s">
        <v>215</v>
      </c>
      <c r="AGJ490" s="2" t="s">
        <v>215</v>
      </c>
      <c r="AGK490" s="2" t="s">
        <v>215</v>
      </c>
      <c r="AGL490" s="2" t="s">
        <v>215</v>
      </c>
      <c r="AGM490" s="2" t="s">
        <v>215</v>
      </c>
      <c r="AGN490" s="2" t="s">
        <v>215</v>
      </c>
      <c r="AGO490" s="2" t="s">
        <v>215</v>
      </c>
      <c r="AGP490" s="2" t="s">
        <v>215</v>
      </c>
      <c r="AGQ490" s="2" t="s">
        <v>215</v>
      </c>
      <c r="AGR490" s="2" t="s">
        <v>215</v>
      </c>
      <c r="AGS490" s="2" t="s">
        <v>215</v>
      </c>
      <c r="AGT490" s="2" t="s">
        <v>215</v>
      </c>
      <c r="AGU490" s="2" t="s">
        <v>215</v>
      </c>
      <c r="AGV490" s="2" t="s">
        <v>215</v>
      </c>
      <c r="AGW490" s="2" t="s">
        <v>215</v>
      </c>
      <c r="AGX490" s="2" t="s">
        <v>215</v>
      </c>
      <c r="AGY490" s="2" t="s">
        <v>215</v>
      </c>
      <c r="AGZ490" s="2" t="s">
        <v>215</v>
      </c>
      <c r="AHA490" s="2" t="s">
        <v>215</v>
      </c>
      <c r="AHB490" s="2" t="s">
        <v>215</v>
      </c>
      <c r="AHC490" s="2" t="s">
        <v>215</v>
      </c>
      <c r="AHD490" s="2" t="s">
        <v>215</v>
      </c>
      <c r="AHE490" s="2" t="s">
        <v>215</v>
      </c>
      <c r="AHF490" s="2" t="s">
        <v>215</v>
      </c>
      <c r="AHG490" s="2" t="s">
        <v>215</v>
      </c>
      <c r="AHH490" s="2" t="s">
        <v>215</v>
      </c>
      <c r="AHI490" s="2" t="s">
        <v>215</v>
      </c>
      <c r="AHJ490" s="2" t="s">
        <v>215</v>
      </c>
      <c r="AHK490" s="2" t="s">
        <v>215</v>
      </c>
      <c r="AHL490" s="2" t="s">
        <v>215</v>
      </c>
      <c r="AHM490" s="2" t="s">
        <v>215</v>
      </c>
      <c r="AHN490" s="2" t="s">
        <v>215</v>
      </c>
      <c r="AHO490" s="2" t="s">
        <v>215</v>
      </c>
      <c r="AHP490" s="2" t="s">
        <v>215</v>
      </c>
      <c r="AHQ490" s="2" t="s">
        <v>215</v>
      </c>
      <c r="AHR490" s="2" t="s">
        <v>215</v>
      </c>
      <c r="AHS490" s="2" t="s">
        <v>215</v>
      </c>
      <c r="AHT490" s="2" t="s">
        <v>215</v>
      </c>
      <c r="AHU490" s="2" t="s">
        <v>215</v>
      </c>
      <c r="AHV490" s="2" t="s">
        <v>215</v>
      </c>
      <c r="AHW490" s="2" t="s">
        <v>215</v>
      </c>
      <c r="AHX490" s="2" t="s">
        <v>215</v>
      </c>
      <c r="AHY490" s="2" t="s">
        <v>215</v>
      </c>
      <c r="AHZ490" s="2" t="s">
        <v>215</v>
      </c>
      <c r="AIA490" s="2" t="s">
        <v>215</v>
      </c>
      <c r="AIB490" s="2" t="s">
        <v>215</v>
      </c>
      <c r="AIC490" s="2" t="s">
        <v>215</v>
      </c>
      <c r="AID490" s="2" t="s">
        <v>215</v>
      </c>
      <c r="AIE490" s="2" t="s">
        <v>215</v>
      </c>
      <c r="AIF490" s="2" t="s">
        <v>215</v>
      </c>
      <c r="AIG490" s="2" t="s">
        <v>215</v>
      </c>
      <c r="AIH490" s="2" t="s">
        <v>215</v>
      </c>
      <c r="AII490" s="2" t="s">
        <v>215</v>
      </c>
      <c r="AIJ490" s="2" t="s">
        <v>215</v>
      </c>
      <c r="AIK490" s="2" t="s">
        <v>215</v>
      </c>
      <c r="AIL490" s="2" t="s">
        <v>215</v>
      </c>
      <c r="AIM490" s="2" t="s">
        <v>215</v>
      </c>
      <c r="AIN490" s="2" t="s">
        <v>215</v>
      </c>
      <c r="AIO490" s="2" t="s">
        <v>215</v>
      </c>
      <c r="AIP490" s="2" t="s">
        <v>215</v>
      </c>
      <c r="AIQ490" s="2" t="s">
        <v>215</v>
      </c>
      <c r="AIR490" s="2" t="s">
        <v>215</v>
      </c>
      <c r="AIS490" s="2" t="s">
        <v>215</v>
      </c>
      <c r="AIT490" s="2" t="s">
        <v>215</v>
      </c>
      <c r="AIU490" s="2" t="s">
        <v>215</v>
      </c>
      <c r="AIV490" s="2" t="s">
        <v>215</v>
      </c>
      <c r="AIW490" s="2" t="s">
        <v>215</v>
      </c>
      <c r="AIX490" s="2" t="s">
        <v>215</v>
      </c>
      <c r="AIY490" s="2" t="s">
        <v>215</v>
      </c>
      <c r="AIZ490" s="2" t="s">
        <v>215</v>
      </c>
      <c r="AJA490" s="2" t="s">
        <v>215</v>
      </c>
      <c r="AJB490" s="2" t="s">
        <v>215</v>
      </c>
      <c r="AJC490" s="2" t="s">
        <v>215</v>
      </c>
      <c r="AJD490" s="2" t="s">
        <v>215</v>
      </c>
      <c r="AJE490" s="2" t="s">
        <v>215</v>
      </c>
      <c r="AJF490" s="2" t="s">
        <v>215</v>
      </c>
      <c r="AJG490" s="2" t="s">
        <v>215</v>
      </c>
      <c r="AJH490" s="2" t="s">
        <v>215</v>
      </c>
      <c r="AJI490" s="2" t="s">
        <v>215</v>
      </c>
      <c r="AJJ490" s="2" t="s">
        <v>215</v>
      </c>
      <c r="AJK490" s="2" t="s">
        <v>215</v>
      </c>
      <c r="AJL490" s="2" t="s">
        <v>215</v>
      </c>
      <c r="AJM490" s="2" t="s">
        <v>215</v>
      </c>
      <c r="AJN490" s="2" t="s">
        <v>215</v>
      </c>
      <c r="AJO490" s="2" t="s">
        <v>215</v>
      </c>
      <c r="AJP490" s="2" t="s">
        <v>215</v>
      </c>
      <c r="AJQ490" s="2" t="s">
        <v>215</v>
      </c>
      <c r="AJR490" s="2" t="s">
        <v>215</v>
      </c>
      <c r="AJS490" s="2" t="s">
        <v>215</v>
      </c>
      <c r="AJT490" s="2" t="s">
        <v>215</v>
      </c>
      <c r="AJU490" s="2" t="s">
        <v>215</v>
      </c>
      <c r="AJV490" s="2" t="s">
        <v>215</v>
      </c>
      <c r="AJW490" s="2" t="s">
        <v>215</v>
      </c>
      <c r="AJX490" s="2" t="s">
        <v>215</v>
      </c>
      <c r="AJY490" s="2" t="s">
        <v>215</v>
      </c>
      <c r="AJZ490" s="2" t="s">
        <v>215</v>
      </c>
      <c r="AKA490" s="2" t="s">
        <v>215</v>
      </c>
      <c r="AKB490" s="2" t="s">
        <v>215</v>
      </c>
      <c r="AKC490" s="2" t="s">
        <v>215</v>
      </c>
      <c r="AKD490" s="2" t="s">
        <v>215</v>
      </c>
      <c r="AKE490" s="2" t="s">
        <v>215</v>
      </c>
      <c r="AKF490" s="2" t="s">
        <v>215</v>
      </c>
      <c r="AKG490" s="2" t="s">
        <v>215</v>
      </c>
      <c r="AKH490" s="2" t="s">
        <v>215</v>
      </c>
      <c r="AKI490" s="2" t="s">
        <v>215</v>
      </c>
      <c r="AKJ490" s="2" t="s">
        <v>215</v>
      </c>
      <c r="AKK490" s="2" t="s">
        <v>215</v>
      </c>
      <c r="AKL490" s="2" t="s">
        <v>215</v>
      </c>
      <c r="AKM490" s="2" t="s">
        <v>215</v>
      </c>
      <c r="AKN490" s="2" t="s">
        <v>215</v>
      </c>
      <c r="AKO490" s="2" t="s">
        <v>215</v>
      </c>
      <c r="AKP490" s="2" t="s">
        <v>215</v>
      </c>
      <c r="AKQ490" s="2" t="s">
        <v>215</v>
      </c>
      <c r="AKR490" s="2" t="s">
        <v>215</v>
      </c>
      <c r="AKS490" s="2" t="s">
        <v>215</v>
      </c>
      <c r="AKT490" s="2" t="s">
        <v>215</v>
      </c>
      <c r="AKU490" s="2" t="s">
        <v>215</v>
      </c>
      <c r="AKV490" s="2" t="s">
        <v>215</v>
      </c>
      <c r="AKW490" s="2" t="s">
        <v>215</v>
      </c>
      <c r="AKX490" s="2" t="s">
        <v>215</v>
      </c>
      <c r="AKY490" s="2" t="s">
        <v>215</v>
      </c>
      <c r="AKZ490" s="2" t="s">
        <v>215</v>
      </c>
      <c r="ALA490" s="2" t="s">
        <v>215</v>
      </c>
      <c r="ALB490" s="2" t="s">
        <v>215</v>
      </c>
      <c r="ALC490" s="2" t="s">
        <v>215</v>
      </c>
      <c r="ALD490" s="2" t="s">
        <v>215</v>
      </c>
      <c r="ALE490" s="2" t="s">
        <v>215</v>
      </c>
      <c r="ALF490" s="2" t="s">
        <v>215</v>
      </c>
      <c r="ALG490" s="2" t="s">
        <v>215</v>
      </c>
      <c r="ALH490" s="2" t="s">
        <v>215</v>
      </c>
      <c r="ALI490" s="2" t="s">
        <v>215</v>
      </c>
      <c r="ALJ490" s="2" t="s">
        <v>215</v>
      </c>
      <c r="ALK490" s="2" t="s">
        <v>215</v>
      </c>
      <c r="ALL490" s="2" t="s">
        <v>215</v>
      </c>
      <c r="ALM490" s="2" t="s">
        <v>215</v>
      </c>
      <c r="ALN490" s="2" t="s">
        <v>215</v>
      </c>
      <c r="ALO490" s="2" t="s">
        <v>215</v>
      </c>
      <c r="ALP490" s="2" t="s">
        <v>215</v>
      </c>
      <c r="ALQ490" s="2" t="s">
        <v>215</v>
      </c>
      <c r="ALR490" s="2" t="s">
        <v>215</v>
      </c>
      <c r="ALS490" s="2" t="s">
        <v>215</v>
      </c>
      <c r="ALT490" s="2" t="s">
        <v>215</v>
      </c>
      <c r="ALU490" s="2" t="s">
        <v>215</v>
      </c>
      <c r="ALV490" s="2" t="s">
        <v>215</v>
      </c>
      <c r="ALW490" s="2" t="s">
        <v>215</v>
      </c>
      <c r="ALX490" s="2" t="s">
        <v>215</v>
      </c>
      <c r="ALY490" s="2" t="s">
        <v>215</v>
      </c>
      <c r="ALZ490" s="2" t="s">
        <v>215</v>
      </c>
      <c r="AMA490" s="2" t="s">
        <v>215</v>
      </c>
      <c r="AMB490" s="2" t="s">
        <v>215</v>
      </c>
      <c r="AMC490" s="2" t="s">
        <v>215</v>
      </c>
      <c r="AMD490" s="2" t="s">
        <v>215</v>
      </c>
      <c r="AME490" s="2" t="s">
        <v>215</v>
      </c>
      <c r="AMF490" s="2" t="s">
        <v>215</v>
      </c>
      <c r="AMG490" s="2" t="s">
        <v>215</v>
      </c>
      <c r="AMH490" s="2" t="s">
        <v>215</v>
      </c>
      <c r="AMI490" s="2" t="s">
        <v>215</v>
      </c>
      <c r="AMJ490" s="2" t="s">
        <v>215</v>
      </c>
      <c r="AMK490" s="2" t="s">
        <v>215</v>
      </c>
      <c r="AML490" s="2" t="s">
        <v>215</v>
      </c>
      <c r="AMM490" s="2" t="s">
        <v>215</v>
      </c>
      <c r="AMN490" s="2" t="s">
        <v>215</v>
      </c>
      <c r="AMO490" s="2" t="s">
        <v>215</v>
      </c>
      <c r="AMP490" s="2" t="s">
        <v>215</v>
      </c>
      <c r="AMQ490" s="2" t="s">
        <v>215</v>
      </c>
      <c r="AMR490" s="2" t="s">
        <v>215</v>
      </c>
      <c r="AMS490" s="2" t="s">
        <v>215</v>
      </c>
      <c r="AMT490" s="2" t="s">
        <v>215</v>
      </c>
      <c r="AMU490" s="2" t="s">
        <v>215</v>
      </c>
      <c r="AMV490" s="2" t="s">
        <v>215</v>
      </c>
      <c r="AMW490" s="2" t="s">
        <v>215</v>
      </c>
      <c r="AMX490" s="2" t="s">
        <v>215</v>
      </c>
      <c r="AMY490" s="2" t="s">
        <v>215</v>
      </c>
      <c r="AMZ490" s="2" t="s">
        <v>215</v>
      </c>
      <c r="ANA490" s="2" t="s">
        <v>215</v>
      </c>
      <c r="ANB490" s="2" t="s">
        <v>215</v>
      </c>
      <c r="ANC490" s="2" t="s">
        <v>215</v>
      </c>
      <c r="AND490" s="2" t="s">
        <v>215</v>
      </c>
      <c r="ANE490" s="2" t="s">
        <v>215</v>
      </c>
      <c r="ANF490" s="2" t="s">
        <v>215</v>
      </c>
      <c r="ANG490" s="2" t="s">
        <v>215</v>
      </c>
      <c r="ANH490" s="2" t="s">
        <v>215</v>
      </c>
      <c r="ANI490" s="2" t="s">
        <v>215</v>
      </c>
      <c r="ANJ490" s="2" t="s">
        <v>215</v>
      </c>
      <c r="ANK490" s="2" t="s">
        <v>215</v>
      </c>
      <c r="ANL490" s="2" t="s">
        <v>215</v>
      </c>
      <c r="ANM490" s="2" t="s">
        <v>215</v>
      </c>
      <c r="ANN490" s="2" t="s">
        <v>215</v>
      </c>
      <c r="ANO490" s="2" t="s">
        <v>215</v>
      </c>
      <c r="ANP490" s="2" t="s">
        <v>215</v>
      </c>
      <c r="ANQ490" s="2" t="s">
        <v>215</v>
      </c>
      <c r="ANR490" s="2" t="s">
        <v>215</v>
      </c>
      <c r="ANS490" s="2" t="s">
        <v>215</v>
      </c>
      <c r="ANT490" s="2" t="s">
        <v>215</v>
      </c>
      <c r="ANU490" s="2" t="s">
        <v>215</v>
      </c>
      <c r="ANV490" s="2" t="s">
        <v>215</v>
      </c>
      <c r="ANW490" s="2" t="s">
        <v>215</v>
      </c>
      <c r="ANX490" s="2" t="s">
        <v>215</v>
      </c>
      <c r="ANY490" s="2" t="s">
        <v>215</v>
      </c>
      <c r="ANZ490" s="2" t="s">
        <v>215</v>
      </c>
      <c r="AOA490" s="2" t="s">
        <v>215</v>
      </c>
      <c r="AOB490" s="2" t="s">
        <v>215</v>
      </c>
      <c r="AOC490" s="2" t="s">
        <v>215</v>
      </c>
      <c r="AOD490" s="2" t="s">
        <v>215</v>
      </c>
      <c r="AOE490" s="2" t="s">
        <v>215</v>
      </c>
      <c r="AOF490" s="2" t="s">
        <v>215</v>
      </c>
      <c r="AOG490" s="2" t="s">
        <v>215</v>
      </c>
      <c r="AOH490" s="2" t="s">
        <v>215</v>
      </c>
      <c r="AOI490" s="2" t="s">
        <v>215</v>
      </c>
      <c r="AOJ490" s="2" t="s">
        <v>215</v>
      </c>
      <c r="AOK490" s="2" t="s">
        <v>215</v>
      </c>
      <c r="AOL490" s="2" t="s">
        <v>215</v>
      </c>
      <c r="AOM490" s="2" t="s">
        <v>215</v>
      </c>
      <c r="AON490" s="2" t="s">
        <v>215</v>
      </c>
      <c r="AOO490" s="2" t="s">
        <v>215</v>
      </c>
      <c r="AOP490" s="2" t="s">
        <v>215</v>
      </c>
      <c r="AOQ490" s="2" t="s">
        <v>215</v>
      </c>
      <c r="AOR490" s="2" t="s">
        <v>215</v>
      </c>
      <c r="AOS490" s="2" t="s">
        <v>215</v>
      </c>
      <c r="AOT490" s="2" t="s">
        <v>215</v>
      </c>
      <c r="AOU490" s="2" t="s">
        <v>215</v>
      </c>
      <c r="AOV490" s="2" t="s">
        <v>215</v>
      </c>
      <c r="AOW490" s="2" t="s">
        <v>215</v>
      </c>
      <c r="AOX490" s="2" t="s">
        <v>215</v>
      </c>
      <c r="AOY490" s="2" t="s">
        <v>215</v>
      </c>
      <c r="AOZ490" s="2" t="s">
        <v>215</v>
      </c>
      <c r="APA490" s="2" t="s">
        <v>215</v>
      </c>
      <c r="APB490" s="2" t="s">
        <v>215</v>
      </c>
      <c r="APC490" s="2" t="s">
        <v>215</v>
      </c>
      <c r="APD490" s="2" t="s">
        <v>215</v>
      </c>
      <c r="APE490" s="2" t="s">
        <v>215</v>
      </c>
      <c r="APF490" s="2" t="s">
        <v>215</v>
      </c>
      <c r="APG490" s="2" t="s">
        <v>215</v>
      </c>
      <c r="APH490" s="2" t="s">
        <v>215</v>
      </c>
      <c r="API490" s="2" t="s">
        <v>215</v>
      </c>
      <c r="APJ490" s="2" t="s">
        <v>215</v>
      </c>
      <c r="APK490" s="2" t="s">
        <v>215</v>
      </c>
      <c r="APL490" s="2" t="s">
        <v>215</v>
      </c>
      <c r="APM490" s="2" t="s">
        <v>215</v>
      </c>
      <c r="APN490" s="2" t="s">
        <v>215</v>
      </c>
      <c r="APO490" s="2" t="s">
        <v>215</v>
      </c>
      <c r="APP490" s="2" t="s">
        <v>215</v>
      </c>
      <c r="APQ490" s="2" t="s">
        <v>215</v>
      </c>
      <c r="APR490" s="2" t="s">
        <v>215</v>
      </c>
      <c r="APS490" s="2" t="s">
        <v>215</v>
      </c>
      <c r="APT490" s="2" t="s">
        <v>215</v>
      </c>
      <c r="APU490" s="2" t="s">
        <v>215</v>
      </c>
      <c r="APV490" s="2" t="s">
        <v>215</v>
      </c>
      <c r="APW490" s="2" t="s">
        <v>215</v>
      </c>
      <c r="APX490" s="2" t="s">
        <v>215</v>
      </c>
      <c r="APY490" s="2" t="s">
        <v>215</v>
      </c>
      <c r="APZ490" s="2" t="s">
        <v>215</v>
      </c>
      <c r="AQA490" s="2" t="s">
        <v>215</v>
      </c>
      <c r="AQB490" s="2" t="s">
        <v>215</v>
      </c>
      <c r="AQC490" s="2" t="s">
        <v>215</v>
      </c>
      <c r="AQD490" s="2" t="s">
        <v>215</v>
      </c>
      <c r="AQE490" s="2" t="s">
        <v>215</v>
      </c>
      <c r="AQF490" s="2" t="s">
        <v>215</v>
      </c>
      <c r="AQG490" s="2" t="s">
        <v>215</v>
      </c>
      <c r="AQH490" s="2" t="s">
        <v>215</v>
      </c>
      <c r="AQI490" s="2" t="s">
        <v>215</v>
      </c>
      <c r="AQJ490" s="2" t="s">
        <v>215</v>
      </c>
      <c r="AQK490" s="2" t="s">
        <v>215</v>
      </c>
      <c r="AQL490" s="2" t="s">
        <v>215</v>
      </c>
      <c r="AQM490" s="2" t="s">
        <v>215</v>
      </c>
      <c r="AQN490" s="2" t="s">
        <v>215</v>
      </c>
      <c r="AQO490" s="2" t="s">
        <v>215</v>
      </c>
      <c r="AQP490" s="2" t="s">
        <v>215</v>
      </c>
      <c r="AQQ490" s="2" t="s">
        <v>215</v>
      </c>
      <c r="AQR490" s="2" t="s">
        <v>215</v>
      </c>
      <c r="AQS490" s="2" t="s">
        <v>215</v>
      </c>
      <c r="AQT490" s="2" t="s">
        <v>215</v>
      </c>
      <c r="AQU490" s="2" t="s">
        <v>215</v>
      </c>
      <c r="AQV490" s="2" t="s">
        <v>215</v>
      </c>
      <c r="AQW490" s="2" t="s">
        <v>215</v>
      </c>
      <c r="AQX490" s="2" t="s">
        <v>215</v>
      </c>
      <c r="AQY490" s="2" t="s">
        <v>215</v>
      </c>
      <c r="AQZ490" s="2" t="s">
        <v>215</v>
      </c>
      <c r="ARA490" s="2" t="s">
        <v>215</v>
      </c>
      <c r="ARB490" s="2" t="s">
        <v>215</v>
      </c>
      <c r="ARC490" s="2" t="s">
        <v>215</v>
      </c>
      <c r="ARD490" s="2" t="s">
        <v>215</v>
      </c>
      <c r="ARE490" s="2" t="s">
        <v>215</v>
      </c>
      <c r="ARF490" s="2" t="s">
        <v>215</v>
      </c>
      <c r="ARG490" s="2" t="s">
        <v>215</v>
      </c>
      <c r="ARH490" s="2" t="s">
        <v>215</v>
      </c>
      <c r="ARI490" s="2" t="s">
        <v>215</v>
      </c>
      <c r="ARJ490" s="2" t="s">
        <v>215</v>
      </c>
      <c r="ARK490" s="2" t="s">
        <v>215</v>
      </c>
      <c r="ARL490" s="2" t="s">
        <v>215</v>
      </c>
      <c r="ARM490" s="2" t="s">
        <v>215</v>
      </c>
      <c r="ARN490" s="2" t="s">
        <v>215</v>
      </c>
      <c r="ARO490" s="2" t="s">
        <v>215</v>
      </c>
      <c r="ARP490" s="2" t="s">
        <v>215</v>
      </c>
      <c r="ARQ490" s="2" t="s">
        <v>215</v>
      </c>
      <c r="ARR490" s="2" t="s">
        <v>215</v>
      </c>
      <c r="ARS490" s="2" t="s">
        <v>215</v>
      </c>
      <c r="ART490" s="2" t="s">
        <v>215</v>
      </c>
      <c r="ARU490" s="2" t="s">
        <v>215</v>
      </c>
      <c r="ARV490" s="2" t="s">
        <v>215</v>
      </c>
      <c r="ARW490" s="2" t="s">
        <v>215</v>
      </c>
      <c r="ARX490" s="2" t="s">
        <v>215</v>
      </c>
      <c r="ARY490" s="2" t="s">
        <v>215</v>
      </c>
      <c r="ARZ490" s="2" t="s">
        <v>215</v>
      </c>
      <c r="ASA490" s="2" t="s">
        <v>215</v>
      </c>
      <c r="ASB490" s="2" t="s">
        <v>215</v>
      </c>
      <c r="ASC490" s="2" t="s">
        <v>215</v>
      </c>
      <c r="ASD490" s="2" t="s">
        <v>215</v>
      </c>
      <c r="ASE490" s="2" t="s">
        <v>215</v>
      </c>
      <c r="ASF490" s="2" t="s">
        <v>215</v>
      </c>
      <c r="ASG490" s="2" t="s">
        <v>215</v>
      </c>
      <c r="ASH490" s="2" t="s">
        <v>215</v>
      </c>
      <c r="ASI490" s="2" t="s">
        <v>215</v>
      </c>
      <c r="ASJ490" s="2" t="s">
        <v>215</v>
      </c>
      <c r="ASK490" s="2" t="s">
        <v>215</v>
      </c>
      <c r="ASL490" s="2" t="s">
        <v>215</v>
      </c>
      <c r="ASM490" s="2" t="s">
        <v>215</v>
      </c>
      <c r="ASN490" s="2" t="s">
        <v>215</v>
      </c>
      <c r="ASO490" s="2" t="s">
        <v>215</v>
      </c>
      <c r="ASP490" s="2" t="s">
        <v>215</v>
      </c>
      <c r="ASQ490" s="2" t="s">
        <v>215</v>
      </c>
      <c r="ASR490" s="2" t="s">
        <v>215</v>
      </c>
      <c r="ASS490" s="2" t="s">
        <v>215</v>
      </c>
      <c r="AST490" s="2" t="s">
        <v>215</v>
      </c>
      <c r="ASU490" s="2" t="s">
        <v>215</v>
      </c>
      <c r="ASV490" s="2" t="s">
        <v>215</v>
      </c>
      <c r="ASW490" s="2" t="s">
        <v>215</v>
      </c>
      <c r="ASX490" s="2" t="s">
        <v>215</v>
      </c>
      <c r="ASY490" s="2" t="s">
        <v>215</v>
      </c>
      <c r="ASZ490" s="2" t="s">
        <v>215</v>
      </c>
      <c r="ATA490" s="2" t="s">
        <v>215</v>
      </c>
      <c r="ATB490" s="2" t="s">
        <v>215</v>
      </c>
      <c r="ATC490" s="2" t="s">
        <v>215</v>
      </c>
      <c r="ATD490" s="2" t="s">
        <v>215</v>
      </c>
      <c r="ATE490" s="2" t="s">
        <v>215</v>
      </c>
      <c r="ATF490" s="2" t="s">
        <v>215</v>
      </c>
      <c r="ATG490" s="2" t="s">
        <v>215</v>
      </c>
      <c r="ATH490" s="2" t="s">
        <v>215</v>
      </c>
      <c r="ATI490" s="2" t="s">
        <v>215</v>
      </c>
      <c r="ATJ490" s="2" t="s">
        <v>215</v>
      </c>
      <c r="ATK490" s="2" t="s">
        <v>215</v>
      </c>
      <c r="ATL490" s="2" t="s">
        <v>215</v>
      </c>
      <c r="ATM490" s="2" t="s">
        <v>215</v>
      </c>
      <c r="ATN490" s="2" t="s">
        <v>215</v>
      </c>
      <c r="ATO490" s="2" t="s">
        <v>215</v>
      </c>
      <c r="ATP490" s="2" t="s">
        <v>215</v>
      </c>
      <c r="ATQ490" s="2" t="s">
        <v>215</v>
      </c>
      <c r="ATR490" s="2" t="s">
        <v>215</v>
      </c>
      <c r="ATS490" s="2" t="s">
        <v>215</v>
      </c>
      <c r="ATT490" s="2" t="s">
        <v>215</v>
      </c>
      <c r="ATU490" s="2" t="s">
        <v>215</v>
      </c>
      <c r="ATV490" s="2" t="s">
        <v>215</v>
      </c>
      <c r="ATW490" s="2" t="s">
        <v>215</v>
      </c>
      <c r="ATX490" s="2" t="s">
        <v>215</v>
      </c>
      <c r="ATY490" s="2" t="s">
        <v>215</v>
      </c>
      <c r="ATZ490" s="2" t="s">
        <v>215</v>
      </c>
      <c r="AUA490" s="2" t="s">
        <v>215</v>
      </c>
      <c r="AUB490" s="2" t="s">
        <v>215</v>
      </c>
      <c r="AUC490" s="2" t="s">
        <v>215</v>
      </c>
      <c r="AUD490" s="2" t="s">
        <v>215</v>
      </c>
      <c r="AUE490" s="2" t="s">
        <v>215</v>
      </c>
      <c r="AUF490" s="2" t="s">
        <v>215</v>
      </c>
      <c r="AUG490" s="2" t="s">
        <v>215</v>
      </c>
      <c r="AUH490" s="2" t="s">
        <v>215</v>
      </c>
      <c r="AUI490" s="2" t="s">
        <v>215</v>
      </c>
      <c r="AUJ490" s="2" t="s">
        <v>215</v>
      </c>
      <c r="AUK490" s="2" t="s">
        <v>215</v>
      </c>
      <c r="AUL490" s="2" t="s">
        <v>215</v>
      </c>
      <c r="AUM490" s="2" t="s">
        <v>215</v>
      </c>
      <c r="AUN490" s="2" t="s">
        <v>215</v>
      </c>
      <c r="AUO490" s="2" t="s">
        <v>215</v>
      </c>
      <c r="AUP490" s="2" t="s">
        <v>215</v>
      </c>
      <c r="AUQ490" s="2" t="s">
        <v>215</v>
      </c>
      <c r="AUR490" s="2" t="s">
        <v>215</v>
      </c>
      <c r="AUS490" s="2" t="s">
        <v>215</v>
      </c>
      <c r="AUT490" s="2" t="s">
        <v>215</v>
      </c>
      <c r="AUU490" s="2" t="s">
        <v>215</v>
      </c>
      <c r="AUV490" s="2" t="s">
        <v>215</v>
      </c>
      <c r="AUW490" s="2" t="s">
        <v>215</v>
      </c>
      <c r="AUX490" s="2" t="s">
        <v>215</v>
      </c>
      <c r="AUY490" s="2" t="s">
        <v>215</v>
      </c>
      <c r="AUZ490" s="2" t="s">
        <v>215</v>
      </c>
      <c r="AVA490" s="2" t="s">
        <v>215</v>
      </c>
      <c r="AVB490" s="2" t="s">
        <v>215</v>
      </c>
      <c r="AVC490" s="2" t="s">
        <v>215</v>
      </c>
      <c r="AVD490" s="2" t="s">
        <v>215</v>
      </c>
      <c r="AVE490" s="2" t="s">
        <v>215</v>
      </c>
      <c r="AVF490" s="2" t="s">
        <v>215</v>
      </c>
      <c r="AVG490" s="2" t="s">
        <v>215</v>
      </c>
      <c r="AVH490" s="2" t="s">
        <v>215</v>
      </c>
      <c r="AVI490" s="2" t="s">
        <v>215</v>
      </c>
      <c r="AVJ490" s="2" t="s">
        <v>215</v>
      </c>
      <c r="AVK490" s="2" t="s">
        <v>215</v>
      </c>
      <c r="AVL490" s="2" t="s">
        <v>215</v>
      </c>
      <c r="AVM490" s="2" t="s">
        <v>215</v>
      </c>
      <c r="AVN490" s="2" t="s">
        <v>215</v>
      </c>
      <c r="AVO490" s="2" t="s">
        <v>215</v>
      </c>
      <c r="AVP490" s="2" t="s">
        <v>215</v>
      </c>
      <c r="AVQ490" s="2" t="s">
        <v>215</v>
      </c>
      <c r="AVR490" s="2" t="s">
        <v>215</v>
      </c>
      <c r="AVS490" s="2" t="s">
        <v>215</v>
      </c>
      <c r="AVT490" s="2" t="s">
        <v>215</v>
      </c>
      <c r="AVU490" s="2" t="s">
        <v>215</v>
      </c>
      <c r="AVV490" s="2" t="s">
        <v>215</v>
      </c>
      <c r="AVW490" s="2" t="s">
        <v>215</v>
      </c>
      <c r="AVX490" s="2" t="s">
        <v>215</v>
      </c>
      <c r="AVY490" s="2" t="s">
        <v>215</v>
      </c>
      <c r="AVZ490" s="2" t="s">
        <v>215</v>
      </c>
      <c r="AWA490" s="2" t="s">
        <v>215</v>
      </c>
      <c r="AWB490" s="2" t="s">
        <v>215</v>
      </c>
      <c r="AWC490" s="2" t="s">
        <v>215</v>
      </c>
      <c r="AWD490" s="2" t="s">
        <v>215</v>
      </c>
      <c r="AWE490" s="2" t="s">
        <v>215</v>
      </c>
      <c r="AWF490" s="2" t="s">
        <v>215</v>
      </c>
      <c r="AWG490" s="2" t="s">
        <v>215</v>
      </c>
      <c r="AWH490" s="2" t="s">
        <v>215</v>
      </c>
      <c r="AWI490" s="2" t="s">
        <v>215</v>
      </c>
      <c r="AWJ490" s="2" t="s">
        <v>215</v>
      </c>
      <c r="AWK490" s="2" t="s">
        <v>215</v>
      </c>
      <c r="AWL490" s="2" t="s">
        <v>215</v>
      </c>
      <c r="AWM490" s="2" t="s">
        <v>215</v>
      </c>
      <c r="AWN490" s="2" t="s">
        <v>215</v>
      </c>
      <c r="AWO490" s="2" t="s">
        <v>215</v>
      </c>
      <c r="AWP490" s="2" t="s">
        <v>215</v>
      </c>
      <c r="AWQ490" s="2" t="s">
        <v>215</v>
      </c>
      <c r="AWR490" s="2" t="s">
        <v>215</v>
      </c>
      <c r="AWS490" s="2" t="s">
        <v>215</v>
      </c>
      <c r="AWT490" s="2" t="s">
        <v>215</v>
      </c>
      <c r="AWU490" s="2" t="s">
        <v>215</v>
      </c>
      <c r="AWV490" s="2" t="s">
        <v>215</v>
      </c>
      <c r="AWW490" s="2" t="s">
        <v>215</v>
      </c>
      <c r="AWX490" s="2" t="s">
        <v>215</v>
      </c>
      <c r="AWY490" s="2" t="s">
        <v>215</v>
      </c>
      <c r="AWZ490" s="2" t="s">
        <v>215</v>
      </c>
      <c r="AXA490" s="2" t="s">
        <v>215</v>
      </c>
      <c r="AXB490" s="2" t="s">
        <v>215</v>
      </c>
      <c r="AXC490" s="2" t="s">
        <v>215</v>
      </c>
      <c r="AXD490" s="2" t="s">
        <v>215</v>
      </c>
      <c r="AXE490" s="2" t="s">
        <v>215</v>
      </c>
      <c r="AXF490" s="2" t="s">
        <v>215</v>
      </c>
      <c r="AXG490" s="2" t="s">
        <v>215</v>
      </c>
      <c r="AXH490" s="2" t="s">
        <v>215</v>
      </c>
      <c r="AXI490" s="2" t="s">
        <v>215</v>
      </c>
      <c r="AXJ490" s="2" t="s">
        <v>215</v>
      </c>
      <c r="AXK490" s="2" t="s">
        <v>215</v>
      </c>
      <c r="AXL490" s="2" t="s">
        <v>215</v>
      </c>
      <c r="AXM490" s="2" t="s">
        <v>215</v>
      </c>
      <c r="AXN490" s="2" t="s">
        <v>215</v>
      </c>
      <c r="AXO490" s="2" t="s">
        <v>215</v>
      </c>
      <c r="AXP490" s="2" t="s">
        <v>215</v>
      </c>
      <c r="AXQ490" s="2" t="s">
        <v>215</v>
      </c>
      <c r="AXR490" s="2" t="s">
        <v>215</v>
      </c>
      <c r="AXS490" s="2" t="s">
        <v>215</v>
      </c>
      <c r="AXT490" s="2" t="s">
        <v>215</v>
      </c>
      <c r="AXU490" s="2" t="s">
        <v>215</v>
      </c>
      <c r="AXV490" s="2" t="s">
        <v>215</v>
      </c>
      <c r="AXW490" s="2" t="s">
        <v>215</v>
      </c>
      <c r="AXX490" s="2" t="s">
        <v>215</v>
      </c>
      <c r="AXY490" s="2" t="s">
        <v>215</v>
      </c>
      <c r="AXZ490" s="2" t="s">
        <v>215</v>
      </c>
      <c r="AYA490" s="2" t="s">
        <v>215</v>
      </c>
      <c r="AYB490" s="2" t="s">
        <v>215</v>
      </c>
      <c r="AYC490" s="2" t="s">
        <v>215</v>
      </c>
      <c r="AYD490" s="2" t="s">
        <v>215</v>
      </c>
      <c r="AYE490" s="2" t="s">
        <v>215</v>
      </c>
      <c r="AYF490" s="2" t="s">
        <v>215</v>
      </c>
      <c r="AYG490" s="2" t="s">
        <v>215</v>
      </c>
      <c r="AYH490" s="2" t="s">
        <v>215</v>
      </c>
      <c r="AYI490" s="2" t="s">
        <v>215</v>
      </c>
      <c r="AYJ490" s="2" t="s">
        <v>215</v>
      </c>
      <c r="AYK490" s="2" t="s">
        <v>215</v>
      </c>
      <c r="AYL490" s="2" t="s">
        <v>215</v>
      </c>
      <c r="AYM490" s="2" t="s">
        <v>215</v>
      </c>
      <c r="AYN490" s="2" t="s">
        <v>215</v>
      </c>
      <c r="AYO490" s="2" t="s">
        <v>215</v>
      </c>
      <c r="AYP490" s="2" t="s">
        <v>215</v>
      </c>
      <c r="AYQ490" s="2" t="s">
        <v>215</v>
      </c>
      <c r="AYR490" s="2" t="s">
        <v>215</v>
      </c>
      <c r="AYS490" s="2" t="s">
        <v>215</v>
      </c>
      <c r="AYT490" s="2" t="s">
        <v>215</v>
      </c>
      <c r="AYU490" s="2" t="s">
        <v>215</v>
      </c>
      <c r="AYV490" s="2" t="s">
        <v>215</v>
      </c>
      <c r="AYW490" s="2" t="s">
        <v>215</v>
      </c>
      <c r="AYX490" s="2" t="s">
        <v>215</v>
      </c>
      <c r="AYY490" s="2" t="s">
        <v>215</v>
      </c>
      <c r="AYZ490" s="2" t="s">
        <v>215</v>
      </c>
      <c r="AZA490" s="2" t="s">
        <v>215</v>
      </c>
      <c r="AZB490" s="2" t="s">
        <v>215</v>
      </c>
      <c r="AZC490" s="2" t="s">
        <v>215</v>
      </c>
      <c r="AZD490" s="2" t="s">
        <v>215</v>
      </c>
      <c r="AZE490" s="2" t="s">
        <v>215</v>
      </c>
      <c r="AZF490" s="2" t="s">
        <v>215</v>
      </c>
      <c r="AZG490" s="2" t="s">
        <v>215</v>
      </c>
      <c r="AZH490" s="2" t="s">
        <v>215</v>
      </c>
      <c r="AZI490" s="2" t="s">
        <v>215</v>
      </c>
      <c r="AZJ490" s="2" t="s">
        <v>215</v>
      </c>
      <c r="AZK490" s="2" t="s">
        <v>215</v>
      </c>
      <c r="AZL490" s="2" t="s">
        <v>215</v>
      </c>
      <c r="AZM490" s="2" t="s">
        <v>215</v>
      </c>
      <c r="AZN490" s="2" t="s">
        <v>215</v>
      </c>
      <c r="AZO490" s="2" t="s">
        <v>215</v>
      </c>
      <c r="AZP490" s="2" t="s">
        <v>215</v>
      </c>
      <c r="AZQ490" s="2" t="s">
        <v>215</v>
      </c>
      <c r="AZR490" s="2" t="s">
        <v>215</v>
      </c>
      <c r="AZS490" s="2" t="s">
        <v>215</v>
      </c>
      <c r="AZT490" s="2" t="s">
        <v>215</v>
      </c>
      <c r="AZU490" s="2" t="s">
        <v>215</v>
      </c>
      <c r="AZV490" s="2" t="s">
        <v>215</v>
      </c>
      <c r="AZW490" s="2" t="s">
        <v>215</v>
      </c>
      <c r="AZX490" s="2" t="s">
        <v>215</v>
      </c>
      <c r="AZY490" s="2" t="s">
        <v>215</v>
      </c>
      <c r="AZZ490" s="2" t="s">
        <v>215</v>
      </c>
      <c r="BAA490" s="2" t="s">
        <v>215</v>
      </c>
      <c r="BAB490" s="2" t="s">
        <v>215</v>
      </c>
      <c r="BAC490" s="2" t="s">
        <v>215</v>
      </c>
      <c r="BAD490" s="2" t="s">
        <v>215</v>
      </c>
      <c r="BAE490" s="2" t="s">
        <v>215</v>
      </c>
      <c r="BAF490" s="2" t="s">
        <v>215</v>
      </c>
      <c r="BAG490" s="2" t="s">
        <v>215</v>
      </c>
      <c r="BAH490" s="2" t="s">
        <v>215</v>
      </c>
      <c r="BAI490" s="2" t="s">
        <v>215</v>
      </c>
      <c r="BAJ490" s="2" t="s">
        <v>215</v>
      </c>
      <c r="BAK490" s="2" t="s">
        <v>215</v>
      </c>
      <c r="BAL490" s="2" t="s">
        <v>215</v>
      </c>
      <c r="BAM490" s="2" t="s">
        <v>215</v>
      </c>
      <c r="BAN490" s="2" t="s">
        <v>215</v>
      </c>
      <c r="BAO490" s="2" t="s">
        <v>215</v>
      </c>
      <c r="BAP490" s="2" t="s">
        <v>215</v>
      </c>
      <c r="BAQ490" s="2" t="s">
        <v>215</v>
      </c>
      <c r="BAR490" s="2" t="s">
        <v>215</v>
      </c>
      <c r="BAS490" s="2" t="s">
        <v>215</v>
      </c>
      <c r="BAT490" s="2" t="s">
        <v>215</v>
      </c>
      <c r="BAU490" s="2" t="s">
        <v>215</v>
      </c>
      <c r="BAV490" s="2" t="s">
        <v>215</v>
      </c>
      <c r="BAW490" s="2" t="s">
        <v>215</v>
      </c>
      <c r="BAX490" s="2" t="s">
        <v>215</v>
      </c>
      <c r="BAY490" s="2" t="s">
        <v>215</v>
      </c>
      <c r="BAZ490" s="2" t="s">
        <v>215</v>
      </c>
      <c r="BBA490" s="2" t="s">
        <v>215</v>
      </c>
      <c r="BBB490" s="2" t="s">
        <v>215</v>
      </c>
      <c r="BBC490" s="2" t="s">
        <v>215</v>
      </c>
      <c r="BBD490" s="2" t="s">
        <v>215</v>
      </c>
      <c r="BBE490" s="2" t="s">
        <v>215</v>
      </c>
      <c r="BBF490" s="2" t="s">
        <v>215</v>
      </c>
      <c r="BBG490" s="2" t="s">
        <v>215</v>
      </c>
      <c r="BBH490" s="2" t="s">
        <v>215</v>
      </c>
      <c r="BBI490" s="2" t="s">
        <v>215</v>
      </c>
      <c r="BBJ490" s="2" t="s">
        <v>215</v>
      </c>
      <c r="BBK490" s="2" t="s">
        <v>215</v>
      </c>
      <c r="BBL490" s="2" t="s">
        <v>215</v>
      </c>
      <c r="BBM490" s="2" t="s">
        <v>215</v>
      </c>
      <c r="BBN490" s="2" t="s">
        <v>215</v>
      </c>
      <c r="BBO490" s="2" t="s">
        <v>215</v>
      </c>
      <c r="BBP490" s="2" t="s">
        <v>215</v>
      </c>
      <c r="BBQ490" s="2" t="s">
        <v>215</v>
      </c>
      <c r="BBR490" s="2" t="s">
        <v>215</v>
      </c>
      <c r="BBS490" s="2" t="s">
        <v>215</v>
      </c>
      <c r="BBT490" s="2" t="s">
        <v>215</v>
      </c>
      <c r="BBU490" s="2" t="s">
        <v>215</v>
      </c>
      <c r="BBV490" s="2" t="s">
        <v>215</v>
      </c>
      <c r="BBW490" s="2" t="s">
        <v>215</v>
      </c>
      <c r="BBX490" s="2" t="s">
        <v>215</v>
      </c>
      <c r="BBY490" s="2" t="s">
        <v>215</v>
      </c>
      <c r="BBZ490" s="2" t="s">
        <v>215</v>
      </c>
      <c r="BCA490" s="2" t="s">
        <v>215</v>
      </c>
      <c r="BCB490" s="2" t="s">
        <v>215</v>
      </c>
      <c r="BCC490" s="2" t="s">
        <v>215</v>
      </c>
      <c r="BCD490" s="2" t="s">
        <v>215</v>
      </c>
      <c r="BCE490" s="2" t="s">
        <v>215</v>
      </c>
      <c r="BCF490" s="2" t="s">
        <v>215</v>
      </c>
      <c r="BCG490" s="2" t="s">
        <v>215</v>
      </c>
      <c r="BCH490" s="2" t="s">
        <v>215</v>
      </c>
      <c r="BCI490" s="2" t="s">
        <v>215</v>
      </c>
      <c r="BCJ490" s="2" t="s">
        <v>215</v>
      </c>
      <c r="BCK490" s="2" t="s">
        <v>215</v>
      </c>
      <c r="BCL490" s="2" t="s">
        <v>215</v>
      </c>
      <c r="BCM490" s="2" t="s">
        <v>215</v>
      </c>
      <c r="BCN490" s="2" t="s">
        <v>215</v>
      </c>
      <c r="BCO490" s="2" t="s">
        <v>215</v>
      </c>
      <c r="BCP490" s="2" t="s">
        <v>215</v>
      </c>
      <c r="BCQ490" s="2" t="s">
        <v>215</v>
      </c>
      <c r="BCR490" s="2" t="s">
        <v>215</v>
      </c>
      <c r="BCS490" s="2" t="s">
        <v>215</v>
      </c>
      <c r="BCT490" s="2" t="s">
        <v>215</v>
      </c>
      <c r="BCU490" s="2" t="s">
        <v>215</v>
      </c>
      <c r="BCV490" s="2" t="s">
        <v>215</v>
      </c>
      <c r="BCW490" s="2" t="s">
        <v>215</v>
      </c>
      <c r="BCX490" s="2" t="s">
        <v>215</v>
      </c>
      <c r="BCY490" s="2" t="s">
        <v>215</v>
      </c>
      <c r="BCZ490" s="2" t="s">
        <v>215</v>
      </c>
      <c r="BDA490" s="2" t="s">
        <v>215</v>
      </c>
      <c r="BDB490" s="2" t="s">
        <v>215</v>
      </c>
      <c r="BDC490" s="2" t="s">
        <v>215</v>
      </c>
      <c r="BDD490" s="2" t="s">
        <v>215</v>
      </c>
      <c r="BDE490" s="2" t="s">
        <v>215</v>
      </c>
      <c r="BDF490" s="2" t="s">
        <v>215</v>
      </c>
      <c r="BDG490" s="2" t="s">
        <v>215</v>
      </c>
      <c r="BDH490" s="2" t="s">
        <v>215</v>
      </c>
      <c r="BDI490" s="2" t="s">
        <v>215</v>
      </c>
      <c r="BDJ490" s="2" t="s">
        <v>215</v>
      </c>
      <c r="BDK490" s="2" t="s">
        <v>215</v>
      </c>
      <c r="BDL490" s="2" t="s">
        <v>215</v>
      </c>
      <c r="BDM490" s="2" t="s">
        <v>215</v>
      </c>
      <c r="BDN490" s="2" t="s">
        <v>215</v>
      </c>
      <c r="BDO490" s="2" t="s">
        <v>215</v>
      </c>
      <c r="BDP490" s="2" t="s">
        <v>215</v>
      </c>
      <c r="BDQ490" s="2" t="s">
        <v>215</v>
      </c>
      <c r="BDR490" s="2" t="s">
        <v>215</v>
      </c>
      <c r="BDS490" s="2" t="s">
        <v>215</v>
      </c>
      <c r="BDT490" s="2" t="s">
        <v>215</v>
      </c>
      <c r="BDU490" s="2" t="s">
        <v>215</v>
      </c>
      <c r="BDV490" s="2" t="s">
        <v>215</v>
      </c>
      <c r="BDW490" s="2" t="s">
        <v>215</v>
      </c>
      <c r="BDX490" s="2" t="s">
        <v>215</v>
      </c>
      <c r="BDY490" s="2" t="s">
        <v>215</v>
      </c>
      <c r="BDZ490" s="2" t="s">
        <v>215</v>
      </c>
      <c r="BEA490" s="2" t="s">
        <v>215</v>
      </c>
      <c r="BEB490" s="2" t="s">
        <v>215</v>
      </c>
      <c r="BEC490" s="2" t="s">
        <v>215</v>
      </c>
      <c r="BED490" s="2" t="s">
        <v>215</v>
      </c>
      <c r="BEE490" s="2" t="s">
        <v>215</v>
      </c>
      <c r="BEF490" s="2" t="s">
        <v>215</v>
      </c>
      <c r="BEG490" s="2" t="s">
        <v>215</v>
      </c>
      <c r="BEH490" s="2" t="s">
        <v>215</v>
      </c>
      <c r="BEI490" s="2" t="s">
        <v>215</v>
      </c>
      <c r="BEJ490" s="2" t="s">
        <v>215</v>
      </c>
      <c r="BEK490" s="2" t="s">
        <v>215</v>
      </c>
      <c r="BEL490" s="2" t="s">
        <v>215</v>
      </c>
      <c r="BEM490" s="2" t="s">
        <v>215</v>
      </c>
      <c r="BEN490" s="2" t="s">
        <v>215</v>
      </c>
      <c r="BEO490" s="2" t="s">
        <v>215</v>
      </c>
      <c r="BEP490" s="2" t="s">
        <v>215</v>
      </c>
      <c r="BEQ490" s="2" t="s">
        <v>215</v>
      </c>
      <c r="BER490" s="2" t="s">
        <v>215</v>
      </c>
      <c r="BES490" s="2" t="s">
        <v>215</v>
      </c>
      <c r="BET490" s="2" t="s">
        <v>215</v>
      </c>
      <c r="BEU490" s="2" t="s">
        <v>215</v>
      </c>
      <c r="BEV490" s="2" t="s">
        <v>215</v>
      </c>
      <c r="BEW490" s="2" t="s">
        <v>215</v>
      </c>
      <c r="BEX490" s="2" t="s">
        <v>215</v>
      </c>
      <c r="BEY490" s="2" t="s">
        <v>215</v>
      </c>
      <c r="BEZ490" s="2" t="s">
        <v>215</v>
      </c>
      <c r="BFA490" s="2" t="s">
        <v>215</v>
      </c>
      <c r="BFB490" s="2" t="s">
        <v>215</v>
      </c>
      <c r="BFC490" s="2" t="s">
        <v>215</v>
      </c>
      <c r="BFD490" s="2" t="s">
        <v>215</v>
      </c>
      <c r="BFE490" s="2" t="s">
        <v>215</v>
      </c>
      <c r="BFF490" s="2" t="s">
        <v>215</v>
      </c>
      <c r="BFG490" s="2" t="s">
        <v>215</v>
      </c>
      <c r="BFH490" s="2" t="s">
        <v>215</v>
      </c>
      <c r="BFI490" s="2" t="s">
        <v>215</v>
      </c>
      <c r="BFJ490" s="2" t="s">
        <v>215</v>
      </c>
      <c r="BFK490" s="2" t="s">
        <v>215</v>
      </c>
      <c r="BFL490" s="2" t="s">
        <v>215</v>
      </c>
      <c r="BFM490" s="2" t="s">
        <v>215</v>
      </c>
      <c r="BFN490" s="2" t="s">
        <v>215</v>
      </c>
      <c r="BFO490" s="2" t="s">
        <v>215</v>
      </c>
      <c r="BFP490" s="2" t="s">
        <v>215</v>
      </c>
      <c r="BFQ490" s="2" t="s">
        <v>215</v>
      </c>
      <c r="BFR490" s="2" t="s">
        <v>215</v>
      </c>
      <c r="BFS490" s="2" t="s">
        <v>215</v>
      </c>
      <c r="BFT490" s="2" t="s">
        <v>215</v>
      </c>
      <c r="BFU490" s="2" t="s">
        <v>215</v>
      </c>
      <c r="BFV490" s="2" t="s">
        <v>215</v>
      </c>
      <c r="BFW490" s="2" t="s">
        <v>215</v>
      </c>
      <c r="BFX490" s="2" t="s">
        <v>215</v>
      </c>
      <c r="BFY490" s="2" t="s">
        <v>215</v>
      </c>
      <c r="BFZ490" s="2" t="s">
        <v>215</v>
      </c>
      <c r="BGA490" s="2" t="s">
        <v>215</v>
      </c>
      <c r="BGB490" s="2" t="s">
        <v>215</v>
      </c>
      <c r="BGC490" s="2" t="s">
        <v>215</v>
      </c>
      <c r="BGD490" s="2" t="s">
        <v>215</v>
      </c>
      <c r="BGE490" s="2" t="s">
        <v>215</v>
      </c>
      <c r="BGF490" s="2" t="s">
        <v>215</v>
      </c>
      <c r="BGG490" s="2" t="s">
        <v>215</v>
      </c>
      <c r="BGH490" s="2" t="s">
        <v>215</v>
      </c>
      <c r="BGI490" s="2" t="s">
        <v>215</v>
      </c>
      <c r="BGJ490" s="2" t="s">
        <v>215</v>
      </c>
      <c r="BGK490" s="2" t="s">
        <v>215</v>
      </c>
      <c r="BGL490" s="2" t="s">
        <v>215</v>
      </c>
      <c r="BGM490" s="2" t="s">
        <v>215</v>
      </c>
      <c r="BGN490" s="2" t="s">
        <v>215</v>
      </c>
      <c r="BGO490" s="2" t="s">
        <v>215</v>
      </c>
      <c r="BGP490" s="2" t="s">
        <v>215</v>
      </c>
      <c r="BGQ490" s="2" t="s">
        <v>215</v>
      </c>
      <c r="BGR490" s="2" t="s">
        <v>215</v>
      </c>
      <c r="BGS490" s="2" t="s">
        <v>215</v>
      </c>
      <c r="BGT490" s="2" t="s">
        <v>215</v>
      </c>
      <c r="BGU490" s="2" t="s">
        <v>215</v>
      </c>
      <c r="BGV490" s="2" t="s">
        <v>215</v>
      </c>
      <c r="BGW490" s="2" t="s">
        <v>215</v>
      </c>
      <c r="BGX490" s="2" t="s">
        <v>215</v>
      </c>
      <c r="BGY490" s="2" t="s">
        <v>215</v>
      </c>
      <c r="BGZ490" s="2" t="s">
        <v>215</v>
      </c>
      <c r="BHA490" s="2" t="s">
        <v>215</v>
      </c>
      <c r="BHB490" s="2" t="s">
        <v>215</v>
      </c>
      <c r="BHC490" s="2" t="s">
        <v>215</v>
      </c>
      <c r="BHD490" s="2" t="s">
        <v>215</v>
      </c>
      <c r="BHE490" s="2" t="s">
        <v>215</v>
      </c>
      <c r="BHF490" s="2" t="s">
        <v>215</v>
      </c>
      <c r="BHG490" s="2" t="s">
        <v>215</v>
      </c>
      <c r="BHH490" s="2" t="s">
        <v>215</v>
      </c>
      <c r="BHI490" s="2" t="s">
        <v>215</v>
      </c>
      <c r="BHJ490" s="2" t="s">
        <v>215</v>
      </c>
      <c r="BHK490" s="2" t="s">
        <v>215</v>
      </c>
      <c r="BHL490" s="2" t="s">
        <v>215</v>
      </c>
      <c r="BHM490" s="2" t="s">
        <v>215</v>
      </c>
      <c r="BHN490" s="2" t="s">
        <v>215</v>
      </c>
      <c r="BHO490" s="2" t="s">
        <v>215</v>
      </c>
      <c r="BHP490" s="2" t="s">
        <v>215</v>
      </c>
      <c r="BHQ490" s="2" t="s">
        <v>215</v>
      </c>
      <c r="BHR490" s="2" t="s">
        <v>215</v>
      </c>
      <c r="BHS490" s="2" t="s">
        <v>215</v>
      </c>
      <c r="BHT490" s="2" t="s">
        <v>215</v>
      </c>
      <c r="BHU490" s="2" t="s">
        <v>215</v>
      </c>
      <c r="BHV490" s="2" t="s">
        <v>215</v>
      </c>
      <c r="BHW490" s="2" t="s">
        <v>215</v>
      </c>
      <c r="BHX490" s="2" t="s">
        <v>215</v>
      </c>
      <c r="BHY490" s="2" t="s">
        <v>215</v>
      </c>
      <c r="BHZ490" s="2" t="s">
        <v>215</v>
      </c>
      <c r="BIA490" s="2" t="s">
        <v>215</v>
      </c>
      <c r="BIB490" s="2" t="s">
        <v>215</v>
      </c>
      <c r="BIC490" s="2" t="s">
        <v>215</v>
      </c>
      <c r="BID490" s="2" t="s">
        <v>215</v>
      </c>
      <c r="BIE490" s="2" t="s">
        <v>215</v>
      </c>
      <c r="BIF490" s="2" t="s">
        <v>215</v>
      </c>
      <c r="BIG490" s="2" t="s">
        <v>215</v>
      </c>
      <c r="BIH490" s="2" t="s">
        <v>215</v>
      </c>
      <c r="BII490" s="2" t="s">
        <v>215</v>
      </c>
      <c r="BIJ490" s="2" t="s">
        <v>215</v>
      </c>
      <c r="BIK490" s="2" t="s">
        <v>215</v>
      </c>
      <c r="BIL490" s="2" t="s">
        <v>215</v>
      </c>
      <c r="BIM490" s="2" t="s">
        <v>215</v>
      </c>
      <c r="BIN490" s="2" t="s">
        <v>215</v>
      </c>
      <c r="BIO490" s="2" t="s">
        <v>215</v>
      </c>
      <c r="BIP490" s="2" t="s">
        <v>215</v>
      </c>
      <c r="BIQ490" s="2" t="s">
        <v>215</v>
      </c>
      <c r="BIR490" s="2" t="s">
        <v>215</v>
      </c>
      <c r="BIS490" s="2" t="s">
        <v>215</v>
      </c>
      <c r="BIT490" s="2" t="s">
        <v>215</v>
      </c>
      <c r="BIU490" s="2" t="s">
        <v>215</v>
      </c>
      <c r="BIV490" s="2" t="s">
        <v>215</v>
      </c>
      <c r="BIW490" s="2" t="s">
        <v>215</v>
      </c>
      <c r="BIX490" s="2" t="s">
        <v>215</v>
      </c>
      <c r="BIY490" s="2" t="s">
        <v>215</v>
      </c>
      <c r="BIZ490" s="2" t="s">
        <v>215</v>
      </c>
      <c r="BJA490" s="2" t="s">
        <v>215</v>
      </c>
      <c r="BJB490" s="2" t="s">
        <v>215</v>
      </c>
      <c r="BJC490" s="2" t="s">
        <v>215</v>
      </c>
      <c r="BJD490" s="2" t="s">
        <v>215</v>
      </c>
      <c r="BJE490" s="2" t="s">
        <v>215</v>
      </c>
      <c r="BJF490" s="2" t="s">
        <v>215</v>
      </c>
      <c r="BJG490" s="2" t="s">
        <v>215</v>
      </c>
      <c r="BJH490" s="2" t="s">
        <v>215</v>
      </c>
      <c r="BJI490" s="2" t="s">
        <v>215</v>
      </c>
      <c r="BJJ490" s="2" t="s">
        <v>215</v>
      </c>
      <c r="BJK490" s="2" t="s">
        <v>215</v>
      </c>
      <c r="BJL490" s="2" t="s">
        <v>215</v>
      </c>
      <c r="BJM490" s="2" t="s">
        <v>215</v>
      </c>
      <c r="BJN490" s="2" t="s">
        <v>215</v>
      </c>
      <c r="BJO490" s="2" t="s">
        <v>215</v>
      </c>
      <c r="BJP490" s="2" t="s">
        <v>215</v>
      </c>
      <c r="BJQ490" s="2" t="s">
        <v>215</v>
      </c>
      <c r="BJR490" s="2" t="s">
        <v>215</v>
      </c>
      <c r="BJS490" s="2" t="s">
        <v>215</v>
      </c>
      <c r="BJT490" s="2" t="s">
        <v>215</v>
      </c>
      <c r="BJU490" s="2" t="s">
        <v>215</v>
      </c>
      <c r="BJV490" s="2" t="s">
        <v>215</v>
      </c>
      <c r="BJW490" s="2" t="s">
        <v>215</v>
      </c>
      <c r="BJX490" s="2" t="s">
        <v>215</v>
      </c>
      <c r="BJY490" s="2" t="s">
        <v>215</v>
      </c>
      <c r="BJZ490" s="2" t="s">
        <v>215</v>
      </c>
      <c r="BKA490" s="2" t="s">
        <v>215</v>
      </c>
      <c r="BKB490" s="2" t="s">
        <v>215</v>
      </c>
      <c r="BKC490" s="2" t="s">
        <v>215</v>
      </c>
      <c r="BKD490" s="2" t="s">
        <v>215</v>
      </c>
      <c r="BKE490" s="2" t="s">
        <v>215</v>
      </c>
      <c r="BKF490" s="2" t="s">
        <v>215</v>
      </c>
      <c r="BKG490" s="2" t="s">
        <v>215</v>
      </c>
      <c r="BKH490" s="2" t="s">
        <v>215</v>
      </c>
      <c r="BKI490" s="2" t="s">
        <v>215</v>
      </c>
      <c r="BKJ490" s="2" t="s">
        <v>215</v>
      </c>
      <c r="BKK490" s="2" t="s">
        <v>215</v>
      </c>
      <c r="BKL490" s="2" t="s">
        <v>215</v>
      </c>
      <c r="BKM490" s="2" t="s">
        <v>215</v>
      </c>
      <c r="BKN490" s="2" t="s">
        <v>215</v>
      </c>
      <c r="BKO490" s="2" t="s">
        <v>215</v>
      </c>
      <c r="BKP490" s="2" t="s">
        <v>215</v>
      </c>
      <c r="BKQ490" s="2" t="s">
        <v>215</v>
      </c>
      <c r="BKR490" s="2" t="s">
        <v>215</v>
      </c>
      <c r="BKS490" s="2" t="s">
        <v>215</v>
      </c>
      <c r="BKT490" s="2" t="s">
        <v>215</v>
      </c>
      <c r="BKU490" s="2" t="s">
        <v>215</v>
      </c>
      <c r="BKV490" s="2" t="s">
        <v>215</v>
      </c>
      <c r="BKW490" s="2" t="s">
        <v>215</v>
      </c>
      <c r="BKX490" s="2" t="s">
        <v>215</v>
      </c>
      <c r="BKY490" s="2" t="s">
        <v>215</v>
      </c>
      <c r="BKZ490" s="2" t="s">
        <v>215</v>
      </c>
      <c r="BLA490" s="2" t="s">
        <v>215</v>
      </c>
      <c r="BLB490" s="2" t="s">
        <v>215</v>
      </c>
      <c r="BLC490" s="2" t="s">
        <v>215</v>
      </c>
      <c r="BLD490" s="2" t="s">
        <v>215</v>
      </c>
      <c r="BLE490" s="2" t="s">
        <v>215</v>
      </c>
      <c r="BLF490" s="2" t="s">
        <v>215</v>
      </c>
      <c r="BLG490" s="2" t="s">
        <v>215</v>
      </c>
      <c r="BLH490" s="2" t="s">
        <v>215</v>
      </c>
      <c r="BLI490" s="2" t="s">
        <v>215</v>
      </c>
      <c r="BLJ490" s="2" t="s">
        <v>215</v>
      </c>
      <c r="BLK490" s="2" t="s">
        <v>215</v>
      </c>
      <c r="BLL490" s="2" t="s">
        <v>215</v>
      </c>
      <c r="BLM490" s="2" t="s">
        <v>215</v>
      </c>
      <c r="BLN490" s="2" t="s">
        <v>215</v>
      </c>
      <c r="BLO490" s="2" t="s">
        <v>215</v>
      </c>
      <c r="BLP490" s="2" t="s">
        <v>215</v>
      </c>
      <c r="BLQ490" s="2" t="s">
        <v>215</v>
      </c>
      <c r="BLR490" s="2" t="s">
        <v>215</v>
      </c>
      <c r="BLS490" s="2" t="s">
        <v>215</v>
      </c>
      <c r="BLT490" s="2" t="s">
        <v>215</v>
      </c>
      <c r="BLU490" s="2" t="s">
        <v>215</v>
      </c>
      <c r="BLV490" s="2" t="s">
        <v>215</v>
      </c>
      <c r="BLW490" s="2" t="s">
        <v>215</v>
      </c>
      <c r="BLX490" s="2" t="s">
        <v>215</v>
      </c>
      <c r="BLY490" s="2" t="s">
        <v>215</v>
      </c>
      <c r="BLZ490" s="2" t="s">
        <v>215</v>
      </c>
      <c r="BMA490" s="2" t="s">
        <v>215</v>
      </c>
      <c r="BMB490" s="2" t="s">
        <v>215</v>
      </c>
      <c r="BMC490" s="2" t="s">
        <v>215</v>
      </c>
      <c r="BMD490" s="2" t="s">
        <v>215</v>
      </c>
      <c r="BME490" s="2" t="s">
        <v>215</v>
      </c>
      <c r="BMF490" s="2" t="s">
        <v>215</v>
      </c>
      <c r="BMG490" s="2" t="s">
        <v>215</v>
      </c>
      <c r="BMH490" s="2" t="s">
        <v>215</v>
      </c>
      <c r="BMI490" s="2" t="s">
        <v>215</v>
      </c>
      <c r="BMJ490" s="2" t="s">
        <v>215</v>
      </c>
      <c r="BMK490" s="2" t="s">
        <v>215</v>
      </c>
      <c r="BML490" s="2" t="s">
        <v>215</v>
      </c>
      <c r="BMM490" s="2" t="s">
        <v>215</v>
      </c>
      <c r="BMN490" s="2" t="s">
        <v>215</v>
      </c>
      <c r="BMO490" s="2" t="s">
        <v>215</v>
      </c>
      <c r="BMP490" s="2" t="s">
        <v>215</v>
      </c>
      <c r="BMQ490" s="2" t="s">
        <v>215</v>
      </c>
      <c r="BMR490" s="2" t="s">
        <v>215</v>
      </c>
      <c r="BMS490" s="2" t="s">
        <v>215</v>
      </c>
      <c r="BMT490" s="2" t="s">
        <v>215</v>
      </c>
      <c r="BMU490" s="2" t="s">
        <v>215</v>
      </c>
      <c r="BMV490" s="2" t="s">
        <v>215</v>
      </c>
      <c r="BMW490" s="2" t="s">
        <v>215</v>
      </c>
      <c r="BMX490" s="2" t="s">
        <v>215</v>
      </c>
      <c r="BMY490" s="2" t="s">
        <v>215</v>
      </c>
      <c r="BMZ490" s="2" t="s">
        <v>215</v>
      </c>
      <c r="BNA490" s="2" t="s">
        <v>215</v>
      </c>
      <c r="BNB490" s="2" t="s">
        <v>215</v>
      </c>
      <c r="BNC490" s="2" t="s">
        <v>215</v>
      </c>
      <c r="BND490" s="2" t="s">
        <v>215</v>
      </c>
      <c r="BNE490" s="2" t="s">
        <v>215</v>
      </c>
      <c r="BNF490" s="2" t="s">
        <v>215</v>
      </c>
      <c r="BNG490" s="2" t="s">
        <v>215</v>
      </c>
      <c r="BNH490" s="2" t="s">
        <v>215</v>
      </c>
      <c r="BNI490" s="2" t="s">
        <v>215</v>
      </c>
      <c r="BNJ490" s="2" t="s">
        <v>215</v>
      </c>
      <c r="BNK490" s="2" t="s">
        <v>215</v>
      </c>
      <c r="BNL490" s="2" t="s">
        <v>215</v>
      </c>
      <c r="BNM490" s="2" t="s">
        <v>215</v>
      </c>
      <c r="BNN490" s="2" t="s">
        <v>215</v>
      </c>
      <c r="BNO490" s="2" t="s">
        <v>215</v>
      </c>
      <c r="BNP490" s="2" t="s">
        <v>215</v>
      </c>
      <c r="BNQ490" s="2" t="s">
        <v>215</v>
      </c>
      <c r="BNR490" s="2" t="s">
        <v>215</v>
      </c>
      <c r="BNS490" s="2" t="s">
        <v>215</v>
      </c>
      <c r="BNT490" s="2" t="s">
        <v>215</v>
      </c>
      <c r="BNU490" s="2" t="s">
        <v>215</v>
      </c>
      <c r="BNV490" s="2" t="s">
        <v>215</v>
      </c>
      <c r="BNW490" s="2" t="s">
        <v>215</v>
      </c>
      <c r="BNX490" s="2" t="s">
        <v>215</v>
      </c>
      <c r="BNY490" s="2" t="s">
        <v>215</v>
      </c>
      <c r="BNZ490" s="2" t="s">
        <v>215</v>
      </c>
      <c r="BOA490" s="2" t="s">
        <v>215</v>
      </c>
      <c r="BOB490" s="2" t="s">
        <v>215</v>
      </c>
      <c r="BOC490" s="2" t="s">
        <v>215</v>
      </c>
      <c r="BOD490" s="2" t="s">
        <v>215</v>
      </c>
      <c r="BOE490" s="2" t="s">
        <v>215</v>
      </c>
      <c r="BOF490" s="2" t="s">
        <v>215</v>
      </c>
      <c r="BOG490" s="2" t="s">
        <v>215</v>
      </c>
      <c r="BOH490" s="2" t="s">
        <v>215</v>
      </c>
      <c r="BOI490" s="2" t="s">
        <v>215</v>
      </c>
      <c r="BOJ490" s="2" t="s">
        <v>215</v>
      </c>
      <c r="BOK490" s="2" t="s">
        <v>215</v>
      </c>
      <c r="BOL490" s="2" t="s">
        <v>215</v>
      </c>
      <c r="BOM490" s="2" t="s">
        <v>215</v>
      </c>
      <c r="BON490" s="2" t="s">
        <v>215</v>
      </c>
      <c r="BOO490" s="2" t="s">
        <v>215</v>
      </c>
      <c r="BOP490" s="2" t="s">
        <v>215</v>
      </c>
      <c r="BOQ490" s="2" t="s">
        <v>215</v>
      </c>
      <c r="BOR490" s="2" t="s">
        <v>215</v>
      </c>
      <c r="BOS490" s="2" t="s">
        <v>215</v>
      </c>
      <c r="BOT490" s="2" t="s">
        <v>215</v>
      </c>
      <c r="BOU490" s="2" t="s">
        <v>215</v>
      </c>
      <c r="BOV490" s="2" t="s">
        <v>215</v>
      </c>
      <c r="BOW490" s="2" t="s">
        <v>215</v>
      </c>
      <c r="BOX490" s="2" t="s">
        <v>215</v>
      </c>
      <c r="BOY490" s="2" t="s">
        <v>215</v>
      </c>
      <c r="BOZ490" s="2" t="s">
        <v>215</v>
      </c>
      <c r="BPA490" s="2" t="s">
        <v>215</v>
      </c>
      <c r="BPB490" s="2" t="s">
        <v>215</v>
      </c>
      <c r="BPC490" s="2" t="s">
        <v>215</v>
      </c>
      <c r="BPD490" s="2" t="s">
        <v>215</v>
      </c>
      <c r="BPE490" s="2" t="s">
        <v>215</v>
      </c>
      <c r="BPF490" s="2" t="s">
        <v>215</v>
      </c>
      <c r="BPG490" s="2" t="s">
        <v>215</v>
      </c>
      <c r="BPH490" s="2" t="s">
        <v>215</v>
      </c>
      <c r="BPI490" s="2" t="s">
        <v>215</v>
      </c>
      <c r="BPJ490" s="2" t="s">
        <v>215</v>
      </c>
      <c r="BPK490" s="2" t="s">
        <v>215</v>
      </c>
      <c r="BPL490" s="2" t="s">
        <v>215</v>
      </c>
      <c r="BPM490" s="2" t="s">
        <v>215</v>
      </c>
      <c r="BPN490" s="2" t="s">
        <v>215</v>
      </c>
      <c r="BPO490" s="2" t="s">
        <v>215</v>
      </c>
      <c r="BPP490" s="2" t="s">
        <v>215</v>
      </c>
      <c r="BPQ490" s="2" t="s">
        <v>215</v>
      </c>
      <c r="BPR490" s="2" t="s">
        <v>215</v>
      </c>
      <c r="BPS490" s="2" t="s">
        <v>215</v>
      </c>
      <c r="BPT490" s="2" t="s">
        <v>215</v>
      </c>
      <c r="BPU490" s="2" t="s">
        <v>215</v>
      </c>
      <c r="BPV490" s="2" t="s">
        <v>215</v>
      </c>
      <c r="BPW490" s="2" t="s">
        <v>215</v>
      </c>
      <c r="BPX490" s="2" t="s">
        <v>215</v>
      </c>
      <c r="BPY490" s="2" t="s">
        <v>215</v>
      </c>
      <c r="BPZ490" s="2" t="s">
        <v>215</v>
      </c>
      <c r="BQA490" s="2" t="s">
        <v>215</v>
      </c>
      <c r="BQB490" s="2" t="s">
        <v>215</v>
      </c>
      <c r="BQC490" s="2" t="s">
        <v>215</v>
      </c>
      <c r="BQD490" s="2" t="s">
        <v>215</v>
      </c>
      <c r="BQE490" s="2" t="s">
        <v>215</v>
      </c>
      <c r="BQF490" s="2" t="s">
        <v>215</v>
      </c>
      <c r="BQG490" s="2" t="s">
        <v>215</v>
      </c>
      <c r="BQH490" s="2" t="s">
        <v>215</v>
      </c>
      <c r="BQI490" s="2" t="s">
        <v>215</v>
      </c>
      <c r="BQJ490" s="2" t="s">
        <v>215</v>
      </c>
      <c r="BQK490" s="2" t="s">
        <v>215</v>
      </c>
      <c r="BQL490" s="2" t="s">
        <v>215</v>
      </c>
      <c r="BQM490" s="2" t="s">
        <v>215</v>
      </c>
      <c r="BQN490" s="2" t="s">
        <v>215</v>
      </c>
      <c r="BQO490" s="2" t="s">
        <v>215</v>
      </c>
      <c r="BQP490" s="2" t="s">
        <v>215</v>
      </c>
      <c r="BQQ490" s="2" t="s">
        <v>215</v>
      </c>
      <c r="BQR490" s="2" t="s">
        <v>215</v>
      </c>
      <c r="BQS490" s="2" t="s">
        <v>215</v>
      </c>
      <c r="BQT490" s="2" t="s">
        <v>215</v>
      </c>
      <c r="BQU490" s="2" t="s">
        <v>215</v>
      </c>
      <c r="BQV490" s="2" t="s">
        <v>215</v>
      </c>
      <c r="BQW490" s="2" t="s">
        <v>215</v>
      </c>
      <c r="BQX490" s="2" t="s">
        <v>215</v>
      </c>
      <c r="BQY490" s="2" t="s">
        <v>215</v>
      </c>
      <c r="BQZ490" s="2" t="s">
        <v>215</v>
      </c>
      <c r="BRA490" s="2" t="s">
        <v>215</v>
      </c>
      <c r="BRB490" s="2" t="s">
        <v>215</v>
      </c>
      <c r="BRC490" s="2" t="s">
        <v>215</v>
      </c>
      <c r="BRD490" s="2" t="s">
        <v>215</v>
      </c>
      <c r="BRE490" s="2" t="s">
        <v>215</v>
      </c>
      <c r="BRF490" s="2" t="s">
        <v>215</v>
      </c>
      <c r="BRG490" s="2" t="s">
        <v>215</v>
      </c>
      <c r="BRH490" s="2" t="s">
        <v>215</v>
      </c>
      <c r="BRI490" s="2" t="s">
        <v>215</v>
      </c>
      <c r="BRJ490" s="2" t="s">
        <v>215</v>
      </c>
      <c r="BRK490" s="2" t="s">
        <v>215</v>
      </c>
      <c r="BRL490" s="2" t="s">
        <v>215</v>
      </c>
      <c r="BRM490" s="2" t="s">
        <v>215</v>
      </c>
      <c r="BRN490" s="2" t="s">
        <v>215</v>
      </c>
      <c r="BRO490" s="2" t="s">
        <v>215</v>
      </c>
      <c r="BRP490" s="2" t="s">
        <v>215</v>
      </c>
      <c r="BRQ490" s="2" t="s">
        <v>215</v>
      </c>
      <c r="BRR490" s="2" t="s">
        <v>215</v>
      </c>
      <c r="BRS490" s="2" t="s">
        <v>215</v>
      </c>
      <c r="BRT490" s="2" t="s">
        <v>215</v>
      </c>
      <c r="BRU490" s="2" t="s">
        <v>215</v>
      </c>
      <c r="BRV490" s="2" t="s">
        <v>215</v>
      </c>
      <c r="BRW490" s="2" t="s">
        <v>215</v>
      </c>
      <c r="BRX490" s="2" t="s">
        <v>215</v>
      </c>
      <c r="BRY490" s="2" t="s">
        <v>215</v>
      </c>
      <c r="BRZ490" s="2" t="s">
        <v>215</v>
      </c>
      <c r="BSA490" s="2" t="s">
        <v>215</v>
      </c>
      <c r="BSB490" s="2" t="s">
        <v>215</v>
      </c>
      <c r="BSC490" s="2" t="s">
        <v>215</v>
      </c>
      <c r="BSD490" s="2" t="s">
        <v>215</v>
      </c>
      <c r="BSE490" s="2" t="s">
        <v>215</v>
      </c>
      <c r="BSF490" s="2" t="s">
        <v>215</v>
      </c>
      <c r="BSG490" s="2" t="s">
        <v>215</v>
      </c>
      <c r="BSH490" s="2" t="s">
        <v>215</v>
      </c>
      <c r="BSI490" s="2" t="s">
        <v>215</v>
      </c>
      <c r="BSJ490" s="2" t="s">
        <v>215</v>
      </c>
      <c r="BSK490" s="2" t="s">
        <v>215</v>
      </c>
      <c r="BSL490" s="2" t="s">
        <v>215</v>
      </c>
      <c r="BSM490" s="2" t="s">
        <v>215</v>
      </c>
      <c r="BSN490" s="2" t="s">
        <v>215</v>
      </c>
      <c r="BSO490" s="2" t="s">
        <v>215</v>
      </c>
      <c r="BSP490" s="2" t="s">
        <v>215</v>
      </c>
      <c r="BSQ490" s="2" t="s">
        <v>215</v>
      </c>
      <c r="BSR490" s="2" t="s">
        <v>215</v>
      </c>
      <c r="BSS490" s="2" t="s">
        <v>215</v>
      </c>
      <c r="BST490" s="2" t="s">
        <v>215</v>
      </c>
      <c r="BSU490" s="2" t="s">
        <v>215</v>
      </c>
      <c r="BSV490" s="2" t="s">
        <v>215</v>
      </c>
      <c r="BSW490" s="2" t="s">
        <v>215</v>
      </c>
      <c r="BSX490" s="2" t="s">
        <v>215</v>
      </c>
      <c r="BSY490" s="2" t="s">
        <v>215</v>
      </c>
      <c r="BSZ490" s="2" t="s">
        <v>215</v>
      </c>
      <c r="BTA490" s="2" t="s">
        <v>215</v>
      </c>
      <c r="BTB490" s="2" t="s">
        <v>215</v>
      </c>
      <c r="BTC490" s="2" t="s">
        <v>215</v>
      </c>
      <c r="BTD490" s="2" t="s">
        <v>215</v>
      </c>
      <c r="BTE490" s="2" t="s">
        <v>215</v>
      </c>
      <c r="BTF490" s="2" t="s">
        <v>215</v>
      </c>
      <c r="BTG490" s="2" t="s">
        <v>215</v>
      </c>
      <c r="BTH490" s="2" t="s">
        <v>215</v>
      </c>
      <c r="BTI490" s="2" t="s">
        <v>215</v>
      </c>
      <c r="BTJ490" s="2" t="s">
        <v>215</v>
      </c>
      <c r="BTK490" s="2" t="s">
        <v>215</v>
      </c>
      <c r="BTL490" s="2" t="s">
        <v>215</v>
      </c>
      <c r="BTM490" s="2" t="s">
        <v>215</v>
      </c>
      <c r="BTN490" s="2" t="s">
        <v>215</v>
      </c>
      <c r="BTO490" s="2" t="s">
        <v>215</v>
      </c>
      <c r="BTP490" s="2" t="s">
        <v>215</v>
      </c>
      <c r="BTQ490" s="2" t="s">
        <v>215</v>
      </c>
      <c r="BTR490" s="2" t="s">
        <v>215</v>
      </c>
      <c r="BTS490" s="2" t="s">
        <v>215</v>
      </c>
      <c r="BTT490" s="2" t="s">
        <v>215</v>
      </c>
      <c r="BTU490" s="2" t="s">
        <v>215</v>
      </c>
      <c r="BTV490" s="2" t="s">
        <v>215</v>
      </c>
      <c r="BTW490" s="2" t="s">
        <v>215</v>
      </c>
      <c r="BTX490" s="2" t="s">
        <v>215</v>
      </c>
      <c r="BTY490" s="2" t="s">
        <v>215</v>
      </c>
      <c r="BTZ490" s="2" t="s">
        <v>215</v>
      </c>
      <c r="BUA490" s="2" t="s">
        <v>215</v>
      </c>
      <c r="BUB490" s="2" t="s">
        <v>215</v>
      </c>
      <c r="BUC490" s="2" t="s">
        <v>215</v>
      </c>
      <c r="BUD490" s="2" t="s">
        <v>215</v>
      </c>
      <c r="BUE490" s="2" t="s">
        <v>215</v>
      </c>
      <c r="BUF490" s="2" t="s">
        <v>215</v>
      </c>
      <c r="BUG490" s="2" t="s">
        <v>215</v>
      </c>
      <c r="BUH490" s="2" t="s">
        <v>215</v>
      </c>
      <c r="BUI490" s="2" t="s">
        <v>215</v>
      </c>
      <c r="BUJ490" s="2" t="s">
        <v>215</v>
      </c>
      <c r="BUK490" s="2" t="s">
        <v>215</v>
      </c>
      <c r="BUL490" s="2" t="s">
        <v>215</v>
      </c>
      <c r="BUM490" s="2" t="s">
        <v>215</v>
      </c>
      <c r="BUN490" s="2" t="s">
        <v>215</v>
      </c>
      <c r="BUO490" s="2" t="s">
        <v>215</v>
      </c>
      <c r="BUP490" s="2" t="s">
        <v>215</v>
      </c>
      <c r="BUQ490" s="2" t="s">
        <v>215</v>
      </c>
      <c r="BUR490" s="2" t="s">
        <v>215</v>
      </c>
      <c r="BUS490" s="2" t="s">
        <v>215</v>
      </c>
      <c r="BUT490" s="2" t="s">
        <v>215</v>
      </c>
      <c r="BUU490" s="2" t="s">
        <v>215</v>
      </c>
      <c r="BUV490" s="2" t="s">
        <v>215</v>
      </c>
      <c r="BUW490" s="2" t="s">
        <v>215</v>
      </c>
      <c r="BUX490" s="2" t="s">
        <v>215</v>
      </c>
      <c r="BUY490" s="2" t="s">
        <v>215</v>
      </c>
      <c r="BUZ490" s="2" t="s">
        <v>215</v>
      </c>
      <c r="BVA490" s="2" t="s">
        <v>215</v>
      </c>
      <c r="BVB490" s="2" t="s">
        <v>215</v>
      </c>
      <c r="BVC490" s="2" t="s">
        <v>215</v>
      </c>
      <c r="BVD490" s="2" t="s">
        <v>215</v>
      </c>
      <c r="BVE490" s="2" t="s">
        <v>215</v>
      </c>
      <c r="BVF490" s="2" t="s">
        <v>215</v>
      </c>
      <c r="BVG490" s="2" t="s">
        <v>215</v>
      </c>
      <c r="BVH490" s="2" t="s">
        <v>215</v>
      </c>
      <c r="BVI490" s="2" t="s">
        <v>215</v>
      </c>
      <c r="BVJ490" s="2" t="s">
        <v>215</v>
      </c>
      <c r="BVK490" s="2" t="s">
        <v>215</v>
      </c>
      <c r="BVL490" s="2" t="s">
        <v>215</v>
      </c>
      <c r="BVM490" s="2" t="s">
        <v>215</v>
      </c>
      <c r="BVN490" s="2" t="s">
        <v>215</v>
      </c>
      <c r="BVO490" s="2" t="s">
        <v>215</v>
      </c>
      <c r="BVP490" s="2" t="s">
        <v>215</v>
      </c>
      <c r="BVQ490" s="2" t="s">
        <v>215</v>
      </c>
      <c r="BVR490" s="2" t="s">
        <v>215</v>
      </c>
      <c r="BVS490" s="2" t="s">
        <v>215</v>
      </c>
      <c r="BVT490" s="2" t="s">
        <v>215</v>
      </c>
      <c r="BVU490" s="2" t="s">
        <v>215</v>
      </c>
      <c r="BVV490" s="2" t="s">
        <v>215</v>
      </c>
      <c r="BVW490" s="2" t="s">
        <v>215</v>
      </c>
      <c r="BVX490" s="2" t="s">
        <v>215</v>
      </c>
      <c r="BVY490" s="2" t="s">
        <v>215</v>
      </c>
      <c r="BVZ490" s="2" t="s">
        <v>215</v>
      </c>
      <c r="BWA490" s="2" t="s">
        <v>215</v>
      </c>
      <c r="BWB490" s="2" t="s">
        <v>215</v>
      </c>
      <c r="BWC490" s="2" t="s">
        <v>215</v>
      </c>
      <c r="BWD490" s="2" t="s">
        <v>215</v>
      </c>
      <c r="BWE490" s="2" t="s">
        <v>215</v>
      </c>
      <c r="BWF490" s="2" t="s">
        <v>215</v>
      </c>
      <c r="BWG490" s="2" t="s">
        <v>215</v>
      </c>
      <c r="BWH490" s="2" t="s">
        <v>215</v>
      </c>
      <c r="BWI490" s="2" t="s">
        <v>215</v>
      </c>
      <c r="BWJ490" s="2" t="s">
        <v>215</v>
      </c>
      <c r="BWK490" s="2" t="s">
        <v>215</v>
      </c>
      <c r="BWL490" s="2" t="s">
        <v>215</v>
      </c>
      <c r="BWM490" s="2" t="s">
        <v>215</v>
      </c>
      <c r="BWN490" s="2" t="s">
        <v>215</v>
      </c>
      <c r="BWO490" s="2" t="s">
        <v>215</v>
      </c>
      <c r="BWP490" s="2" t="s">
        <v>215</v>
      </c>
      <c r="BWQ490" s="2" t="s">
        <v>215</v>
      </c>
      <c r="BWR490" s="2" t="s">
        <v>215</v>
      </c>
      <c r="BWS490" s="2" t="s">
        <v>215</v>
      </c>
      <c r="BWT490" s="2" t="s">
        <v>215</v>
      </c>
      <c r="BWU490" s="2" t="s">
        <v>215</v>
      </c>
      <c r="BWV490" s="2" t="s">
        <v>215</v>
      </c>
      <c r="BWW490" s="2" t="s">
        <v>215</v>
      </c>
      <c r="BWX490" s="2" t="s">
        <v>215</v>
      </c>
      <c r="BWY490" s="2" t="s">
        <v>215</v>
      </c>
      <c r="BWZ490" s="2" t="s">
        <v>215</v>
      </c>
      <c r="BXA490" s="2" t="s">
        <v>215</v>
      </c>
      <c r="BXB490" s="2" t="s">
        <v>215</v>
      </c>
      <c r="BXC490" s="2" t="s">
        <v>215</v>
      </c>
      <c r="BXD490" s="2" t="s">
        <v>215</v>
      </c>
      <c r="BXE490" s="2" t="s">
        <v>215</v>
      </c>
      <c r="BXF490" s="2" t="s">
        <v>215</v>
      </c>
      <c r="BXG490" s="2" t="s">
        <v>215</v>
      </c>
      <c r="BXH490" s="2" t="s">
        <v>215</v>
      </c>
      <c r="BXI490" s="2" t="s">
        <v>215</v>
      </c>
      <c r="BXJ490" s="2" t="s">
        <v>215</v>
      </c>
      <c r="BXK490" s="2" t="s">
        <v>215</v>
      </c>
      <c r="BXL490" s="2" t="s">
        <v>215</v>
      </c>
      <c r="BXM490" s="2" t="s">
        <v>215</v>
      </c>
      <c r="BXN490" s="2" t="s">
        <v>215</v>
      </c>
      <c r="BXO490" s="2" t="s">
        <v>215</v>
      </c>
      <c r="BXP490" s="2" t="s">
        <v>215</v>
      </c>
      <c r="BXQ490" s="2" t="s">
        <v>215</v>
      </c>
      <c r="BXR490" s="2" t="s">
        <v>215</v>
      </c>
      <c r="BXS490" s="2" t="s">
        <v>215</v>
      </c>
      <c r="BXT490" s="2" t="s">
        <v>215</v>
      </c>
      <c r="BXU490" s="2" t="s">
        <v>215</v>
      </c>
      <c r="BXV490" s="2" t="s">
        <v>215</v>
      </c>
      <c r="BXW490" s="2" t="s">
        <v>215</v>
      </c>
      <c r="BXX490" s="2" t="s">
        <v>215</v>
      </c>
      <c r="BXY490" s="2" t="s">
        <v>215</v>
      </c>
      <c r="BXZ490" s="2" t="s">
        <v>215</v>
      </c>
      <c r="BYA490" s="2" t="s">
        <v>215</v>
      </c>
      <c r="BYB490" s="2" t="s">
        <v>215</v>
      </c>
      <c r="BYC490" s="2" t="s">
        <v>215</v>
      </c>
      <c r="BYD490" s="2" t="s">
        <v>215</v>
      </c>
      <c r="BYE490" s="2" t="s">
        <v>215</v>
      </c>
      <c r="BYF490" s="2" t="s">
        <v>215</v>
      </c>
      <c r="BYG490" s="2" t="s">
        <v>215</v>
      </c>
      <c r="BYH490" s="2" t="s">
        <v>215</v>
      </c>
      <c r="BYI490" s="2" t="s">
        <v>215</v>
      </c>
      <c r="BYJ490" s="2" t="s">
        <v>215</v>
      </c>
      <c r="BYK490" s="2" t="s">
        <v>215</v>
      </c>
      <c r="BYL490" s="2" t="s">
        <v>215</v>
      </c>
      <c r="BYM490" s="2" t="s">
        <v>215</v>
      </c>
      <c r="BYN490" s="2" t="s">
        <v>215</v>
      </c>
      <c r="BYO490" s="2" t="s">
        <v>215</v>
      </c>
      <c r="BYP490" s="2" t="s">
        <v>215</v>
      </c>
      <c r="BYQ490" s="2" t="s">
        <v>215</v>
      </c>
      <c r="BYR490" s="2" t="s">
        <v>215</v>
      </c>
      <c r="BYS490" s="2" t="s">
        <v>215</v>
      </c>
      <c r="BYT490" s="2" t="s">
        <v>215</v>
      </c>
      <c r="BYU490" s="2" t="s">
        <v>215</v>
      </c>
      <c r="BYV490" s="2" t="s">
        <v>215</v>
      </c>
      <c r="BYW490" s="2" t="s">
        <v>215</v>
      </c>
      <c r="BYX490" s="2" t="s">
        <v>215</v>
      </c>
      <c r="BYY490" s="2" t="s">
        <v>215</v>
      </c>
      <c r="BYZ490" s="2" t="s">
        <v>215</v>
      </c>
      <c r="BZA490" s="2" t="s">
        <v>215</v>
      </c>
      <c r="BZB490" s="2" t="s">
        <v>215</v>
      </c>
      <c r="BZC490" s="2" t="s">
        <v>215</v>
      </c>
      <c r="BZD490" s="2" t="s">
        <v>215</v>
      </c>
      <c r="BZE490" s="2" t="s">
        <v>215</v>
      </c>
      <c r="BZF490" s="2" t="s">
        <v>215</v>
      </c>
      <c r="BZG490" s="2" t="s">
        <v>215</v>
      </c>
      <c r="BZH490" s="2" t="s">
        <v>215</v>
      </c>
      <c r="BZI490" s="2" t="s">
        <v>215</v>
      </c>
      <c r="BZJ490" s="2" t="s">
        <v>215</v>
      </c>
      <c r="BZK490" s="2" t="s">
        <v>215</v>
      </c>
      <c r="BZL490" s="2" t="s">
        <v>215</v>
      </c>
      <c r="BZM490" s="2" t="s">
        <v>215</v>
      </c>
      <c r="BZN490" s="2" t="s">
        <v>215</v>
      </c>
      <c r="BZO490" s="2" t="s">
        <v>215</v>
      </c>
      <c r="BZP490" s="2" t="s">
        <v>215</v>
      </c>
      <c r="BZQ490" s="2" t="s">
        <v>215</v>
      </c>
      <c r="BZR490" s="2" t="s">
        <v>215</v>
      </c>
      <c r="BZS490" s="2" t="s">
        <v>215</v>
      </c>
      <c r="BZT490" s="2" t="s">
        <v>215</v>
      </c>
      <c r="BZU490" s="2" t="s">
        <v>215</v>
      </c>
      <c r="BZV490" s="2" t="s">
        <v>215</v>
      </c>
      <c r="BZW490" s="2" t="s">
        <v>215</v>
      </c>
      <c r="BZX490" s="2" t="s">
        <v>215</v>
      </c>
      <c r="BZY490" s="2" t="s">
        <v>215</v>
      </c>
      <c r="BZZ490" s="2" t="s">
        <v>215</v>
      </c>
      <c r="CAA490" s="2" t="s">
        <v>215</v>
      </c>
      <c r="CAB490" s="2" t="s">
        <v>215</v>
      </c>
      <c r="CAC490" s="2" t="s">
        <v>215</v>
      </c>
      <c r="CAD490" s="2" t="s">
        <v>215</v>
      </c>
      <c r="CAE490" s="2" t="s">
        <v>215</v>
      </c>
      <c r="CAF490" s="2" t="s">
        <v>215</v>
      </c>
      <c r="CAG490" s="2" t="s">
        <v>215</v>
      </c>
      <c r="CAH490" s="2" t="s">
        <v>215</v>
      </c>
      <c r="CAI490" s="2" t="s">
        <v>215</v>
      </c>
      <c r="CAJ490" s="2" t="s">
        <v>215</v>
      </c>
      <c r="CAK490" s="2" t="s">
        <v>215</v>
      </c>
      <c r="CAL490" s="2" t="s">
        <v>215</v>
      </c>
      <c r="CAM490" s="2" t="s">
        <v>215</v>
      </c>
      <c r="CAN490" s="2" t="s">
        <v>215</v>
      </c>
      <c r="CAO490" s="2" t="s">
        <v>215</v>
      </c>
      <c r="CAP490" s="2" t="s">
        <v>215</v>
      </c>
      <c r="CAQ490" s="2" t="s">
        <v>215</v>
      </c>
      <c r="CAR490" s="2" t="s">
        <v>215</v>
      </c>
      <c r="CAS490" s="2" t="s">
        <v>215</v>
      </c>
      <c r="CAT490" s="2" t="s">
        <v>215</v>
      </c>
      <c r="CAU490" s="2" t="s">
        <v>215</v>
      </c>
      <c r="CAV490" s="2" t="s">
        <v>215</v>
      </c>
      <c r="CAW490" s="2" t="s">
        <v>215</v>
      </c>
      <c r="CAX490" s="2" t="s">
        <v>215</v>
      </c>
      <c r="CAY490" s="2" t="s">
        <v>215</v>
      </c>
      <c r="CAZ490" s="2" t="s">
        <v>215</v>
      </c>
      <c r="CBA490" s="2" t="s">
        <v>215</v>
      </c>
      <c r="CBB490" s="2" t="s">
        <v>215</v>
      </c>
      <c r="CBC490" s="2" t="s">
        <v>215</v>
      </c>
      <c r="CBD490" s="2" t="s">
        <v>215</v>
      </c>
      <c r="CBE490" s="2" t="s">
        <v>215</v>
      </c>
      <c r="CBF490" s="2" t="s">
        <v>215</v>
      </c>
      <c r="CBG490" s="2" t="s">
        <v>215</v>
      </c>
      <c r="CBH490" s="2" t="s">
        <v>215</v>
      </c>
      <c r="CBI490" s="2" t="s">
        <v>215</v>
      </c>
      <c r="CBJ490" s="2" t="s">
        <v>215</v>
      </c>
      <c r="CBK490" s="2" t="s">
        <v>215</v>
      </c>
      <c r="CBL490" s="2" t="s">
        <v>215</v>
      </c>
      <c r="CBM490" s="2" t="s">
        <v>215</v>
      </c>
      <c r="CBN490" s="2" t="s">
        <v>215</v>
      </c>
      <c r="CBO490" s="2" t="s">
        <v>215</v>
      </c>
      <c r="CBP490" s="2" t="s">
        <v>215</v>
      </c>
      <c r="CBQ490" s="2" t="s">
        <v>215</v>
      </c>
      <c r="CBR490" s="2" t="s">
        <v>215</v>
      </c>
      <c r="CBS490" s="2" t="s">
        <v>215</v>
      </c>
      <c r="CBT490" s="2" t="s">
        <v>215</v>
      </c>
      <c r="CBU490" s="2" t="s">
        <v>215</v>
      </c>
      <c r="CBV490" s="2" t="s">
        <v>215</v>
      </c>
      <c r="CBW490" s="2" t="s">
        <v>215</v>
      </c>
      <c r="CBX490" s="2" t="s">
        <v>215</v>
      </c>
      <c r="CBY490" s="2" t="s">
        <v>215</v>
      </c>
      <c r="CBZ490" s="2" t="s">
        <v>215</v>
      </c>
      <c r="CCA490" s="2" t="s">
        <v>215</v>
      </c>
      <c r="CCB490" s="2" t="s">
        <v>215</v>
      </c>
      <c r="CCC490" s="2" t="s">
        <v>215</v>
      </c>
      <c r="CCD490" s="2" t="s">
        <v>215</v>
      </c>
      <c r="CCE490" s="2" t="s">
        <v>215</v>
      </c>
      <c r="CCF490" s="2" t="s">
        <v>215</v>
      </c>
      <c r="CCG490" s="2" t="s">
        <v>215</v>
      </c>
      <c r="CCH490" s="2" t="s">
        <v>215</v>
      </c>
      <c r="CCI490" s="2" t="s">
        <v>215</v>
      </c>
      <c r="CCJ490" s="2" t="s">
        <v>215</v>
      </c>
      <c r="CCK490" s="2" t="s">
        <v>215</v>
      </c>
      <c r="CCL490" s="2" t="s">
        <v>215</v>
      </c>
      <c r="CCM490" s="2" t="s">
        <v>215</v>
      </c>
      <c r="CCN490" s="2" t="s">
        <v>215</v>
      </c>
      <c r="CCO490" s="2" t="s">
        <v>215</v>
      </c>
      <c r="CCP490" s="2" t="s">
        <v>215</v>
      </c>
      <c r="CCQ490" s="2" t="s">
        <v>215</v>
      </c>
      <c r="CCR490" s="2" t="s">
        <v>215</v>
      </c>
      <c r="CCS490" s="2" t="s">
        <v>215</v>
      </c>
      <c r="CCT490" s="2" t="s">
        <v>215</v>
      </c>
      <c r="CCU490" s="2" t="s">
        <v>215</v>
      </c>
      <c r="CCV490" s="2" t="s">
        <v>215</v>
      </c>
      <c r="CCW490" s="2" t="s">
        <v>215</v>
      </c>
      <c r="CCX490" s="2" t="s">
        <v>215</v>
      </c>
      <c r="CCY490" s="2" t="s">
        <v>215</v>
      </c>
      <c r="CCZ490" s="2" t="s">
        <v>215</v>
      </c>
      <c r="CDA490" s="2" t="s">
        <v>215</v>
      </c>
      <c r="CDB490" s="2" t="s">
        <v>215</v>
      </c>
      <c r="CDC490" s="2" t="s">
        <v>215</v>
      </c>
      <c r="CDD490" s="2" t="s">
        <v>215</v>
      </c>
      <c r="CDE490" s="2" t="s">
        <v>215</v>
      </c>
      <c r="CDF490" s="2" t="s">
        <v>215</v>
      </c>
      <c r="CDG490" s="2" t="s">
        <v>215</v>
      </c>
      <c r="CDH490" s="2" t="s">
        <v>215</v>
      </c>
      <c r="CDI490" s="2" t="s">
        <v>215</v>
      </c>
      <c r="CDJ490" s="2" t="s">
        <v>215</v>
      </c>
      <c r="CDK490" s="2" t="s">
        <v>215</v>
      </c>
      <c r="CDL490" s="2" t="s">
        <v>215</v>
      </c>
      <c r="CDM490" s="2" t="s">
        <v>215</v>
      </c>
      <c r="CDN490" s="2" t="s">
        <v>215</v>
      </c>
      <c r="CDO490" s="2" t="s">
        <v>215</v>
      </c>
      <c r="CDP490" s="2" t="s">
        <v>215</v>
      </c>
      <c r="CDQ490" s="2" t="s">
        <v>215</v>
      </c>
      <c r="CDR490" s="2" t="s">
        <v>215</v>
      </c>
      <c r="CDS490" s="2" t="s">
        <v>215</v>
      </c>
      <c r="CDT490" s="2" t="s">
        <v>215</v>
      </c>
      <c r="CDU490" s="2" t="s">
        <v>215</v>
      </c>
      <c r="CDV490" s="2" t="s">
        <v>215</v>
      </c>
      <c r="CDW490" s="2" t="s">
        <v>215</v>
      </c>
      <c r="CDX490" s="2" t="s">
        <v>215</v>
      </c>
      <c r="CDY490" s="2" t="s">
        <v>215</v>
      </c>
      <c r="CDZ490" s="2" t="s">
        <v>215</v>
      </c>
      <c r="CEA490" s="2" t="s">
        <v>215</v>
      </c>
      <c r="CEB490" s="2" t="s">
        <v>215</v>
      </c>
      <c r="CEC490" s="2" t="s">
        <v>215</v>
      </c>
      <c r="CED490" s="2" t="s">
        <v>215</v>
      </c>
      <c r="CEE490" s="2" t="s">
        <v>215</v>
      </c>
      <c r="CEF490" s="2" t="s">
        <v>215</v>
      </c>
      <c r="CEG490" s="2" t="s">
        <v>215</v>
      </c>
      <c r="CEH490" s="2" t="s">
        <v>215</v>
      </c>
      <c r="CEI490" s="2" t="s">
        <v>215</v>
      </c>
      <c r="CEJ490" s="2" t="s">
        <v>215</v>
      </c>
      <c r="CEK490" s="2" t="s">
        <v>215</v>
      </c>
      <c r="CEL490" s="2" t="s">
        <v>215</v>
      </c>
      <c r="CEM490" s="2" t="s">
        <v>215</v>
      </c>
      <c r="CEN490" s="2" t="s">
        <v>215</v>
      </c>
      <c r="CEO490" s="2" t="s">
        <v>215</v>
      </c>
      <c r="CEP490" s="2" t="s">
        <v>215</v>
      </c>
      <c r="CEQ490" s="2" t="s">
        <v>215</v>
      </c>
      <c r="CER490" s="2" t="s">
        <v>215</v>
      </c>
      <c r="CES490" s="2" t="s">
        <v>215</v>
      </c>
      <c r="CET490" s="2" t="s">
        <v>215</v>
      </c>
      <c r="CEU490" s="2" t="s">
        <v>215</v>
      </c>
      <c r="CEV490" s="2" t="s">
        <v>215</v>
      </c>
      <c r="CEW490" s="2" t="s">
        <v>215</v>
      </c>
      <c r="CEX490" s="2" t="s">
        <v>215</v>
      </c>
      <c r="CEY490" s="2" t="s">
        <v>215</v>
      </c>
      <c r="CEZ490" s="2" t="s">
        <v>215</v>
      </c>
      <c r="CFA490" s="2" t="s">
        <v>215</v>
      </c>
      <c r="CFB490" s="2" t="s">
        <v>215</v>
      </c>
      <c r="CFC490" s="2" t="s">
        <v>215</v>
      </c>
      <c r="CFD490" s="2" t="s">
        <v>215</v>
      </c>
      <c r="CFE490" s="2" t="s">
        <v>215</v>
      </c>
      <c r="CFF490" s="2" t="s">
        <v>215</v>
      </c>
      <c r="CFG490" s="2" t="s">
        <v>215</v>
      </c>
      <c r="CFH490" s="2" t="s">
        <v>215</v>
      </c>
      <c r="CFI490" s="2" t="s">
        <v>215</v>
      </c>
      <c r="CFJ490" s="2" t="s">
        <v>215</v>
      </c>
      <c r="CFK490" s="2" t="s">
        <v>215</v>
      </c>
      <c r="CFL490" s="2" t="s">
        <v>215</v>
      </c>
      <c r="CFM490" s="2" t="s">
        <v>215</v>
      </c>
      <c r="CFN490" s="2" t="s">
        <v>215</v>
      </c>
      <c r="CFO490" s="2" t="s">
        <v>215</v>
      </c>
      <c r="CFP490" s="2" t="s">
        <v>215</v>
      </c>
      <c r="CFQ490" s="2" t="s">
        <v>215</v>
      </c>
      <c r="CFR490" s="2" t="s">
        <v>215</v>
      </c>
      <c r="CFS490" s="2" t="s">
        <v>215</v>
      </c>
      <c r="CFT490" s="2" t="s">
        <v>215</v>
      </c>
      <c r="CFU490" s="2" t="s">
        <v>215</v>
      </c>
      <c r="CFV490" s="2" t="s">
        <v>215</v>
      </c>
      <c r="CFW490" s="2" t="s">
        <v>215</v>
      </c>
      <c r="CFX490" s="2" t="s">
        <v>215</v>
      </c>
      <c r="CFY490" s="2" t="s">
        <v>215</v>
      </c>
      <c r="CFZ490" s="2" t="s">
        <v>215</v>
      </c>
      <c r="CGA490" s="2" t="s">
        <v>215</v>
      </c>
      <c r="CGB490" s="2" t="s">
        <v>215</v>
      </c>
      <c r="CGC490" s="2" t="s">
        <v>215</v>
      </c>
      <c r="CGD490" s="2" t="s">
        <v>215</v>
      </c>
      <c r="CGE490" s="2" t="s">
        <v>215</v>
      </c>
      <c r="CGF490" s="2" t="s">
        <v>215</v>
      </c>
      <c r="CGG490" s="2" t="s">
        <v>215</v>
      </c>
      <c r="CGH490" s="2" t="s">
        <v>215</v>
      </c>
      <c r="CGI490" s="2" t="s">
        <v>215</v>
      </c>
      <c r="CGJ490" s="2" t="s">
        <v>215</v>
      </c>
      <c r="CGK490" s="2" t="s">
        <v>215</v>
      </c>
      <c r="CGL490" s="2" t="s">
        <v>215</v>
      </c>
      <c r="CGM490" s="2" t="s">
        <v>215</v>
      </c>
      <c r="CGN490" s="2" t="s">
        <v>215</v>
      </c>
      <c r="CGO490" s="2" t="s">
        <v>215</v>
      </c>
      <c r="CGP490" s="2" t="s">
        <v>215</v>
      </c>
      <c r="CGQ490" s="2" t="s">
        <v>215</v>
      </c>
      <c r="CGR490" s="2" t="s">
        <v>215</v>
      </c>
      <c r="CGS490" s="2" t="s">
        <v>215</v>
      </c>
      <c r="CGT490" s="2" t="s">
        <v>215</v>
      </c>
      <c r="CGU490" s="2" t="s">
        <v>215</v>
      </c>
      <c r="CGV490" s="2" t="s">
        <v>215</v>
      </c>
      <c r="CGW490" s="2" t="s">
        <v>215</v>
      </c>
      <c r="CGX490" s="2" t="s">
        <v>215</v>
      </c>
      <c r="CGY490" s="2" t="s">
        <v>215</v>
      </c>
      <c r="CGZ490" s="2" t="s">
        <v>215</v>
      </c>
      <c r="CHA490" s="2" t="s">
        <v>215</v>
      </c>
      <c r="CHB490" s="2" t="s">
        <v>215</v>
      </c>
      <c r="CHC490" s="2" t="s">
        <v>215</v>
      </c>
      <c r="CHD490" s="2" t="s">
        <v>215</v>
      </c>
      <c r="CHE490" s="2" t="s">
        <v>215</v>
      </c>
      <c r="CHF490" s="2" t="s">
        <v>215</v>
      </c>
      <c r="CHG490" s="2" t="s">
        <v>215</v>
      </c>
      <c r="CHH490" s="2" t="s">
        <v>215</v>
      </c>
      <c r="CHI490" s="2" t="s">
        <v>215</v>
      </c>
      <c r="CHJ490" s="2" t="s">
        <v>215</v>
      </c>
      <c r="CHK490" s="2" t="s">
        <v>215</v>
      </c>
      <c r="CHL490" s="2" t="s">
        <v>215</v>
      </c>
      <c r="CHM490" s="2" t="s">
        <v>215</v>
      </c>
      <c r="CHN490" s="2" t="s">
        <v>215</v>
      </c>
      <c r="CHO490" s="2" t="s">
        <v>215</v>
      </c>
      <c r="CHP490" s="2" t="s">
        <v>215</v>
      </c>
      <c r="CHQ490" s="2" t="s">
        <v>215</v>
      </c>
      <c r="CHR490" s="2" t="s">
        <v>215</v>
      </c>
      <c r="CHS490" s="2" t="s">
        <v>215</v>
      </c>
      <c r="CHT490" s="2" t="s">
        <v>215</v>
      </c>
      <c r="CHU490" s="2" t="s">
        <v>215</v>
      </c>
      <c r="CHV490" s="2" t="s">
        <v>215</v>
      </c>
      <c r="CHW490" s="2" t="s">
        <v>215</v>
      </c>
      <c r="CHX490" s="2" t="s">
        <v>215</v>
      </c>
      <c r="CHY490" s="2" t="s">
        <v>215</v>
      </c>
      <c r="CHZ490" s="2" t="s">
        <v>215</v>
      </c>
      <c r="CIA490" s="2" t="s">
        <v>215</v>
      </c>
      <c r="CIB490" s="2" t="s">
        <v>215</v>
      </c>
      <c r="CIC490" s="2" t="s">
        <v>215</v>
      </c>
      <c r="CID490" s="2" t="s">
        <v>215</v>
      </c>
      <c r="CIE490" s="2" t="s">
        <v>215</v>
      </c>
      <c r="CIF490" s="2" t="s">
        <v>215</v>
      </c>
      <c r="CIG490" s="2" t="s">
        <v>215</v>
      </c>
      <c r="CIH490" s="2" t="s">
        <v>215</v>
      </c>
      <c r="CII490" s="2" t="s">
        <v>215</v>
      </c>
      <c r="CIJ490" s="2" t="s">
        <v>215</v>
      </c>
      <c r="CIK490" s="2" t="s">
        <v>215</v>
      </c>
      <c r="CIL490" s="2" t="s">
        <v>215</v>
      </c>
      <c r="CIM490" s="2" t="s">
        <v>215</v>
      </c>
      <c r="CIN490" s="2" t="s">
        <v>215</v>
      </c>
      <c r="CIO490" s="2" t="s">
        <v>215</v>
      </c>
      <c r="CIP490" s="2" t="s">
        <v>215</v>
      </c>
      <c r="CIQ490" s="2" t="s">
        <v>215</v>
      </c>
      <c r="CIR490" s="2" t="s">
        <v>215</v>
      </c>
      <c r="CIS490" s="2" t="s">
        <v>215</v>
      </c>
      <c r="CIT490" s="2" t="s">
        <v>215</v>
      </c>
      <c r="CIU490" s="2" t="s">
        <v>215</v>
      </c>
      <c r="CIV490" s="2" t="s">
        <v>215</v>
      </c>
      <c r="CIW490" s="2" t="s">
        <v>215</v>
      </c>
      <c r="CIX490" s="2" t="s">
        <v>215</v>
      </c>
      <c r="CIY490" s="2" t="s">
        <v>215</v>
      </c>
      <c r="CIZ490" s="2" t="s">
        <v>215</v>
      </c>
      <c r="CJA490" s="2" t="s">
        <v>215</v>
      </c>
      <c r="CJB490" s="2" t="s">
        <v>215</v>
      </c>
      <c r="CJC490" s="2" t="s">
        <v>215</v>
      </c>
      <c r="CJD490" s="2" t="s">
        <v>215</v>
      </c>
      <c r="CJE490" s="2" t="s">
        <v>215</v>
      </c>
      <c r="CJF490" s="2" t="s">
        <v>215</v>
      </c>
      <c r="CJG490" s="2" t="s">
        <v>215</v>
      </c>
      <c r="CJH490" s="2" t="s">
        <v>215</v>
      </c>
      <c r="CJI490" s="2" t="s">
        <v>215</v>
      </c>
      <c r="CJJ490" s="2" t="s">
        <v>215</v>
      </c>
      <c r="CJK490" s="2" t="s">
        <v>215</v>
      </c>
      <c r="CJL490" s="2" t="s">
        <v>215</v>
      </c>
      <c r="CJM490" s="2" t="s">
        <v>215</v>
      </c>
      <c r="CJN490" s="2" t="s">
        <v>215</v>
      </c>
      <c r="CJO490" s="2" t="s">
        <v>215</v>
      </c>
      <c r="CJP490" s="2" t="s">
        <v>215</v>
      </c>
      <c r="CJQ490" s="2" t="s">
        <v>215</v>
      </c>
      <c r="CJR490" s="2" t="s">
        <v>215</v>
      </c>
      <c r="CJS490" s="2" t="s">
        <v>215</v>
      </c>
      <c r="CJT490" s="2" t="s">
        <v>215</v>
      </c>
      <c r="CJU490" s="2" t="s">
        <v>215</v>
      </c>
      <c r="CJV490" s="2" t="s">
        <v>215</v>
      </c>
      <c r="CJW490" s="2" t="s">
        <v>215</v>
      </c>
      <c r="CJX490" s="2" t="s">
        <v>215</v>
      </c>
      <c r="CJY490" s="2" t="s">
        <v>215</v>
      </c>
      <c r="CJZ490" s="2" t="s">
        <v>215</v>
      </c>
      <c r="CKA490" s="2" t="s">
        <v>215</v>
      </c>
      <c r="CKB490" s="2" t="s">
        <v>215</v>
      </c>
      <c r="CKC490" s="2" t="s">
        <v>215</v>
      </c>
      <c r="CKD490" s="2" t="s">
        <v>215</v>
      </c>
      <c r="CKE490" s="2" t="s">
        <v>215</v>
      </c>
      <c r="CKF490" s="2" t="s">
        <v>215</v>
      </c>
      <c r="CKG490" s="2" t="s">
        <v>215</v>
      </c>
      <c r="CKH490" s="2" t="s">
        <v>215</v>
      </c>
      <c r="CKI490" s="2" t="s">
        <v>215</v>
      </c>
      <c r="CKJ490" s="2" t="s">
        <v>215</v>
      </c>
      <c r="CKK490" s="2" t="s">
        <v>215</v>
      </c>
      <c r="CKL490" s="2" t="s">
        <v>215</v>
      </c>
      <c r="CKM490" s="2" t="s">
        <v>215</v>
      </c>
      <c r="CKN490" s="2" t="s">
        <v>215</v>
      </c>
      <c r="CKO490" s="2" t="s">
        <v>215</v>
      </c>
      <c r="CKP490" s="2" t="s">
        <v>215</v>
      </c>
      <c r="CKQ490" s="2" t="s">
        <v>215</v>
      </c>
      <c r="CKR490" s="2" t="s">
        <v>215</v>
      </c>
      <c r="CKS490" s="2" t="s">
        <v>215</v>
      </c>
      <c r="CKT490" s="2" t="s">
        <v>215</v>
      </c>
      <c r="CKU490" s="2" t="s">
        <v>215</v>
      </c>
      <c r="CKV490" s="2" t="s">
        <v>215</v>
      </c>
      <c r="CKW490" s="2" t="s">
        <v>215</v>
      </c>
      <c r="CKX490" s="2" t="s">
        <v>215</v>
      </c>
      <c r="CKY490" s="2" t="s">
        <v>215</v>
      </c>
      <c r="CKZ490" s="2" t="s">
        <v>215</v>
      </c>
      <c r="CLA490" s="2" t="s">
        <v>215</v>
      </c>
      <c r="CLB490" s="2" t="s">
        <v>215</v>
      </c>
      <c r="CLC490" s="2" t="s">
        <v>215</v>
      </c>
      <c r="CLD490" s="2" t="s">
        <v>215</v>
      </c>
      <c r="CLE490" s="2" t="s">
        <v>215</v>
      </c>
      <c r="CLF490" s="2" t="s">
        <v>215</v>
      </c>
      <c r="CLG490" s="2" t="s">
        <v>215</v>
      </c>
      <c r="CLH490" s="2" t="s">
        <v>215</v>
      </c>
      <c r="CLI490" s="2" t="s">
        <v>215</v>
      </c>
      <c r="CLJ490" s="2" t="s">
        <v>215</v>
      </c>
      <c r="CLK490" s="2" t="s">
        <v>215</v>
      </c>
      <c r="CLL490" s="2" t="s">
        <v>215</v>
      </c>
      <c r="CLM490" s="2" t="s">
        <v>215</v>
      </c>
      <c r="CLN490" s="2" t="s">
        <v>215</v>
      </c>
      <c r="CLO490" s="2" t="s">
        <v>215</v>
      </c>
      <c r="CLP490" s="2" t="s">
        <v>215</v>
      </c>
      <c r="CLQ490" s="2" t="s">
        <v>215</v>
      </c>
      <c r="CLR490" s="2" t="s">
        <v>215</v>
      </c>
      <c r="CLS490" s="2" t="s">
        <v>215</v>
      </c>
      <c r="CLT490" s="2" t="s">
        <v>215</v>
      </c>
      <c r="CLU490" s="2" t="s">
        <v>215</v>
      </c>
      <c r="CLV490" s="2" t="s">
        <v>215</v>
      </c>
      <c r="CLW490" s="2" t="s">
        <v>215</v>
      </c>
      <c r="CLX490" s="2" t="s">
        <v>215</v>
      </c>
      <c r="CLY490" s="2" t="s">
        <v>215</v>
      </c>
      <c r="CLZ490" s="2" t="s">
        <v>215</v>
      </c>
      <c r="CMA490" s="2" t="s">
        <v>215</v>
      </c>
      <c r="CMB490" s="2" t="s">
        <v>215</v>
      </c>
      <c r="CMC490" s="2" t="s">
        <v>215</v>
      </c>
      <c r="CMD490" s="2" t="s">
        <v>215</v>
      </c>
      <c r="CME490" s="2" t="s">
        <v>215</v>
      </c>
      <c r="CMF490" s="2" t="s">
        <v>215</v>
      </c>
      <c r="CMG490" s="2" t="s">
        <v>215</v>
      </c>
      <c r="CMH490" s="2" t="s">
        <v>215</v>
      </c>
      <c r="CMI490" s="2" t="s">
        <v>215</v>
      </c>
      <c r="CMJ490" s="2" t="s">
        <v>215</v>
      </c>
      <c r="CMK490" s="2" t="s">
        <v>215</v>
      </c>
      <c r="CML490" s="2" t="s">
        <v>215</v>
      </c>
      <c r="CMM490" s="2" t="s">
        <v>215</v>
      </c>
      <c r="CMN490" s="2" t="s">
        <v>215</v>
      </c>
      <c r="CMO490" s="2" t="s">
        <v>215</v>
      </c>
      <c r="CMP490" s="2" t="s">
        <v>215</v>
      </c>
      <c r="CMQ490" s="2" t="s">
        <v>215</v>
      </c>
      <c r="CMR490" s="2" t="s">
        <v>215</v>
      </c>
      <c r="CMS490" s="2" t="s">
        <v>215</v>
      </c>
      <c r="CMT490" s="2" t="s">
        <v>215</v>
      </c>
      <c r="CMU490" s="2" t="s">
        <v>215</v>
      </c>
      <c r="CMV490" s="2" t="s">
        <v>215</v>
      </c>
      <c r="CMW490" s="2" t="s">
        <v>215</v>
      </c>
      <c r="CMX490" s="2" t="s">
        <v>215</v>
      </c>
      <c r="CMY490" s="2" t="s">
        <v>215</v>
      </c>
      <c r="CMZ490" s="2" t="s">
        <v>215</v>
      </c>
      <c r="CNA490" s="2" t="s">
        <v>215</v>
      </c>
      <c r="CNB490" s="2" t="s">
        <v>215</v>
      </c>
      <c r="CNC490" s="2" t="s">
        <v>215</v>
      </c>
      <c r="CND490" s="2" t="s">
        <v>215</v>
      </c>
      <c r="CNE490" s="2" t="s">
        <v>215</v>
      </c>
      <c r="CNF490" s="2" t="s">
        <v>215</v>
      </c>
      <c r="CNG490" s="2" t="s">
        <v>215</v>
      </c>
      <c r="CNH490" s="2" t="s">
        <v>215</v>
      </c>
      <c r="CNI490" s="2" t="s">
        <v>215</v>
      </c>
      <c r="CNJ490" s="2" t="s">
        <v>215</v>
      </c>
      <c r="CNK490" s="2" t="s">
        <v>215</v>
      </c>
      <c r="CNL490" s="2" t="s">
        <v>215</v>
      </c>
      <c r="CNM490" s="2" t="s">
        <v>215</v>
      </c>
      <c r="CNN490" s="2" t="s">
        <v>215</v>
      </c>
      <c r="CNO490" s="2" t="s">
        <v>215</v>
      </c>
      <c r="CNP490" s="2" t="s">
        <v>215</v>
      </c>
      <c r="CNQ490" s="2" t="s">
        <v>215</v>
      </c>
      <c r="CNR490" s="2" t="s">
        <v>215</v>
      </c>
      <c r="CNS490" s="2" t="s">
        <v>215</v>
      </c>
      <c r="CNT490" s="2" t="s">
        <v>215</v>
      </c>
      <c r="CNU490" s="2" t="s">
        <v>215</v>
      </c>
      <c r="CNV490" s="2" t="s">
        <v>215</v>
      </c>
      <c r="CNW490" s="2" t="s">
        <v>215</v>
      </c>
      <c r="CNX490" s="2" t="s">
        <v>215</v>
      </c>
      <c r="CNY490" s="2" t="s">
        <v>215</v>
      </c>
      <c r="CNZ490" s="2" t="s">
        <v>215</v>
      </c>
      <c r="COA490" s="2" t="s">
        <v>215</v>
      </c>
      <c r="COB490" s="2" t="s">
        <v>215</v>
      </c>
      <c r="COC490" s="2" t="s">
        <v>215</v>
      </c>
      <c r="COD490" s="2" t="s">
        <v>215</v>
      </c>
      <c r="COE490" s="2" t="s">
        <v>215</v>
      </c>
      <c r="COF490" s="2" t="s">
        <v>215</v>
      </c>
      <c r="COG490" s="2" t="s">
        <v>215</v>
      </c>
      <c r="COH490" s="2" t="s">
        <v>215</v>
      </c>
      <c r="COI490" s="2" t="s">
        <v>215</v>
      </c>
      <c r="COJ490" s="2" t="s">
        <v>215</v>
      </c>
      <c r="COK490" s="2" t="s">
        <v>215</v>
      </c>
      <c r="COL490" s="2" t="s">
        <v>215</v>
      </c>
      <c r="COM490" s="2" t="s">
        <v>215</v>
      </c>
      <c r="CON490" s="2" t="s">
        <v>215</v>
      </c>
      <c r="COO490" s="2" t="s">
        <v>215</v>
      </c>
      <c r="COP490" s="2" t="s">
        <v>215</v>
      </c>
      <c r="COQ490" s="2" t="s">
        <v>215</v>
      </c>
      <c r="COR490" s="2" t="s">
        <v>215</v>
      </c>
      <c r="COS490" s="2" t="s">
        <v>215</v>
      </c>
      <c r="COT490" s="2" t="s">
        <v>215</v>
      </c>
      <c r="COU490" s="2" t="s">
        <v>215</v>
      </c>
      <c r="COV490" s="2" t="s">
        <v>215</v>
      </c>
      <c r="COW490" s="2" t="s">
        <v>215</v>
      </c>
      <c r="COX490" s="2" t="s">
        <v>215</v>
      </c>
      <c r="COY490" s="2" t="s">
        <v>215</v>
      </c>
      <c r="COZ490" s="2" t="s">
        <v>215</v>
      </c>
      <c r="CPA490" s="2" t="s">
        <v>215</v>
      </c>
      <c r="CPB490" s="2" t="s">
        <v>215</v>
      </c>
      <c r="CPC490" s="2" t="s">
        <v>215</v>
      </c>
      <c r="CPD490" s="2" t="s">
        <v>215</v>
      </c>
      <c r="CPE490" s="2" t="s">
        <v>215</v>
      </c>
      <c r="CPF490" s="2" t="s">
        <v>215</v>
      </c>
      <c r="CPG490" s="2" t="s">
        <v>215</v>
      </c>
      <c r="CPH490" s="2" t="s">
        <v>215</v>
      </c>
      <c r="CPI490" s="2" t="s">
        <v>215</v>
      </c>
      <c r="CPJ490" s="2" t="s">
        <v>215</v>
      </c>
      <c r="CPK490" s="2" t="s">
        <v>215</v>
      </c>
      <c r="CPL490" s="2" t="s">
        <v>215</v>
      </c>
      <c r="CPM490" s="2" t="s">
        <v>215</v>
      </c>
      <c r="CPN490" s="2" t="s">
        <v>215</v>
      </c>
      <c r="CPO490" s="2" t="s">
        <v>215</v>
      </c>
      <c r="CPP490" s="2" t="s">
        <v>215</v>
      </c>
      <c r="CPQ490" s="2" t="s">
        <v>215</v>
      </c>
      <c r="CPR490" s="2" t="s">
        <v>215</v>
      </c>
      <c r="CPS490" s="2" t="s">
        <v>215</v>
      </c>
      <c r="CPT490" s="2" t="s">
        <v>215</v>
      </c>
      <c r="CPU490" s="2" t="s">
        <v>215</v>
      </c>
      <c r="CPV490" s="2" t="s">
        <v>215</v>
      </c>
      <c r="CPW490" s="2" t="s">
        <v>215</v>
      </c>
      <c r="CPX490" s="2" t="s">
        <v>215</v>
      </c>
      <c r="CPY490" s="2" t="s">
        <v>215</v>
      </c>
      <c r="CPZ490" s="2" t="s">
        <v>215</v>
      </c>
      <c r="CQA490" s="2" t="s">
        <v>215</v>
      </c>
      <c r="CQB490" s="2" t="s">
        <v>215</v>
      </c>
      <c r="CQC490" s="2" t="s">
        <v>215</v>
      </c>
      <c r="CQD490" s="2" t="s">
        <v>215</v>
      </c>
      <c r="CQE490" s="2" t="s">
        <v>215</v>
      </c>
      <c r="CQF490" s="2" t="s">
        <v>215</v>
      </c>
      <c r="CQG490" s="2" t="s">
        <v>215</v>
      </c>
      <c r="CQH490" s="2" t="s">
        <v>215</v>
      </c>
      <c r="CQI490" s="2" t="s">
        <v>215</v>
      </c>
      <c r="CQJ490" s="2" t="s">
        <v>215</v>
      </c>
      <c r="CQK490" s="2" t="s">
        <v>215</v>
      </c>
      <c r="CQL490" s="2" t="s">
        <v>215</v>
      </c>
      <c r="CQM490" s="2" t="s">
        <v>215</v>
      </c>
      <c r="CQN490" s="2" t="s">
        <v>215</v>
      </c>
      <c r="CQO490" s="2" t="s">
        <v>215</v>
      </c>
      <c r="CQP490" s="2" t="s">
        <v>215</v>
      </c>
      <c r="CQQ490" s="2" t="s">
        <v>215</v>
      </c>
      <c r="CQR490" s="2" t="s">
        <v>215</v>
      </c>
      <c r="CQS490" s="2" t="s">
        <v>215</v>
      </c>
      <c r="CQT490" s="2" t="s">
        <v>215</v>
      </c>
      <c r="CQU490" s="2" t="s">
        <v>215</v>
      </c>
      <c r="CQV490" s="2" t="s">
        <v>215</v>
      </c>
      <c r="CQW490" s="2" t="s">
        <v>215</v>
      </c>
      <c r="CQX490" s="2" t="s">
        <v>215</v>
      </c>
      <c r="CQY490" s="2" t="s">
        <v>215</v>
      </c>
      <c r="CQZ490" s="2" t="s">
        <v>215</v>
      </c>
      <c r="CRA490" s="2" t="s">
        <v>215</v>
      </c>
      <c r="CRB490" s="2" t="s">
        <v>215</v>
      </c>
      <c r="CRC490" s="2" t="s">
        <v>215</v>
      </c>
      <c r="CRD490" s="2" t="s">
        <v>215</v>
      </c>
      <c r="CRE490" s="2" t="s">
        <v>215</v>
      </c>
      <c r="CRF490" s="2" t="s">
        <v>215</v>
      </c>
      <c r="CRG490" s="2" t="s">
        <v>215</v>
      </c>
      <c r="CRH490" s="2" t="s">
        <v>215</v>
      </c>
      <c r="CRI490" s="2" t="s">
        <v>215</v>
      </c>
      <c r="CRJ490" s="2" t="s">
        <v>215</v>
      </c>
      <c r="CRK490" s="2" t="s">
        <v>215</v>
      </c>
      <c r="CRL490" s="2" t="s">
        <v>215</v>
      </c>
      <c r="CRM490" s="2" t="s">
        <v>215</v>
      </c>
      <c r="CRN490" s="2" t="s">
        <v>215</v>
      </c>
      <c r="CRO490" s="2" t="s">
        <v>215</v>
      </c>
      <c r="CRP490" s="2" t="s">
        <v>215</v>
      </c>
      <c r="CRQ490" s="2" t="s">
        <v>215</v>
      </c>
      <c r="CRR490" s="2" t="s">
        <v>215</v>
      </c>
      <c r="CRS490" s="2" t="s">
        <v>215</v>
      </c>
      <c r="CRT490" s="2" t="s">
        <v>215</v>
      </c>
      <c r="CRU490" s="2" t="s">
        <v>215</v>
      </c>
      <c r="CRV490" s="2" t="s">
        <v>215</v>
      </c>
      <c r="CRW490" s="2" t="s">
        <v>215</v>
      </c>
      <c r="CRX490" s="2" t="s">
        <v>215</v>
      </c>
      <c r="CRY490" s="2" t="s">
        <v>215</v>
      </c>
      <c r="CRZ490" s="2" t="s">
        <v>215</v>
      </c>
      <c r="CSA490" s="2" t="s">
        <v>215</v>
      </c>
      <c r="CSB490" s="2" t="s">
        <v>215</v>
      </c>
      <c r="CSC490" s="2" t="s">
        <v>215</v>
      </c>
      <c r="CSD490" s="2" t="s">
        <v>215</v>
      </c>
      <c r="CSE490" s="2" t="s">
        <v>215</v>
      </c>
      <c r="CSF490" s="2" t="s">
        <v>215</v>
      </c>
      <c r="CSG490" s="2" t="s">
        <v>215</v>
      </c>
      <c r="CSH490" s="2" t="s">
        <v>215</v>
      </c>
      <c r="CSI490" s="2" t="s">
        <v>215</v>
      </c>
      <c r="CSJ490" s="2" t="s">
        <v>215</v>
      </c>
      <c r="CSK490" s="2" t="s">
        <v>215</v>
      </c>
      <c r="CSL490" s="2" t="s">
        <v>215</v>
      </c>
      <c r="CSM490" s="2" t="s">
        <v>215</v>
      </c>
      <c r="CSN490" s="2" t="s">
        <v>215</v>
      </c>
      <c r="CSO490" s="2" t="s">
        <v>215</v>
      </c>
      <c r="CSP490" s="2" t="s">
        <v>215</v>
      </c>
      <c r="CSQ490" s="2" t="s">
        <v>215</v>
      </c>
      <c r="CSR490" s="2" t="s">
        <v>215</v>
      </c>
      <c r="CSS490" s="2" t="s">
        <v>215</v>
      </c>
      <c r="CST490" s="2" t="s">
        <v>215</v>
      </c>
      <c r="CSU490" s="2" t="s">
        <v>215</v>
      </c>
      <c r="CSV490" s="2" t="s">
        <v>215</v>
      </c>
      <c r="CSW490" s="2" t="s">
        <v>215</v>
      </c>
      <c r="CSX490" s="2" t="s">
        <v>215</v>
      </c>
      <c r="CSY490" s="2" t="s">
        <v>215</v>
      </c>
      <c r="CSZ490" s="2" t="s">
        <v>215</v>
      </c>
      <c r="CTA490" s="2" t="s">
        <v>215</v>
      </c>
      <c r="CTB490" s="2" t="s">
        <v>215</v>
      </c>
      <c r="CTC490" s="2" t="s">
        <v>215</v>
      </c>
      <c r="CTD490" s="2" t="s">
        <v>215</v>
      </c>
      <c r="CTE490" s="2" t="s">
        <v>215</v>
      </c>
      <c r="CTF490" s="2" t="s">
        <v>215</v>
      </c>
      <c r="CTG490" s="2" t="s">
        <v>215</v>
      </c>
      <c r="CTH490" s="2" t="s">
        <v>215</v>
      </c>
      <c r="CTI490" s="2" t="s">
        <v>215</v>
      </c>
      <c r="CTJ490" s="2" t="s">
        <v>215</v>
      </c>
      <c r="CTK490" s="2" t="s">
        <v>215</v>
      </c>
      <c r="CTL490" s="2" t="s">
        <v>215</v>
      </c>
      <c r="CTM490" s="2" t="s">
        <v>215</v>
      </c>
      <c r="CTN490" s="2" t="s">
        <v>215</v>
      </c>
      <c r="CTO490" s="2" t="s">
        <v>215</v>
      </c>
      <c r="CTP490" s="2" t="s">
        <v>215</v>
      </c>
      <c r="CTQ490" s="2" t="s">
        <v>215</v>
      </c>
      <c r="CTR490" s="2" t="s">
        <v>215</v>
      </c>
      <c r="CTS490" s="2" t="s">
        <v>215</v>
      </c>
      <c r="CTT490" s="2" t="s">
        <v>215</v>
      </c>
      <c r="CTU490" s="2" t="s">
        <v>215</v>
      </c>
      <c r="CTV490" s="2" t="s">
        <v>215</v>
      </c>
      <c r="CTW490" s="2" t="s">
        <v>215</v>
      </c>
      <c r="CTX490" s="2" t="s">
        <v>215</v>
      </c>
      <c r="CTY490" s="2" t="s">
        <v>215</v>
      </c>
      <c r="CTZ490" s="2" t="s">
        <v>215</v>
      </c>
      <c r="CUA490" s="2" t="s">
        <v>215</v>
      </c>
      <c r="CUB490" s="2" t="s">
        <v>215</v>
      </c>
      <c r="CUC490" s="2" t="s">
        <v>215</v>
      </c>
      <c r="CUD490" s="2" t="s">
        <v>215</v>
      </c>
      <c r="CUE490" s="2" t="s">
        <v>215</v>
      </c>
      <c r="CUF490" s="2" t="s">
        <v>215</v>
      </c>
      <c r="CUG490" s="2" t="s">
        <v>215</v>
      </c>
      <c r="CUH490" s="2" t="s">
        <v>215</v>
      </c>
      <c r="CUI490" s="2" t="s">
        <v>215</v>
      </c>
      <c r="CUJ490" s="2" t="s">
        <v>215</v>
      </c>
      <c r="CUK490" s="2" t="s">
        <v>215</v>
      </c>
      <c r="CUL490" s="2" t="s">
        <v>215</v>
      </c>
      <c r="CUM490" s="2" t="s">
        <v>215</v>
      </c>
      <c r="CUN490" s="2" t="s">
        <v>215</v>
      </c>
      <c r="CUO490" s="2" t="s">
        <v>215</v>
      </c>
      <c r="CUP490" s="2" t="s">
        <v>215</v>
      </c>
      <c r="CUQ490" s="2" t="s">
        <v>215</v>
      </c>
      <c r="CUR490" s="2" t="s">
        <v>215</v>
      </c>
      <c r="CUS490" s="2" t="s">
        <v>215</v>
      </c>
      <c r="CUT490" s="2" t="s">
        <v>215</v>
      </c>
      <c r="CUU490" s="2" t="s">
        <v>215</v>
      </c>
      <c r="CUV490" s="2" t="s">
        <v>215</v>
      </c>
      <c r="CUW490" s="2" t="s">
        <v>215</v>
      </c>
      <c r="CUX490" s="2" t="s">
        <v>215</v>
      </c>
      <c r="CUY490" s="2" t="s">
        <v>215</v>
      </c>
      <c r="CUZ490" s="2" t="s">
        <v>215</v>
      </c>
      <c r="CVA490" s="2" t="s">
        <v>215</v>
      </c>
      <c r="CVB490" s="2" t="s">
        <v>215</v>
      </c>
      <c r="CVC490" s="2" t="s">
        <v>215</v>
      </c>
      <c r="CVD490" s="2" t="s">
        <v>215</v>
      </c>
      <c r="CVE490" s="2" t="s">
        <v>215</v>
      </c>
      <c r="CVF490" s="2" t="s">
        <v>215</v>
      </c>
      <c r="CVG490" s="2" t="s">
        <v>215</v>
      </c>
      <c r="CVH490" s="2" t="s">
        <v>215</v>
      </c>
      <c r="CVI490" s="2" t="s">
        <v>215</v>
      </c>
      <c r="CVJ490" s="2" t="s">
        <v>215</v>
      </c>
      <c r="CVK490" s="2" t="s">
        <v>215</v>
      </c>
      <c r="CVL490" s="2" t="s">
        <v>215</v>
      </c>
      <c r="CVM490" s="2" t="s">
        <v>215</v>
      </c>
      <c r="CVN490" s="2" t="s">
        <v>215</v>
      </c>
      <c r="CVO490" s="2" t="s">
        <v>215</v>
      </c>
      <c r="CVP490" s="2" t="s">
        <v>215</v>
      </c>
      <c r="CVQ490" s="2" t="s">
        <v>215</v>
      </c>
      <c r="CVR490" s="2" t="s">
        <v>215</v>
      </c>
      <c r="CVS490" s="2" t="s">
        <v>215</v>
      </c>
      <c r="CVT490" s="2" t="s">
        <v>215</v>
      </c>
      <c r="CVU490" s="2" t="s">
        <v>215</v>
      </c>
      <c r="CVV490" s="2" t="s">
        <v>215</v>
      </c>
      <c r="CVW490" s="2" t="s">
        <v>215</v>
      </c>
      <c r="CVX490" s="2" t="s">
        <v>215</v>
      </c>
      <c r="CVY490" s="2" t="s">
        <v>215</v>
      </c>
      <c r="CVZ490" s="2" t="s">
        <v>215</v>
      </c>
      <c r="CWA490" s="2" t="s">
        <v>215</v>
      </c>
      <c r="CWB490" s="2" t="s">
        <v>215</v>
      </c>
      <c r="CWC490" s="2" t="s">
        <v>215</v>
      </c>
      <c r="CWD490" s="2" t="s">
        <v>215</v>
      </c>
      <c r="CWE490" s="2" t="s">
        <v>215</v>
      </c>
      <c r="CWF490" s="2" t="s">
        <v>215</v>
      </c>
      <c r="CWG490" s="2" t="s">
        <v>215</v>
      </c>
      <c r="CWH490" s="2" t="s">
        <v>215</v>
      </c>
      <c r="CWI490" s="2" t="s">
        <v>215</v>
      </c>
      <c r="CWJ490" s="2" t="s">
        <v>215</v>
      </c>
      <c r="CWK490" s="2" t="s">
        <v>215</v>
      </c>
      <c r="CWL490" s="2" t="s">
        <v>215</v>
      </c>
      <c r="CWM490" s="2" t="s">
        <v>215</v>
      </c>
      <c r="CWN490" s="2" t="s">
        <v>215</v>
      </c>
      <c r="CWO490" s="2" t="s">
        <v>215</v>
      </c>
      <c r="CWP490" s="2" t="s">
        <v>215</v>
      </c>
      <c r="CWQ490" s="2" t="s">
        <v>215</v>
      </c>
      <c r="CWR490" s="2" t="s">
        <v>215</v>
      </c>
      <c r="CWS490" s="2" t="s">
        <v>215</v>
      </c>
      <c r="CWT490" s="2" t="s">
        <v>215</v>
      </c>
      <c r="CWU490" s="2" t="s">
        <v>215</v>
      </c>
      <c r="CWV490" s="2" t="s">
        <v>215</v>
      </c>
      <c r="CWW490" s="2" t="s">
        <v>215</v>
      </c>
      <c r="CWX490" s="2" t="s">
        <v>215</v>
      </c>
      <c r="CWY490" s="2" t="s">
        <v>215</v>
      </c>
      <c r="CWZ490" s="2" t="s">
        <v>215</v>
      </c>
      <c r="CXA490" s="2" t="s">
        <v>215</v>
      </c>
      <c r="CXB490" s="2" t="s">
        <v>215</v>
      </c>
      <c r="CXC490" s="2" t="s">
        <v>215</v>
      </c>
      <c r="CXD490" s="2" t="s">
        <v>215</v>
      </c>
      <c r="CXE490" s="2" t="s">
        <v>215</v>
      </c>
      <c r="CXF490" s="2" t="s">
        <v>215</v>
      </c>
      <c r="CXG490" s="2" t="s">
        <v>215</v>
      </c>
      <c r="CXH490" s="2" t="s">
        <v>215</v>
      </c>
      <c r="CXI490" s="2" t="s">
        <v>215</v>
      </c>
      <c r="CXJ490" s="2" t="s">
        <v>215</v>
      </c>
      <c r="CXK490" s="2" t="s">
        <v>215</v>
      </c>
      <c r="CXL490" s="2" t="s">
        <v>215</v>
      </c>
      <c r="CXM490" s="2" t="s">
        <v>215</v>
      </c>
      <c r="CXN490" s="2" t="s">
        <v>215</v>
      </c>
      <c r="CXO490" s="2" t="s">
        <v>215</v>
      </c>
      <c r="CXP490" s="2" t="s">
        <v>215</v>
      </c>
      <c r="CXQ490" s="2" t="s">
        <v>215</v>
      </c>
      <c r="CXR490" s="2" t="s">
        <v>215</v>
      </c>
      <c r="CXS490" s="2" t="s">
        <v>215</v>
      </c>
      <c r="CXT490" s="2" t="s">
        <v>215</v>
      </c>
      <c r="CXU490" s="2" t="s">
        <v>215</v>
      </c>
      <c r="CXV490" s="2" t="s">
        <v>215</v>
      </c>
      <c r="CXW490" s="2" t="s">
        <v>215</v>
      </c>
      <c r="CXX490" s="2" t="s">
        <v>215</v>
      </c>
      <c r="CXY490" s="2" t="s">
        <v>215</v>
      </c>
      <c r="CXZ490" s="2" t="s">
        <v>215</v>
      </c>
      <c r="CYA490" s="2" t="s">
        <v>215</v>
      </c>
      <c r="CYB490" s="2" t="s">
        <v>215</v>
      </c>
      <c r="CYC490" s="2" t="s">
        <v>215</v>
      </c>
      <c r="CYD490" s="2" t="s">
        <v>215</v>
      </c>
      <c r="CYE490" s="2" t="s">
        <v>215</v>
      </c>
      <c r="CYF490" s="2" t="s">
        <v>215</v>
      </c>
      <c r="CYG490" s="2" t="s">
        <v>215</v>
      </c>
      <c r="CYH490" s="2" t="s">
        <v>215</v>
      </c>
      <c r="CYI490" s="2" t="s">
        <v>215</v>
      </c>
      <c r="CYJ490" s="2" t="s">
        <v>215</v>
      </c>
      <c r="CYK490" s="2" t="s">
        <v>215</v>
      </c>
      <c r="CYL490" s="2" t="s">
        <v>215</v>
      </c>
      <c r="CYM490" s="2" t="s">
        <v>215</v>
      </c>
      <c r="CYN490" s="2" t="s">
        <v>215</v>
      </c>
      <c r="CYO490" s="2" t="s">
        <v>215</v>
      </c>
      <c r="CYP490" s="2" t="s">
        <v>215</v>
      </c>
      <c r="CYQ490" s="2" t="s">
        <v>215</v>
      </c>
      <c r="CYR490" s="2" t="s">
        <v>215</v>
      </c>
      <c r="CYS490" s="2" t="s">
        <v>215</v>
      </c>
      <c r="CYT490" s="2" t="s">
        <v>215</v>
      </c>
      <c r="CYU490" s="2" t="s">
        <v>215</v>
      </c>
      <c r="CYV490" s="2" t="s">
        <v>215</v>
      </c>
      <c r="CYW490" s="2" t="s">
        <v>215</v>
      </c>
      <c r="CYX490" s="2" t="s">
        <v>215</v>
      </c>
      <c r="CYY490" s="2" t="s">
        <v>215</v>
      </c>
      <c r="CYZ490" s="2" t="s">
        <v>215</v>
      </c>
      <c r="CZA490" s="2" t="s">
        <v>215</v>
      </c>
      <c r="CZB490" s="2" t="s">
        <v>215</v>
      </c>
      <c r="CZC490" s="2" t="s">
        <v>215</v>
      </c>
      <c r="CZD490" s="2" t="s">
        <v>215</v>
      </c>
      <c r="CZE490" s="2" t="s">
        <v>215</v>
      </c>
      <c r="CZF490" s="2" t="s">
        <v>215</v>
      </c>
      <c r="CZG490" s="2" t="s">
        <v>215</v>
      </c>
      <c r="CZH490" s="2" t="s">
        <v>215</v>
      </c>
      <c r="CZI490" s="2" t="s">
        <v>215</v>
      </c>
      <c r="CZJ490" s="2" t="s">
        <v>215</v>
      </c>
      <c r="CZK490" s="2" t="s">
        <v>215</v>
      </c>
      <c r="CZL490" s="2" t="s">
        <v>215</v>
      </c>
      <c r="CZM490" s="2" t="s">
        <v>215</v>
      </c>
      <c r="CZN490" s="2" t="s">
        <v>215</v>
      </c>
      <c r="CZO490" s="2" t="s">
        <v>215</v>
      </c>
      <c r="CZP490" s="2" t="s">
        <v>215</v>
      </c>
      <c r="CZQ490" s="2" t="s">
        <v>215</v>
      </c>
      <c r="CZR490" s="2" t="s">
        <v>215</v>
      </c>
      <c r="CZS490" s="2" t="s">
        <v>215</v>
      </c>
      <c r="CZT490" s="2" t="s">
        <v>215</v>
      </c>
      <c r="CZU490" s="2" t="s">
        <v>215</v>
      </c>
      <c r="CZV490" s="2" t="s">
        <v>215</v>
      </c>
      <c r="CZW490" s="2" t="s">
        <v>215</v>
      </c>
      <c r="CZX490" s="2" t="s">
        <v>215</v>
      </c>
      <c r="CZY490" s="2" t="s">
        <v>215</v>
      </c>
      <c r="CZZ490" s="2" t="s">
        <v>215</v>
      </c>
      <c r="DAA490" s="2" t="s">
        <v>215</v>
      </c>
      <c r="DAB490" s="2" t="s">
        <v>215</v>
      </c>
      <c r="DAC490" s="2" t="s">
        <v>215</v>
      </c>
      <c r="DAD490" s="2" t="s">
        <v>215</v>
      </c>
      <c r="DAE490" s="2" t="s">
        <v>215</v>
      </c>
      <c r="DAF490" s="2" t="s">
        <v>215</v>
      </c>
      <c r="DAG490" s="2" t="s">
        <v>215</v>
      </c>
      <c r="DAH490" s="2" t="s">
        <v>215</v>
      </c>
      <c r="DAI490" s="2" t="s">
        <v>215</v>
      </c>
      <c r="DAJ490" s="2" t="s">
        <v>215</v>
      </c>
      <c r="DAK490" s="2" t="s">
        <v>215</v>
      </c>
      <c r="DAL490" s="2" t="s">
        <v>215</v>
      </c>
      <c r="DAM490" s="2" t="s">
        <v>215</v>
      </c>
      <c r="DAN490" s="2" t="s">
        <v>215</v>
      </c>
      <c r="DAO490" s="2" t="s">
        <v>215</v>
      </c>
      <c r="DAP490" s="2" t="s">
        <v>215</v>
      </c>
      <c r="DAQ490" s="2" t="s">
        <v>215</v>
      </c>
      <c r="DAR490" s="2" t="s">
        <v>215</v>
      </c>
      <c r="DAS490" s="2" t="s">
        <v>215</v>
      </c>
      <c r="DAT490" s="2" t="s">
        <v>215</v>
      </c>
      <c r="DAU490" s="2" t="s">
        <v>215</v>
      </c>
      <c r="DAV490" s="2" t="s">
        <v>215</v>
      </c>
      <c r="DAW490" s="2" t="s">
        <v>215</v>
      </c>
      <c r="DAX490" s="2" t="s">
        <v>215</v>
      </c>
      <c r="DAY490" s="2" t="s">
        <v>215</v>
      </c>
      <c r="DAZ490" s="2" t="s">
        <v>215</v>
      </c>
      <c r="DBA490" s="2" t="s">
        <v>215</v>
      </c>
      <c r="DBB490" s="2" t="s">
        <v>215</v>
      </c>
      <c r="DBC490" s="2" t="s">
        <v>215</v>
      </c>
      <c r="DBD490" s="2" t="s">
        <v>215</v>
      </c>
      <c r="DBE490" s="2" t="s">
        <v>215</v>
      </c>
      <c r="DBF490" s="2" t="s">
        <v>215</v>
      </c>
      <c r="DBG490" s="2" t="s">
        <v>215</v>
      </c>
      <c r="DBH490" s="2" t="s">
        <v>215</v>
      </c>
      <c r="DBI490" s="2" t="s">
        <v>215</v>
      </c>
      <c r="DBJ490" s="2" t="s">
        <v>215</v>
      </c>
      <c r="DBK490" s="2" t="s">
        <v>215</v>
      </c>
      <c r="DBL490" s="2" t="s">
        <v>215</v>
      </c>
      <c r="DBM490" s="2" t="s">
        <v>215</v>
      </c>
      <c r="DBN490" s="2" t="s">
        <v>215</v>
      </c>
      <c r="DBO490" s="2" t="s">
        <v>215</v>
      </c>
      <c r="DBP490" s="2" t="s">
        <v>215</v>
      </c>
      <c r="DBQ490" s="2" t="s">
        <v>215</v>
      </c>
      <c r="DBR490" s="2" t="s">
        <v>215</v>
      </c>
      <c r="DBS490" s="2" t="s">
        <v>215</v>
      </c>
      <c r="DBT490" s="2" t="s">
        <v>215</v>
      </c>
      <c r="DBU490" s="2" t="s">
        <v>215</v>
      </c>
      <c r="DBV490" s="2" t="s">
        <v>215</v>
      </c>
      <c r="DBW490" s="2" t="s">
        <v>215</v>
      </c>
      <c r="DBX490" s="2" t="s">
        <v>215</v>
      </c>
      <c r="DBY490" s="2" t="s">
        <v>215</v>
      </c>
      <c r="DBZ490" s="2" t="s">
        <v>215</v>
      </c>
      <c r="DCA490" s="2" t="s">
        <v>215</v>
      </c>
      <c r="DCB490" s="2" t="s">
        <v>215</v>
      </c>
      <c r="DCC490" s="2" t="s">
        <v>215</v>
      </c>
      <c r="DCD490" s="2" t="s">
        <v>215</v>
      </c>
      <c r="DCE490" s="2" t="s">
        <v>215</v>
      </c>
      <c r="DCF490" s="2" t="s">
        <v>215</v>
      </c>
      <c r="DCG490" s="2" t="s">
        <v>215</v>
      </c>
      <c r="DCH490" s="2" t="s">
        <v>215</v>
      </c>
      <c r="DCI490" s="2" t="s">
        <v>215</v>
      </c>
      <c r="DCJ490" s="2" t="s">
        <v>215</v>
      </c>
      <c r="DCK490" s="2" t="s">
        <v>215</v>
      </c>
      <c r="DCL490" s="2" t="s">
        <v>215</v>
      </c>
      <c r="DCM490" s="2" t="s">
        <v>215</v>
      </c>
      <c r="DCN490" s="2" t="s">
        <v>215</v>
      </c>
      <c r="DCO490" s="2" t="s">
        <v>215</v>
      </c>
      <c r="DCP490" s="2" t="s">
        <v>215</v>
      </c>
      <c r="DCQ490" s="2" t="s">
        <v>215</v>
      </c>
      <c r="DCR490" s="2" t="s">
        <v>215</v>
      </c>
      <c r="DCS490" s="2" t="s">
        <v>215</v>
      </c>
      <c r="DCT490" s="2" t="s">
        <v>215</v>
      </c>
      <c r="DCU490" s="2" t="s">
        <v>215</v>
      </c>
      <c r="DCV490" s="2" t="s">
        <v>215</v>
      </c>
      <c r="DCW490" s="2" t="s">
        <v>215</v>
      </c>
      <c r="DCX490" s="2" t="s">
        <v>215</v>
      </c>
      <c r="DCY490" s="2" t="s">
        <v>215</v>
      </c>
      <c r="DCZ490" s="2" t="s">
        <v>215</v>
      </c>
      <c r="DDA490" s="2" t="s">
        <v>215</v>
      </c>
      <c r="DDB490" s="2" t="s">
        <v>215</v>
      </c>
      <c r="DDC490" s="2" t="s">
        <v>215</v>
      </c>
      <c r="DDD490" s="2" t="s">
        <v>215</v>
      </c>
      <c r="DDE490" s="2" t="s">
        <v>215</v>
      </c>
      <c r="DDF490" s="2" t="s">
        <v>215</v>
      </c>
      <c r="DDG490" s="2" t="s">
        <v>215</v>
      </c>
      <c r="DDH490" s="2" t="s">
        <v>215</v>
      </c>
      <c r="DDI490" s="2" t="s">
        <v>215</v>
      </c>
      <c r="DDJ490" s="2" t="s">
        <v>215</v>
      </c>
      <c r="DDK490" s="2" t="s">
        <v>215</v>
      </c>
      <c r="DDL490" s="2" t="s">
        <v>215</v>
      </c>
      <c r="DDM490" s="2" t="s">
        <v>215</v>
      </c>
      <c r="DDN490" s="2" t="s">
        <v>215</v>
      </c>
      <c r="DDO490" s="2" t="s">
        <v>215</v>
      </c>
      <c r="DDP490" s="2" t="s">
        <v>215</v>
      </c>
      <c r="DDQ490" s="2" t="s">
        <v>215</v>
      </c>
      <c r="DDR490" s="2" t="s">
        <v>215</v>
      </c>
      <c r="DDS490" s="2" t="s">
        <v>215</v>
      </c>
      <c r="DDT490" s="2" t="s">
        <v>215</v>
      </c>
      <c r="DDU490" s="2" t="s">
        <v>215</v>
      </c>
      <c r="DDV490" s="2" t="s">
        <v>215</v>
      </c>
      <c r="DDW490" s="2" t="s">
        <v>215</v>
      </c>
      <c r="DDX490" s="2" t="s">
        <v>215</v>
      </c>
      <c r="DDY490" s="2" t="s">
        <v>215</v>
      </c>
      <c r="DDZ490" s="2" t="s">
        <v>215</v>
      </c>
      <c r="DEA490" s="2" t="s">
        <v>215</v>
      </c>
      <c r="DEB490" s="2" t="s">
        <v>215</v>
      </c>
      <c r="DEC490" s="2" t="s">
        <v>215</v>
      </c>
      <c r="DED490" s="2" t="s">
        <v>215</v>
      </c>
      <c r="DEE490" s="2" t="s">
        <v>215</v>
      </c>
      <c r="DEF490" s="2" t="s">
        <v>215</v>
      </c>
      <c r="DEG490" s="2" t="s">
        <v>215</v>
      </c>
      <c r="DEH490" s="2" t="s">
        <v>215</v>
      </c>
      <c r="DEI490" s="2" t="s">
        <v>215</v>
      </c>
      <c r="DEJ490" s="2" t="s">
        <v>215</v>
      </c>
      <c r="DEK490" s="2" t="s">
        <v>215</v>
      </c>
      <c r="DEL490" s="2" t="s">
        <v>215</v>
      </c>
      <c r="DEM490" s="2" t="s">
        <v>215</v>
      </c>
      <c r="DEN490" s="2" t="s">
        <v>215</v>
      </c>
      <c r="DEO490" s="2" t="s">
        <v>215</v>
      </c>
      <c r="DEP490" s="2" t="s">
        <v>215</v>
      </c>
      <c r="DEQ490" s="2" t="s">
        <v>215</v>
      </c>
      <c r="DER490" s="2" t="s">
        <v>215</v>
      </c>
      <c r="DES490" s="2" t="s">
        <v>215</v>
      </c>
      <c r="DET490" s="2" t="s">
        <v>215</v>
      </c>
      <c r="DEU490" s="2" t="s">
        <v>215</v>
      </c>
      <c r="DEV490" s="2" t="s">
        <v>215</v>
      </c>
      <c r="DEW490" s="2" t="s">
        <v>215</v>
      </c>
      <c r="DEX490" s="2" t="s">
        <v>215</v>
      </c>
      <c r="DEY490" s="2" t="s">
        <v>215</v>
      </c>
      <c r="DEZ490" s="2" t="s">
        <v>215</v>
      </c>
      <c r="DFA490" s="2" t="s">
        <v>215</v>
      </c>
      <c r="DFB490" s="2" t="s">
        <v>215</v>
      </c>
      <c r="DFC490" s="2" t="s">
        <v>215</v>
      </c>
      <c r="DFD490" s="2" t="s">
        <v>215</v>
      </c>
      <c r="DFE490" s="2" t="s">
        <v>215</v>
      </c>
      <c r="DFF490" s="2" t="s">
        <v>215</v>
      </c>
      <c r="DFG490" s="2" t="s">
        <v>215</v>
      </c>
      <c r="DFH490" s="2" t="s">
        <v>215</v>
      </c>
      <c r="DFI490" s="2" t="s">
        <v>215</v>
      </c>
      <c r="DFJ490" s="2" t="s">
        <v>215</v>
      </c>
      <c r="DFK490" s="2" t="s">
        <v>215</v>
      </c>
      <c r="DFL490" s="2" t="s">
        <v>215</v>
      </c>
      <c r="DFM490" s="2" t="s">
        <v>215</v>
      </c>
      <c r="DFN490" s="2" t="s">
        <v>215</v>
      </c>
      <c r="DFO490" s="2" t="s">
        <v>215</v>
      </c>
      <c r="DFP490" s="2" t="s">
        <v>215</v>
      </c>
      <c r="DFQ490" s="2" t="s">
        <v>215</v>
      </c>
      <c r="DFR490" s="2" t="s">
        <v>215</v>
      </c>
      <c r="DFS490" s="2" t="s">
        <v>215</v>
      </c>
      <c r="DFT490" s="2" t="s">
        <v>215</v>
      </c>
      <c r="DFU490" s="2" t="s">
        <v>215</v>
      </c>
      <c r="DFV490" s="2" t="s">
        <v>215</v>
      </c>
      <c r="DFW490" s="2" t="s">
        <v>215</v>
      </c>
      <c r="DFX490" s="2" t="s">
        <v>215</v>
      </c>
      <c r="DFY490" s="2" t="s">
        <v>215</v>
      </c>
      <c r="DFZ490" s="2" t="s">
        <v>215</v>
      </c>
      <c r="DGA490" s="2" t="s">
        <v>215</v>
      </c>
      <c r="DGB490" s="2" t="s">
        <v>215</v>
      </c>
      <c r="DGC490" s="2" t="s">
        <v>215</v>
      </c>
      <c r="DGD490" s="2" t="s">
        <v>215</v>
      </c>
      <c r="DGE490" s="2" t="s">
        <v>215</v>
      </c>
      <c r="DGF490" s="2" t="s">
        <v>215</v>
      </c>
      <c r="DGG490" s="2" t="s">
        <v>215</v>
      </c>
      <c r="DGH490" s="2" t="s">
        <v>215</v>
      </c>
      <c r="DGI490" s="2" t="s">
        <v>215</v>
      </c>
      <c r="DGJ490" s="2" t="s">
        <v>215</v>
      </c>
      <c r="DGK490" s="2" t="s">
        <v>215</v>
      </c>
      <c r="DGL490" s="2" t="s">
        <v>215</v>
      </c>
      <c r="DGM490" s="2" t="s">
        <v>215</v>
      </c>
      <c r="DGN490" s="2" t="s">
        <v>215</v>
      </c>
      <c r="DGO490" s="2" t="s">
        <v>215</v>
      </c>
      <c r="DGP490" s="2" t="s">
        <v>215</v>
      </c>
      <c r="DGQ490" s="2" t="s">
        <v>215</v>
      </c>
      <c r="DGR490" s="2" t="s">
        <v>215</v>
      </c>
      <c r="DGS490" s="2" t="s">
        <v>215</v>
      </c>
      <c r="DGT490" s="2" t="s">
        <v>215</v>
      </c>
      <c r="DGU490" s="2" t="s">
        <v>215</v>
      </c>
      <c r="DGV490" s="2" t="s">
        <v>215</v>
      </c>
      <c r="DGW490" s="2" t="s">
        <v>215</v>
      </c>
      <c r="DGX490" s="2" t="s">
        <v>215</v>
      </c>
      <c r="DGY490" s="2" t="s">
        <v>215</v>
      </c>
      <c r="DGZ490" s="2" t="s">
        <v>215</v>
      </c>
      <c r="DHA490" s="2" t="s">
        <v>215</v>
      </c>
      <c r="DHB490" s="2" t="s">
        <v>215</v>
      </c>
      <c r="DHC490" s="2" t="s">
        <v>215</v>
      </c>
      <c r="DHD490" s="2" t="s">
        <v>215</v>
      </c>
      <c r="DHE490" s="2" t="s">
        <v>215</v>
      </c>
      <c r="DHF490" s="2" t="s">
        <v>215</v>
      </c>
      <c r="DHG490" s="2" t="s">
        <v>215</v>
      </c>
      <c r="DHH490" s="2" t="s">
        <v>215</v>
      </c>
      <c r="DHI490" s="2" t="s">
        <v>215</v>
      </c>
      <c r="DHJ490" s="2" t="s">
        <v>215</v>
      </c>
      <c r="DHK490" s="2" t="s">
        <v>215</v>
      </c>
      <c r="DHL490" s="2" t="s">
        <v>215</v>
      </c>
      <c r="DHM490" s="2" t="s">
        <v>215</v>
      </c>
      <c r="DHN490" s="2" t="s">
        <v>215</v>
      </c>
      <c r="DHO490" s="2" t="s">
        <v>215</v>
      </c>
      <c r="DHP490" s="2" t="s">
        <v>215</v>
      </c>
      <c r="DHQ490" s="2" t="s">
        <v>215</v>
      </c>
      <c r="DHR490" s="2" t="s">
        <v>215</v>
      </c>
      <c r="DHS490" s="2" t="s">
        <v>215</v>
      </c>
      <c r="DHT490" s="2" t="s">
        <v>215</v>
      </c>
      <c r="DHU490" s="2" t="s">
        <v>215</v>
      </c>
      <c r="DHV490" s="2" t="s">
        <v>215</v>
      </c>
      <c r="DHW490" s="2" t="s">
        <v>215</v>
      </c>
      <c r="DHX490" s="2" t="s">
        <v>215</v>
      </c>
      <c r="DHY490" s="2" t="s">
        <v>215</v>
      </c>
      <c r="DHZ490" s="2" t="s">
        <v>215</v>
      </c>
      <c r="DIA490" s="2" t="s">
        <v>215</v>
      </c>
      <c r="DIB490" s="2" t="s">
        <v>215</v>
      </c>
      <c r="DIC490" s="2" t="s">
        <v>215</v>
      </c>
      <c r="DID490" s="2" t="s">
        <v>215</v>
      </c>
      <c r="DIE490" s="2" t="s">
        <v>215</v>
      </c>
      <c r="DIF490" s="2" t="s">
        <v>215</v>
      </c>
      <c r="DIG490" s="2" t="s">
        <v>215</v>
      </c>
      <c r="DIH490" s="2" t="s">
        <v>215</v>
      </c>
      <c r="DII490" s="2" t="s">
        <v>215</v>
      </c>
      <c r="DIJ490" s="2" t="s">
        <v>215</v>
      </c>
      <c r="DIK490" s="2" t="s">
        <v>215</v>
      </c>
      <c r="DIL490" s="2" t="s">
        <v>215</v>
      </c>
      <c r="DIM490" s="2" t="s">
        <v>215</v>
      </c>
      <c r="DIN490" s="2" t="s">
        <v>215</v>
      </c>
      <c r="DIO490" s="2" t="s">
        <v>215</v>
      </c>
      <c r="DIP490" s="2" t="s">
        <v>215</v>
      </c>
      <c r="DIQ490" s="2" t="s">
        <v>215</v>
      </c>
      <c r="DIR490" s="2" t="s">
        <v>215</v>
      </c>
      <c r="DIS490" s="2" t="s">
        <v>215</v>
      </c>
      <c r="DIT490" s="2" t="s">
        <v>215</v>
      </c>
      <c r="DIU490" s="2" t="s">
        <v>215</v>
      </c>
      <c r="DIV490" s="2" t="s">
        <v>215</v>
      </c>
      <c r="DIW490" s="2" t="s">
        <v>215</v>
      </c>
      <c r="DIX490" s="2" t="s">
        <v>215</v>
      </c>
      <c r="DIY490" s="2" t="s">
        <v>215</v>
      </c>
      <c r="DIZ490" s="2" t="s">
        <v>215</v>
      </c>
      <c r="DJA490" s="2" t="s">
        <v>215</v>
      </c>
      <c r="DJB490" s="2" t="s">
        <v>215</v>
      </c>
      <c r="DJC490" s="2" t="s">
        <v>215</v>
      </c>
      <c r="DJD490" s="2" t="s">
        <v>215</v>
      </c>
      <c r="DJE490" s="2" t="s">
        <v>215</v>
      </c>
      <c r="DJF490" s="2" t="s">
        <v>215</v>
      </c>
      <c r="DJG490" s="2" t="s">
        <v>215</v>
      </c>
      <c r="DJH490" s="2" t="s">
        <v>215</v>
      </c>
      <c r="DJI490" s="2" t="s">
        <v>215</v>
      </c>
      <c r="DJJ490" s="2" t="s">
        <v>215</v>
      </c>
      <c r="DJK490" s="2" t="s">
        <v>215</v>
      </c>
      <c r="DJL490" s="2" t="s">
        <v>215</v>
      </c>
      <c r="DJM490" s="2" t="s">
        <v>215</v>
      </c>
      <c r="DJN490" s="2" t="s">
        <v>215</v>
      </c>
      <c r="DJO490" s="2" t="s">
        <v>215</v>
      </c>
      <c r="DJP490" s="2" t="s">
        <v>215</v>
      </c>
      <c r="DJQ490" s="2" t="s">
        <v>215</v>
      </c>
      <c r="DJR490" s="2" t="s">
        <v>215</v>
      </c>
      <c r="DJS490" s="2" t="s">
        <v>215</v>
      </c>
      <c r="DJT490" s="2" t="s">
        <v>215</v>
      </c>
      <c r="DJU490" s="2" t="s">
        <v>215</v>
      </c>
      <c r="DJV490" s="2" t="s">
        <v>215</v>
      </c>
      <c r="DJW490" s="2" t="s">
        <v>215</v>
      </c>
      <c r="DJX490" s="2" t="s">
        <v>215</v>
      </c>
      <c r="DJY490" s="2" t="s">
        <v>215</v>
      </c>
      <c r="DJZ490" s="2" t="s">
        <v>215</v>
      </c>
      <c r="DKA490" s="2" t="s">
        <v>215</v>
      </c>
      <c r="DKB490" s="2" t="s">
        <v>215</v>
      </c>
      <c r="DKC490" s="2" t="s">
        <v>215</v>
      </c>
      <c r="DKD490" s="2" t="s">
        <v>215</v>
      </c>
      <c r="DKE490" s="2" t="s">
        <v>215</v>
      </c>
      <c r="DKF490" s="2" t="s">
        <v>215</v>
      </c>
      <c r="DKG490" s="2" t="s">
        <v>215</v>
      </c>
      <c r="DKH490" s="2" t="s">
        <v>215</v>
      </c>
      <c r="DKI490" s="2" t="s">
        <v>215</v>
      </c>
      <c r="DKJ490" s="2" t="s">
        <v>215</v>
      </c>
      <c r="DKK490" s="2" t="s">
        <v>215</v>
      </c>
      <c r="DKL490" s="2" t="s">
        <v>215</v>
      </c>
      <c r="DKM490" s="2" t="s">
        <v>215</v>
      </c>
      <c r="DKN490" s="2" t="s">
        <v>215</v>
      </c>
      <c r="DKO490" s="2" t="s">
        <v>215</v>
      </c>
      <c r="DKP490" s="2" t="s">
        <v>215</v>
      </c>
      <c r="DKQ490" s="2" t="s">
        <v>215</v>
      </c>
      <c r="DKR490" s="2" t="s">
        <v>215</v>
      </c>
      <c r="DKS490" s="2" t="s">
        <v>215</v>
      </c>
      <c r="DKT490" s="2" t="s">
        <v>215</v>
      </c>
      <c r="DKU490" s="2" t="s">
        <v>215</v>
      </c>
      <c r="DKV490" s="2" t="s">
        <v>215</v>
      </c>
      <c r="DKW490" s="2" t="s">
        <v>215</v>
      </c>
      <c r="DKX490" s="2" t="s">
        <v>215</v>
      </c>
      <c r="DKY490" s="2" t="s">
        <v>215</v>
      </c>
      <c r="DKZ490" s="2" t="s">
        <v>215</v>
      </c>
      <c r="DLA490" s="2" t="s">
        <v>215</v>
      </c>
      <c r="DLB490" s="2" t="s">
        <v>215</v>
      </c>
      <c r="DLC490" s="2" t="s">
        <v>215</v>
      </c>
      <c r="DLD490" s="2" t="s">
        <v>215</v>
      </c>
      <c r="DLE490" s="2" t="s">
        <v>215</v>
      </c>
      <c r="DLF490" s="2" t="s">
        <v>215</v>
      </c>
      <c r="DLG490" s="2" t="s">
        <v>215</v>
      </c>
      <c r="DLH490" s="2" t="s">
        <v>215</v>
      </c>
      <c r="DLI490" s="2" t="s">
        <v>215</v>
      </c>
      <c r="DLJ490" s="2" t="s">
        <v>215</v>
      </c>
      <c r="DLK490" s="2" t="s">
        <v>215</v>
      </c>
      <c r="DLL490" s="2" t="s">
        <v>215</v>
      </c>
      <c r="DLM490" s="2" t="s">
        <v>215</v>
      </c>
      <c r="DLN490" s="2" t="s">
        <v>215</v>
      </c>
      <c r="DLO490" s="2" t="s">
        <v>215</v>
      </c>
      <c r="DLP490" s="2" t="s">
        <v>215</v>
      </c>
      <c r="DLQ490" s="2" t="s">
        <v>215</v>
      </c>
      <c r="DLR490" s="2" t="s">
        <v>215</v>
      </c>
      <c r="DLS490" s="2" t="s">
        <v>215</v>
      </c>
      <c r="DLT490" s="2" t="s">
        <v>215</v>
      </c>
      <c r="DLU490" s="2" t="s">
        <v>215</v>
      </c>
      <c r="DLV490" s="2" t="s">
        <v>215</v>
      </c>
      <c r="DLW490" s="2" t="s">
        <v>215</v>
      </c>
      <c r="DLX490" s="2" t="s">
        <v>215</v>
      </c>
      <c r="DLY490" s="2" t="s">
        <v>215</v>
      </c>
      <c r="DLZ490" s="2" t="s">
        <v>215</v>
      </c>
      <c r="DMA490" s="2" t="s">
        <v>215</v>
      </c>
      <c r="DMB490" s="2" t="s">
        <v>215</v>
      </c>
      <c r="DMC490" s="2" t="s">
        <v>215</v>
      </c>
      <c r="DMD490" s="2" t="s">
        <v>215</v>
      </c>
      <c r="DME490" s="2" t="s">
        <v>215</v>
      </c>
      <c r="DMF490" s="2" t="s">
        <v>215</v>
      </c>
      <c r="DMG490" s="2" t="s">
        <v>215</v>
      </c>
      <c r="DMH490" s="2" t="s">
        <v>215</v>
      </c>
      <c r="DMI490" s="2" t="s">
        <v>215</v>
      </c>
      <c r="DMJ490" s="2" t="s">
        <v>215</v>
      </c>
      <c r="DMK490" s="2" t="s">
        <v>215</v>
      </c>
      <c r="DML490" s="2" t="s">
        <v>215</v>
      </c>
      <c r="DMM490" s="2" t="s">
        <v>215</v>
      </c>
      <c r="DMN490" s="2" t="s">
        <v>215</v>
      </c>
      <c r="DMO490" s="2" t="s">
        <v>215</v>
      </c>
      <c r="DMP490" s="2" t="s">
        <v>215</v>
      </c>
      <c r="DMQ490" s="2" t="s">
        <v>215</v>
      </c>
      <c r="DMR490" s="2" t="s">
        <v>215</v>
      </c>
      <c r="DMS490" s="2" t="s">
        <v>215</v>
      </c>
      <c r="DMT490" s="2" t="s">
        <v>215</v>
      </c>
      <c r="DMU490" s="2" t="s">
        <v>215</v>
      </c>
      <c r="DMV490" s="2" t="s">
        <v>215</v>
      </c>
      <c r="DMW490" s="2" t="s">
        <v>215</v>
      </c>
      <c r="DMX490" s="2" t="s">
        <v>215</v>
      </c>
      <c r="DMY490" s="2" t="s">
        <v>215</v>
      </c>
      <c r="DMZ490" s="2" t="s">
        <v>215</v>
      </c>
      <c r="DNA490" s="2" t="s">
        <v>215</v>
      </c>
      <c r="DNB490" s="2" t="s">
        <v>215</v>
      </c>
      <c r="DNC490" s="2" t="s">
        <v>215</v>
      </c>
      <c r="DND490" s="2" t="s">
        <v>215</v>
      </c>
      <c r="DNE490" s="2" t="s">
        <v>215</v>
      </c>
      <c r="DNF490" s="2" t="s">
        <v>215</v>
      </c>
      <c r="DNG490" s="2" t="s">
        <v>215</v>
      </c>
      <c r="DNH490" s="2" t="s">
        <v>215</v>
      </c>
      <c r="DNI490" s="2" t="s">
        <v>215</v>
      </c>
      <c r="DNJ490" s="2" t="s">
        <v>215</v>
      </c>
      <c r="DNK490" s="2" t="s">
        <v>215</v>
      </c>
      <c r="DNL490" s="2" t="s">
        <v>215</v>
      </c>
      <c r="DNM490" s="2" t="s">
        <v>215</v>
      </c>
      <c r="DNN490" s="2" t="s">
        <v>215</v>
      </c>
      <c r="DNO490" s="2" t="s">
        <v>215</v>
      </c>
      <c r="DNP490" s="2" t="s">
        <v>215</v>
      </c>
      <c r="DNQ490" s="2" t="s">
        <v>215</v>
      </c>
      <c r="DNR490" s="2" t="s">
        <v>215</v>
      </c>
      <c r="DNS490" s="2" t="s">
        <v>215</v>
      </c>
      <c r="DNT490" s="2" t="s">
        <v>215</v>
      </c>
      <c r="DNU490" s="2" t="s">
        <v>215</v>
      </c>
      <c r="DNV490" s="2" t="s">
        <v>215</v>
      </c>
      <c r="DNW490" s="2" t="s">
        <v>215</v>
      </c>
      <c r="DNX490" s="2" t="s">
        <v>215</v>
      </c>
      <c r="DNY490" s="2" t="s">
        <v>215</v>
      </c>
      <c r="DNZ490" s="2" t="s">
        <v>215</v>
      </c>
      <c r="DOA490" s="2" t="s">
        <v>215</v>
      </c>
      <c r="DOB490" s="2" t="s">
        <v>215</v>
      </c>
      <c r="DOC490" s="2" t="s">
        <v>215</v>
      </c>
      <c r="DOD490" s="2" t="s">
        <v>215</v>
      </c>
      <c r="DOE490" s="2" t="s">
        <v>215</v>
      </c>
      <c r="DOF490" s="2" t="s">
        <v>215</v>
      </c>
      <c r="DOG490" s="2" t="s">
        <v>215</v>
      </c>
      <c r="DOH490" s="2" t="s">
        <v>215</v>
      </c>
      <c r="DOI490" s="2" t="s">
        <v>215</v>
      </c>
      <c r="DOJ490" s="2" t="s">
        <v>215</v>
      </c>
      <c r="DOK490" s="2" t="s">
        <v>215</v>
      </c>
      <c r="DOL490" s="2" t="s">
        <v>215</v>
      </c>
      <c r="DOM490" s="2" t="s">
        <v>215</v>
      </c>
      <c r="DON490" s="2" t="s">
        <v>215</v>
      </c>
      <c r="DOO490" s="2" t="s">
        <v>215</v>
      </c>
      <c r="DOP490" s="2" t="s">
        <v>215</v>
      </c>
      <c r="DOQ490" s="2" t="s">
        <v>215</v>
      </c>
      <c r="DOR490" s="2" t="s">
        <v>215</v>
      </c>
      <c r="DOS490" s="2" t="s">
        <v>215</v>
      </c>
      <c r="DOT490" s="2" t="s">
        <v>215</v>
      </c>
      <c r="DOU490" s="2" t="s">
        <v>215</v>
      </c>
      <c r="DOV490" s="2" t="s">
        <v>215</v>
      </c>
      <c r="DOW490" s="2" t="s">
        <v>215</v>
      </c>
      <c r="DOX490" s="2" t="s">
        <v>215</v>
      </c>
      <c r="DOY490" s="2" t="s">
        <v>215</v>
      </c>
      <c r="DOZ490" s="2" t="s">
        <v>215</v>
      </c>
      <c r="DPA490" s="2" t="s">
        <v>215</v>
      </c>
      <c r="DPB490" s="2" t="s">
        <v>215</v>
      </c>
      <c r="DPC490" s="2" t="s">
        <v>215</v>
      </c>
      <c r="DPD490" s="2" t="s">
        <v>215</v>
      </c>
      <c r="DPE490" s="2" t="s">
        <v>215</v>
      </c>
      <c r="DPF490" s="2" t="s">
        <v>215</v>
      </c>
      <c r="DPG490" s="2" t="s">
        <v>215</v>
      </c>
      <c r="DPH490" s="2" t="s">
        <v>215</v>
      </c>
      <c r="DPI490" s="2" t="s">
        <v>215</v>
      </c>
      <c r="DPJ490" s="2" t="s">
        <v>215</v>
      </c>
      <c r="DPK490" s="2" t="s">
        <v>215</v>
      </c>
      <c r="DPL490" s="2" t="s">
        <v>215</v>
      </c>
      <c r="DPM490" s="2" t="s">
        <v>215</v>
      </c>
      <c r="DPN490" s="2" t="s">
        <v>215</v>
      </c>
      <c r="DPO490" s="2" t="s">
        <v>215</v>
      </c>
      <c r="DPP490" s="2" t="s">
        <v>215</v>
      </c>
      <c r="DPQ490" s="2" t="s">
        <v>215</v>
      </c>
      <c r="DPR490" s="2" t="s">
        <v>215</v>
      </c>
      <c r="DPS490" s="2" t="s">
        <v>215</v>
      </c>
      <c r="DPT490" s="2" t="s">
        <v>215</v>
      </c>
      <c r="DPU490" s="2" t="s">
        <v>215</v>
      </c>
      <c r="DPV490" s="2" t="s">
        <v>215</v>
      </c>
      <c r="DPW490" s="2" t="s">
        <v>215</v>
      </c>
      <c r="DPX490" s="2" t="s">
        <v>215</v>
      </c>
      <c r="DPY490" s="2" t="s">
        <v>215</v>
      </c>
      <c r="DPZ490" s="2" t="s">
        <v>215</v>
      </c>
      <c r="DQA490" s="2" t="s">
        <v>215</v>
      </c>
      <c r="DQB490" s="2" t="s">
        <v>215</v>
      </c>
      <c r="DQC490" s="2" t="s">
        <v>215</v>
      </c>
      <c r="DQD490" s="2" t="s">
        <v>215</v>
      </c>
      <c r="DQE490" s="2" t="s">
        <v>215</v>
      </c>
      <c r="DQF490" s="2" t="s">
        <v>215</v>
      </c>
      <c r="DQG490" s="2" t="s">
        <v>215</v>
      </c>
      <c r="DQH490" s="2" t="s">
        <v>215</v>
      </c>
      <c r="DQI490" s="2" t="s">
        <v>215</v>
      </c>
      <c r="DQJ490" s="2" t="s">
        <v>215</v>
      </c>
      <c r="DQK490" s="2" t="s">
        <v>215</v>
      </c>
      <c r="DQL490" s="2" t="s">
        <v>215</v>
      </c>
      <c r="DQM490" s="2" t="s">
        <v>215</v>
      </c>
      <c r="DQN490" s="2" t="s">
        <v>215</v>
      </c>
      <c r="DQO490" s="2" t="s">
        <v>215</v>
      </c>
      <c r="DQP490" s="2" t="s">
        <v>215</v>
      </c>
      <c r="DQQ490" s="2" t="s">
        <v>215</v>
      </c>
      <c r="DQR490" s="2" t="s">
        <v>215</v>
      </c>
      <c r="DQS490" s="2" t="s">
        <v>215</v>
      </c>
      <c r="DQT490" s="2" t="s">
        <v>215</v>
      </c>
      <c r="DQU490" s="2" t="s">
        <v>215</v>
      </c>
      <c r="DQV490" s="2" t="s">
        <v>215</v>
      </c>
      <c r="DQW490" s="2" t="s">
        <v>215</v>
      </c>
      <c r="DQX490" s="2" t="s">
        <v>215</v>
      </c>
      <c r="DQY490" s="2" t="s">
        <v>215</v>
      </c>
      <c r="DQZ490" s="2" t="s">
        <v>215</v>
      </c>
      <c r="DRA490" s="2" t="s">
        <v>215</v>
      </c>
      <c r="DRB490" s="2" t="s">
        <v>215</v>
      </c>
      <c r="DRC490" s="2" t="s">
        <v>215</v>
      </c>
      <c r="DRD490" s="2" t="s">
        <v>215</v>
      </c>
      <c r="DRE490" s="2" t="s">
        <v>215</v>
      </c>
      <c r="DRF490" s="2" t="s">
        <v>215</v>
      </c>
      <c r="DRG490" s="2" t="s">
        <v>215</v>
      </c>
      <c r="DRH490" s="2" t="s">
        <v>215</v>
      </c>
      <c r="DRI490" s="2" t="s">
        <v>215</v>
      </c>
      <c r="DRJ490" s="2" t="s">
        <v>215</v>
      </c>
      <c r="DRK490" s="2" t="s">
        <v>215</v>
      </c>
      <c r="DRL490" s="2" t="s">
        <v>215</v>
      </c>
      <c r="DRM490" s="2" t="s">
        <v>215</v>
      </c>
      <c r="DRN490" s="2" t="s">
        <v>215</v>
      </c>
      <c r="DRO490" s="2" t="s">
        <v>215</v>
      </c>
      <c r="DRP490" s="2" t="s">
        <v>215</v>
      </c>
      <c r="DRQ490" s="2" t="s">
        <v>215</v>
      </c>
      <c r="DRR490" s="2" t="s">
        <v>215</v>
      </c>
      <c r="DRS490" s="2" t="s">
        <v>215</v>
      </c>
      <c r="DRT490" s="2" t="s">
        <v>215</v>
      </c>
      <c r="DRU490" s="2" t="s">
        <v>215</v>
      </c>
      <c r="DRV490" s="2" t="s">
        <v>215</v>
      </c>
      <c r="DRW490" s="2" t="s">
        <v>215</v>
      </c>
      <c r="DRX490" s="2" t="s">
        <v>215</v>
      </c>
      <c r="DRY490" s="2" t="s">
        <v>215</v>
      </c>
      <c r="DRZ490" s="2" t="s">
        <v>215</v>
      </c>
      <c r="DSA490" s="2" t="s">
        <v>215</v>
      </c>
      <c r="DSB490" s="2" t="s">
        <v>215</v>
      </c>
      <c r="DSC490" s="2" t="s">
        <v>215</v>
      </c>
      <c r="DSD490" s="2" t="s">
        <v>215</v>
      </c>
      <c r="DSE490" s="2" t="s">
        <v>215</v>
      </c>
      <c r="DSF490" s="2" t="s">
        <v>215</v>
      </c>
      <c r="DSG490" s="2" t="s">
        <v>215</v>
      </c>
      <c r="DSH490" s="2" t="s">
        <v>215</v>
      </c>
      <c r="DSI490" s="2" t="s">
        <v>215</v>
      </c>
      <c r="DSJ490" s="2" t="s">
        <v>215</v>
      </c>
      <c r="DSK490" s="2" t="s">
        <v>215</v>
      </c>
      <c r="DSL490" s="2" t="s">
        <v>215</v>
      </c>
      <c r="DSM490" s="2" t="s">
        <v>215</v>
      </c>
      <c r="DSN490" s="2" t="s">
        <v>215</v>
      </c>
      <c r="DSO490" s="2" t="s">
        <v>215</v>
      </c>
      <c r="DSP490" s="2" t="s">
        <v>215</v>
      </c>
      <c r="DSQ490" s="2" t="s">
        <v>215</v>
      </c>
      <c r="DSR490" s="2" t="s">
        <v>215</v>
      </c>
      <c r="DSS490" s="2" t="s">
        <v>215</v>
      </c>
      <c r="DST490" s="2" t="s">
        <v>215</v>
      </c>
      <c r="DSU490" s="2" t="s">
        <v>215</v>
      </c>
      <c r="DSV490" s="2" t="s">
        <v>215</v>
      </c>
      <c r="DSW490" s="2" t="s">
        <v>215</v>
      </c>
      <c r="DSX490" s="2" t="s">
        <v>215</v>
      </c>
      <c r="DSY490" s="2" t="s">
        <v>215</v>
      </c>
      <c r="DSZ490" s="2" t="s">
        <v>215</v>
      </c>
      <c r="DTA490" s="2" t="s">
        <v>215</v>
      </c>
      <c r="DTB490" s="2" t="s">
        <v>215</v>
      </c>
      <c r="DTC490" s="2" t="s">
        <v>215</v>
      </c>
      <c r="DTD490" s="2" t="s">
        <v>215</v>
      </c>
      <c r="DTE490" s="2" t="s">
        <v>215</v>
      </c>
      <c r="DTF490" s="2" t="s">
        <v>215</v>
      </c>
      <c r="DTG490" s="2" t="s">
        <v>215</v>
      </c>
      <c r="DTH490" s="2" t="s">
        <v>215</v>
      </c>
      <c r="DTI490" s="2" t="s">
        <v>215</v>
      </c>
      <c r="DTJ490" s="2" t="s">
        <v>215</v>
      </c>
      <c r="DTK490" s="2" t="s">
        <v>215</v>
      </c>
      <c r="DTL490" s="2" t="s">
        <v>215</v>
      </c>
      <c r="DTM490" s="2" t="s">
        <v>215</v>
      </c>
      <c r="DTN490" s="2" t="s">
        <v>215</v>
      </c>
      <c r="DTO490" s="2" t="s">
        <v>215</v>
      </c>
      <c r="DTP490" s="2" t="s">
        <v>215</v>
      </c>
      <c r="DTQ490" s="2" t="s">
        <v>215</v>
      </c>
      <c r="DTR490" s="2" t="s">
        <v>215</v>
      </c>
      <c r="DTS490" s="2" t="s">
        <v>215</v>
      </c>
      <c r="DTT490" s="2" t="s">
        <v>215</v>
      </c>
      <c r="DTU490" s="2" t="s">
        <v>215</v>
      </c>
      <c r="DTV490" s="2" t="s">
        <v>215</v>
      </c>
      <c r="DTW490" s="2" t="s">
        <v>215</v>
      </c>
      <c r="DTX490" s="2" t="s">
        <v>215</v>
      </c>
      <c r="DTY490" s="2" t="s">
        <v>215</v>
      </c>
      <c r="DTZ490" s="2" t="s">
        <v>215</v>
      </c>
      <c r="DUA490" s="2" t="s">
        <v>215</v>
      </c>
      <c r="DUB490" s="2" t="s">
        <v>215</v>
      </c>
      <c r="DUC490" s="2" t="s">
        <v>215</v>
      </c>
      <c r="DUD490" s="2" t="s">
        <v>215</v>
      </c>
      <c r="DUE490" s="2" t="s">
        <v>215</v>
      </c>
      <c r="DUF490" s="2" t="s">
        <v>215</v>
      </c>
      <c r="DUG490" s="2" t="s">
        <v>215</v>
      </c>
      <c r="DUH490" s="2" t="s">
        <v>215</v>
      </c>
      <c r="DUI490" s="2" t="s">
        <v>215</v>
      </c>
      <c r="DUJ490" s="2" t="s">
        <v>215</v>
      </c>
      <c r="DUK490" s="2" t="s">
        <v>215</v>
      </c>
      <c r="DUL490" s="2" t="s">
        <v>215</v>
      </c>
      <c r="DUM490" s="2" t="s">
        <v>215</v>
      </c>
      <c r="DUN490" s="2" t="s">
        <v>215</v>
      </c>
      <c r="DUO490" s="2" t="s">
        <v>215</v>
      </c>
      <c r="DUP490" s="2" t="s">
        <v>215</v>
      </c>
      <c r="DUQ490" s="2" t="s">
        <v>215</v>
      </c>
      <c r="DUR490" s="2" t="s">
        <v>215</v>
      </c>
      <c r="DUS490" s="2" t="s">
        <v>215</v>
      </c>
      <c r="DUT490" s="2" t="s">
        <v>215</v>
      </c>
      <c r="DUU490" s="2" t="s">
        <v>215</v>
      </c>
      <c r="DUV490" s="2" t="s">
        <v>215</v>
      </c>
      <c r="DUW490" s="2" t="s">
        <v>215</v>
      </c>
      <c r="DUX490" s="2" t="s">
        <v>215</v>
      </c>
      <c r="DUY490" s="2" t="s">
        <v>215</v>
      </c>
      <c r="DUZ490" s="2" t="s">
        <v>215</v>
      </c>
      <c r="DVA490" s="2" t="s">
        <v>215</v>
      </c>
      <c r="DVB490" s="2" t="s">
        <v>215</v>
      </c>
      <c r="DVC490" s="2" t="s">
        <v>215</v>
      </c>
      <c r="DVD490" s="2" t="s">
        <v>215</v>
      </c>
      <c r="DVE490" s="2" t="s">
        <v>215</v>
      </c>
      <c r="DVF490" s="2" t="s">
        <v>215</v>
      </c>
      <c r="DVG490" s="2" t="s">
        <v>215</v>
      </c>
      <c r="DVH490" s="2" t="s">
        <v>215</v>
      </c>
      <c r="DVI490" s="2" t="s">
        <v>215</v>
      </c>
      <c r="DVJ490" s="2" t="s">
        <v>215</v>
      </c>
      <c r="DVK490" s="2" t="s">
        <v>215</v>
      </c>
      <c r="DVL490" s="2" t="s">
        <v>215</v>
      </c>
      <c r="DVM490" s="2" t="s">
        <v>215</v>
      </c>
      <c r="DVN490" s="2" t="s">
        <v>215</v>
      </c>
      <c r="DVO490" s="2" t="s">
        <v>215</v>
      </c>
      <c r="DVP490" s="2" t="s">
        <v>215</v>
      </c>
      <c r="DVQ490" s="2" t="s">
        <v>215</v>
      </c>
      <c r="DVR490" s="2" t="s">
        <v>215</v>
      </c>
      <c r="DVS490" s="2" t="s">
        <v>215</v>
      </c>
      <c r="DVT490" s="2" t="s">
        <v>215</v>
      </c>
      <c r="DVU490" s="2" t="s">
        <v>215</v>
      </c>
      <c r="DVV490" s="2" t="s">
        <v>215</v>
      </c>
      <c r="DVW490" s="2" t="s">
        <v>215</v>
      </c>
      <c r="DVX490" s="2" t="s">
        <v>215</v>
      </c>
      <c r="DVY490" s="2" t="s">
        <v>215</v>
      </c>
      <c r="DVZ490" s="2" t="s">
        <v>215</v>
      </c>
      <c r="DWA490" s="2" t="s">
        <v>215</v>
      </c>
      <c r="DWB490" s="2" t="s">
        <v>215</v>
      </c>
      <c r="DWC490" s="2" t="s">
        <v>215</v>
      </c>
      <c r="DWD490" s="2" t="s">
        <v>215</v>
      </c>
      <c r="DWE490" s="2" t="s">
        <v>215</v>
      </c>
      <c r="DWF490" s="2" t="s">
        <v>215</v>
      </c>
      <c r="DWG490" s="2" t="s">
        <v>215</v>
      </c>
      <c r="DWH490" s="2" t="s">
        <v>215</v>
      </c>
      <c r="DWI490" s="2" t="s">
        <v>215</v>
      </c>
      <c r="DWJ490" s="2" t="s">
        <v>215</v>
      </c>
      <c r="DWK490" s="2" t="s">
        <v>215</v>
      </c>
      <c r="DWL490" s="2" t="s">
        <v>215</v>
      </c>
      <c r="DWM490" s="2" t="s">
        <v>215</v>
      </c>
      <c r="DWN490" s="2" t="s">
        <v>215</v>
      </c>
      <c r="DWO490" s="2" t="s">
        <v>215</v>
      </c>
      <c r="DWP490" s="2" t="s">
        <v>215</v>
      </c>
      <c r="DWQ490" s="2" t="s">
        <v>215</v>
      </c>
      <c r="DWR490" s="2" t="s">
        <v>215</v>
      </c>
      <c r="DWS490" s="2" t="s">
        <v>215</v>
      </c>
      <c r="DWT490" s="2" t="s">
        <v>215</v>
      </c>
      <c r="DWU490" s="2" t="s">
        <v>215</v>
      </c>
      <c r="DWV490" s="2" t="s">
        <v>215</v>
      </c>
      <c r="DWW490" s="2" t="s">
        <v>215</v>
      </c>
      <c r="DWX490" s="2" t="s">
        <v>215</v>
      </c>
      <c r="DWY490" s="2" t="s">
        <v>215</v>
      </c>
      <c r="DWZ490" s="2" t="s">
        <v>215</v>
      </c>
      <c r="DXA490" s="2" t="s">
        <v>215</v>
      </c>
      <c r="DXB490" s="2" t="s">
        <v>215</v>
      </c>
      <c r="DXC490" s="2" t="s">
        <v>215</v>
      </c>
      <c r="DXD490" s="2" t="s">
        <v>215</v>
      </c>
      <c r="DXE490" s="2" t="s">
        <v>215</v>
      </c>
      <c r="DXF490" s="2" t="s">
        <v>215</v>
      </c>
      <c r="DXG490" s="2" t="s">
        <v>215</v>
      </c>
      <c r="DXH490" s="2" t="s">
        <v>215</v>
      </c>
      <c r="DXI490" s="2" t="s">
        <v>215</v>
      </c>
      <c r="DXJ490" s="2" t="s">
        <v>215</v>
      </c>
      <c r="DXK490" s="2" t="s">
        <v>215</v>
      </c>
      <c r="DXL490" s="2" t="s">
        <v>215</v>
      </c>
      <c r="DXM490" s="2" t="s">
        <v>215</v>
      </c>
      <c r="DXN490" s="2" t="s">
        <v>215</v>
      </c>
      <c r="DXO490" s="2" t="s">
        <v>215</v>
      </c>
      <c r="DXP490" s="2" t="s">
        <v>215</v>
      </c>
      <c r="DXQ490" s="2" t="s">
        <v>215</v>
      </c>
      <c r="DXR490" s="2" t="s">
        <v>215</v>
      </c>
      <c r="DXS490" s="2" t="s">
        <v>215</v>
      </c>
      <c r="DXT490" s="2" t="s">
        <v>215</v>
      </c>
      <c r="DXU490" s="2" t="s">
        <v>215</v>
      </c>
      <c r="DXV490" s="2" t="s">
        <v>215</v>
      </c>
      <c r="DXW490" s="2" t="s">
        <v>215</v>
      </c>
      <c r="DXX490" s="2" t="s">
        <v>215</v>
      </c>
      <c r="DXY490" s="2" t="s">
        <v>215</v>
      </c>
      <c r="DXZ490" s="2" t="s">
        <v>215</v>
      </c>
      <c r="DYA490" s="2" t="s">
        <v>215</v>
      </c>
      <c r="DYB490" s="2" t="s">
        <v>215</v>
      </c>
      <c r="DYC490" s="2" t="s">
        <v>215</v>
      </c>
      <c r="DYD490" s="2" t="s">
        <v>215</v>
      </c>
      <c r="DYE490" s="2" t="s">
        <v>215</v>
      </c>
      <c r="DYF490" s="2" t="s">
        <v>215</v>
      </c>
      <c r="DYG490" s="2" t="s">
        <v>215</v>
      </c>
      <c r="DYH490" s="2" t="s">
        <v>215</v>
      </c>
      <c r="DYI490" s="2" t="s">
        <v>215</v>
      </c>
      <c r="DYJ490" s="2" t="s">
        <v>215</v>
      </c>
      <c r="DYK490" s="2" t="s">
        <v>215</v>
      </c>
      <c r="DYL490" s="2" t="s">
        <v>215</v>
      </c>
      <c r="DYM490" s="2" t="s">
        <v>215</v>
      </c>
      <c r="DYN490" s="2" t="s">
        <v>215</v>
      </c>
      <c r="DYO490" s="2" t="s">
        <v>215</v>
      </c>
      <c r="DYP490" s="2" t="s">
        <v>215</v>
      </c>
      <c r="DYQ490" s="2" t="s">
        <v>215</v>
      </c>
      <c r="DYR490" s="2" t="s">
        <v>215</v>
      </c>
      <c r="DYS490" s="2" t="s">
        <v>215</v>
      </c>
      <c r="DYT490" s="2" t="s">
        <v>215</v>
      </c>
      <c r="DYU490" s="2" t="s">
        <v>215</v>
      </c>
      <c r="DYV490" s="2" t="s">
        <v>215</v>
      </c>
      <c r="DYW490" s="2" t="s">
        <v>215</v>
      </c>
      <c r="DYX490" s="2" t="s">
        <v>215</v>
      </c>
      <c r="DYY490" s="2" t="s">
        <v>215</v>
      </c>
      <c r="DYZ490" s="2" t="s">
        <v>215</v>
      </c>
      <c r="DZA490" s="2" t="s">
        <v>215</v>
      </c>
      <c r="DZB490" s="2" t="s">
        <v>215</v>
      </c>
      <c r="DZC490" s="2" t="s">
        <v>215</v>
      </c>
      <c r="DZD490" s="2" t="s">
        <v>215</v>
      </c>
      <c r="DZE490" s="2" t="s">
        <v>215</v>
      </c>
      <c r="DZF490" s="2" t="s">
        <v>215</v>
      </c>
      <c r="DZG490" s="2" t="s">
        <v>215</v>
      </c>
      <c r="DZH490" s="2" t="s">
        <v>215</v>
      </c>
      <c r="DZI490" s="2" t="s">
        <v>215</v>
      </c>
      <c r="DZJ490" s="2" t="s">
        <v>215</v>
      </c>
      <c r="DZK490" s="2" t="s">
        <v>215</v>
      </c>
      <c r="DZL490" s="2" t="s">
        <v>215</v>
      </c>
      <c r="DZM490" s="2" t="s">
        <v>215</v>
      </c>
      <c r="DZN490" s="2" t="s">
        <v>215</v>
      </c>
      <c r="DZO490" s="2" t="s">
        <v>215</v>
      </c>
      <c r="DZP490" s="2" t="s">
        <v>215</v>
      </c>
      <c r="DZQ490" s="2" t="s">
        <v>215</v>
      </c>
      <c r="DZR490" s="2" t="s">
        <v>215</v>
      </c>
      <c r="DZS490" s="2" t="s">
        <v>215</v>
      </c>
      <c r="DZT490" s="2" t="s">
        <v>215</v>
      </c>
      <c r="DZU490" s="2" t="s">
        <v>215</v>
      </c>
      <c r="DZV490" s="2" t="s">
        <v>215</v>
      </c>
      <c r="DZW490" s="2" t="s">
        <v>215</v>
      </c>
      <c r="DZX490" s="2" t="s">
        <v>215</v>
      </c>
      <c r="DZY490" s="2" t="s">
        <v>215</v>
      </c>
      <c r="DZZ490" s="2" t="s">
        <v>215</v>
      </c>
      <c r="EAA490" s="2" t="s">
        <v>215</v>
      </c>
      <c r="EAB490" s="2" t="s">
        <v>215</v>
      </c>
      <c r="EAC490" s="2" t="s">
        <v>215</v>
      </c>
      <c r="EAD490" s="2" t="s">
        <v>215</v>
      </c>
      <c r="EAE490" s="2" t="s">
        <v>215</v>
      </c>
      <c r="EAF490" s="2" t="s">
        <v>215</v>
      </c>
      <c r="EAG490" s="2" t="s">
        <v>215</v>
      </c>
      <c r="EAH490" s="2" t="s">
        <v>215</v>
      </c>
      <c r="EAI490" s="2" t="s">
        <v>215</v>
      </c>
      <c r="EAJ490" s="2" t="s">
        <v>215</v>
      </c>
      <c r="EAK490" s="2" t="s">
        <v>215</v>
      </c>
      <c r="EAL490" s="2" t="s">
        <v>215</v>
      </c>
      <c r="EAM490" s="2" t="s">
        <v>215</v>
      </c>
      <c r="EAN490" s="2" t="s">
        <v>215</v>
      </c>
      <c r="EAO490" s="2" t="s">
        <v>215</v>
      </c>
      <c r="EAP490" s="2" t="s">
        <v>215</v>
      </c>
      <c r="EAQ490" s="2" t="s">
        <v>215</v>
      </c>
      <c r="EAR490" s="2" t="s">
        <v>215</v>
      </c>
      <c r="EAS490" s="2" t="s">
        <v>215</v>
      </c>
      <c r="EAT490" s="2" t="s">
        <v>215</v>
      </c>
      <c r="EAU490" s="2" t="s">
        <v>215</v>
      </c>
      <c r="EAV490" s="2" t="s">
        <v>215</v>
      </c>
      <c r="EAW490" s="2" t="s">
        <v>215</v>
      </c>
      <c r="EAX490" s="2" t="s">
        <v>215</v>
      </c>
      <c r="EAY490" s="2" t="s">
        <v>215</v>
      </c>
      <c r="EAZ490" s="2" t="s">
        <v>215</v>
      </c>
      <c r="EBA490" s="2" t="s">
        <v>215</v>
      </c>
      <c r="EBB490" s="2" t="s">
        <v>215</v>
      </c>
      <c r="EBC490" s="2" t="s">
        <v>215</v>
      </c>
      <c r="EBD490" s="2" t="s">
        <v>215</v>
      </c>
      <c r="EBE490" s="2" t="s">
        <v>215</v>
      </c>
      <c r="EBF490" s="2" t="s">
        <v>215</v>
      </c>
      <c r="EBG490" s="2" t="s">
        <v>215</v>
      </c>
      <c r="EBH490" s="2" t="s">
        <v>215</v>
      </c>
      <c r="EBI490" s="2" t="s">
        <v>215</v>
      </c>
      <c r="EBJ490" s="2" t="s">
        <v>215</v>
      </c>
      <c r="EBK490" s="2" t="s">
        <v>215</v>
      </c>
      <c r="EBL490" s="2" t="s">
        <v>215</v>
      </c>
      <c r="EBM490" s="2" t="s">
        <v>215</v>
      </c>
      <c r="EBN490" s="2" t="s">
        <v>215</v>
      </c>
      <c r="EBO490" s="2" t="s">
        <v>215</v>
      </c>
      <c r="EBP490" s="2" t="s">
        <v>215</v>
      </c>
      <c r="EBQ490" s="2" t="s">
        <v>215</v>
      </c>
      <c r="EBR490" s="2" t="s">
        <v>215</v>
      </c>
      <c r="EBS490" s="2" t="s">
        <v>215</v>
      </c>
      <c r="EBT490" s="2" t="s">
        <v>215</v>
      </c>
      <c r="EBU490" s="2" t="s">
        <v>215</v>
      </c>
      <c r="EBV490" s="2" t="s">
        <v>215</v>
      </c>
      <c r="EBW490" s="2" t="s">
        <v>215</v>
      </c>
      <c r="EBX490" s="2" t="s">
        <v>215</v>
      </c>
      <c r="EBY490" s="2" t="s">
        <v>215</v>
      </c>
      <c r="EBZ490" s="2" t="s">
        <v>215</v>
      </c>
      <c r="ECA490" s="2" t="s">
        <v>215</v>
      </c>
      <c r="ECB490" s="2" t="s">
        <v>215</v>
      </c>
      <c r="ECC490" s="2" t="s">
        <v>215</v>
      </c>
      <c r="ECD490" s="2" t="s">
        <v>215</v>
      </c>
      <c r="ECE490" s="2" t="s">
        <v>215</v>
      </c>
      <c r="ECF490" s="2" t="s">
        <v>215</v>
      </c>
      <c r="ECG490" s="2" t="s">
        <v>215</v>
      </c>
      <c r="ECH490" s="2" t="s">
        <v>215</v>
      </c>
      <c r="ECI490" s="2" t="s">
        <v>215</v>
      </c>
      <c r="ECJ490" s="2" t="s">
        <v>215</v>
      </c>
      <c r="ECK490" s="2" t="s">
        <v>215</v>
      </c>
      <c r="ECL490" s="2" t="s">
        <v>215</v>
      </c>
      <c r="ECM490" s="2" t="s">
        <v>215</v>
      </c>
      <c r="ECN490" s="2" t="s">
        <v>215</v>
      </c>
      <c r="ECO490" s="2" t="s">
        <v>215</v>
      </c>
      <c r="ECP490" s="2" t="s">
        <v>215</v>
      </c>
      <c r="ECQ490" s="2" t="s">
        <v>215</v>
      </c>
      <c r="ECR490" s="2" t="s">
        <v>215</v>
      </c>
      <c r="ECS490" s="2" t="s">
        <v>215</v>
      </c>
      <c r="ECT490" s="2" t="s">
        <v>215</v>
      </c>
      <c r="ECU490" s="2" t="s">
        <v>215</v>
      </c>
      <c r="ECV490" s="2" t="s">
        <v>215</v>
      </c>
      <c r="ECW490" s="2" t="s">
        <v>215</v>
      </c>
      <c r="ECX490" s="2" t="s">
        <v>215</v>
      </c>
      <c r="ECY490" s="2" t="s">
        <v>215</v>
      </c>
      <c r="ECZ490" s="2" t="s">
        <v>215</v>
      </c>
      <c r="EDA490" s="2" t="s">
        <v>215</v>
      </c>
      <c r="EDB490" s="2" t="s">
        <v>215</v>
      </c>
      <c r="EDC490" s="2" t="s">
        <v>215</v>
      </c>
      <c r="EDD490" s="2" t="s">
        <v>215</v>
      </c>
      <c r="EDE490" s="2" t="s">
        <v>215</v>
      </c>
      <c r="EDF490" s="2" t="s">
        <v>215</v>
      </c>
      <c r="EDG490" s="2" t="s">
        <v>215</v>
      </c>
      <c r="EDH490" s="2" t="s">
        <v>215</v>
      </c>
      <c r="EDI490" s="2" t="s">
        <v>215</v>
      </c>
      <c r="EDJ490" s="2" t="s">
        <v>215</v>
      </c>
      <c r="EDK490" s="2" t="s">
        <v>215</v>
      </c>
      <c r="EDL490" s="2" t="s">
        <v>215</v>
      </c>
      <c r="EDM490" s="2" t="s">
        <v>215</v>
      </c>
      <c r="EDN490" s="2" t="s">
        <v>215</v>
      </c>
      <c r="EDO490" s="2" t="s">
        <v>215</v>
      </c>
      <c r="EDP490" s="2" t="s">
        <v>215</v>
      </c>
      <c r="EDQ490" s="2" t="s">
        <v>215</v>
      </c>
      <c r="EDR490" s="2" t="s">
        <v>215</v>
      </c>
      <c r="EDS490" s="2" t="s">
        <v>215</v>
      </c>
      <c r="EDT490" s="2" t="s">
        <v>215</v>
      </c>
      <c r="EDU490" s="2" t="s">
        <v>215</v>
      </c>
      <c r="EDV490" s="2" t="s">
        <v>215</v>
      </c>
      <c r="EDW490" s="2" t="s">
        <v>215</v>
      </c>
      <c r="EDX490" s="2" t="s">
        <v>215</v>
      </c>
      <c r="EDY490" s="2" t="s">
        <v>215</v>
      </c>
      <c r="EDZ490" s="2" t="s">
        <v>215</v>
      </c>
      <c r="EEA490" s="2" t="s">
        <v>215</v>
      </c>
      <c r="EEB490" s="2" t="s">
        <v>215</v>
      </c>
      <c r="EEC490" s="2" t="s">
        <v>215</v>
      </c>
      <c r="EED490" s="2" t="s">
        <v>215</v>
      </c>
      <c r="EEE490" s="2" t="s">
        <v>215</v>
      </c>
      <c r="EEF490" s="2" t="s">
        <v>215</v>
      </c>
      <c r="EEG490" s="2" t="s">
        <v>215</v>
      </c>
      <c r="EEH490" s="2" t="s">
        <v>215</v>
      </c>
      <c r="EEI490" s="2" t="s">
        <v>215</v>
      </c>
      <c r="EEJ490" s="2" t="s">
        <v>215</v>
      </c>
      <c r="EEK490" s="2" t="s">
        <v>215</v>
      </c>
      <c r="EEL490" s="2" t="s">
        <v>215</v>
      </c>
      <c r="EEM490" s="2" t="s">
        <v>215</v>
      </c>
      <c r="EEN490" s="2" t="s">
        <v>215</v>
      </c>
      <c r="EEO490" s="2" t="s">
        <v>215</v>
      </c>
      <c r="EEP490" s="2" t="s">
        <v>215</v>
      </c>
      <c r="EEQ490" s="2" t="s">
        <v>215</v>
      </c>
      <c r="EER490" s="2" t="s">
        <v>215</v>
      </c>
      <c r="EES490" s="2" t="s">
        <v>215</v>
      </c>
      <c r="EET490" s="2" t="s">
        <v>215</v>
      </c>
      <c r="EEU490" s="2" t="s">
        <v>215</v>
      </c>
      <c r="EEV490" s="2" t="s">
        <v>215</v>
      </c>
      <c r="EEW490" s="2" t="s">
        <v>215</v>
      </c>
      <c r="EEX490" s="2" t="s">
        <v>215</v>
      </c>
      <c r="EEY490" s="2" t="s">
        <v>215</v>
      </c>
      <c r="EEZ490" s="2" t="s">
        <v>215</v>
      </c>
      <c r="EFA490" s="2" t="s">
        <v>215</v>
      </c>
      <c r="EFB490" s="2" t="s">
        <v>215</v>
      </c>
      <c r="EFC490" s="2" t="s">
        <v>215</v>
      </c>
      <c r="EFD490" s="2" t="s">
        <v>215</v>
      </c>
      <c r="EFE490" s="2" t="s">
        <v>215</v>
      </c>
      <c r="EFF490" s="2" t="s">
        <v>215</v>
      </c>
      <c r="EFG490" s="2" t="s">
        <v>215</v>
      </c>
      <c r="EFH490" s="2" t="s">
        <v>215</v>
      </c>
      <c r="EFI490" s="2" t="s">
        <v>215</v>
      </c>
      <c r="EFJ490" s="2" t="s">
        <v>215</v>
      </c>
      <c r="EFK490" s="2" t="s">
        <v>215</v>
      </c>
      <c r="EFL490" s="2" t="s">
        <v>215</v>
      </c>
      <c r="EFM490" s="2" t="s">
        <v>215</v>
      </c>
      <c r="EFN490" s="2" t="s">
        <v>215</v>
      </c>
      <c r="EFO490" s="2" t="s">
        <v>215</v>
      </c>
      <c r="EFP490" s="2" t="s">
        <v>215</v>
      </c>
      <c r="EFQ490" s="2" t="s">
        <v>215</v>
      </c>
      <c r="EFR490" s="2" t="s">
        <v>215</v>
      </c>
      <c r="EFS490" s="2" t="s">
        <v>215</v>
      </c>
      <c r="EFT490" s="2" t="s">
        <v>215</v>
      </c>
      <c r="EFU490" s="2" t="s">
        <v>215</v>
      </c>
      <c r="EFV490" s="2" t="s">
        <v>215</v>
      </c>
      <c r="EFW490" s="2" t="s">
        <v>215</v>
      </c>
      <c r="EFX490" s="2" t="s">
        <v>215</v>
      </c>
      <c r="EFY490" s="2" t="s">
        <v>215</v>
      </c>
      <c r="EFZ490" s="2" t="s">
        <v>215</v>
      </c>
      <c r="EGA490" s="2" t="s">
        <v>215</v>
      </c>
      <c r="EGB490" s="2" t="s">
        <v>215</v>
      </c>
      <c r="EGC490" s="2" t="s">
        <v>215</v>
      </c>
      <c r="EGD490" s="2" t="s">
        <v>215</v>
      </c>
      <c r="EGE490" s="2" t="s">
        <v>215</v>
      </c>
      <c r="EGF490" s="2" t="s">
        <v>215</v>
      </c>
      <c r="EGG490" s="2" t="s">
        <v>215</v>
      </c>
      <c r="EGH490" s="2" t="s">
        <v>215</v>
      </c>
      <c r="EGI490" s="2" t="s">
        <v>215</v>
      </c>
      <c r="EGJ490" s="2" t="s">
        <v>215</v>
      </c>
      <c r="EGK490" s="2" t="s">
        <v>215</v>
      </c>
      <c r="EGL490" s="2" t="s">
        <v>215</v>
      </c>
      <c r="EGM490" s="2" t="s">
        <v>215</v>
      </c>
      <c r="EGN490" s="2" t="s">
        <v>215</v>
      </c>
      <c r="EGO490" s="2" t="s">
        <v>215</v>
      </c>
      <c r="EGP490" s="2" t="s">
        <v>215</v>
      </c>
      <c r="EGQ490" s="2" t="s">
        <v>215</v>
      </c>
      <c r="EGR490" s="2" t="s">
        <v>215</v>
      </c>
      <c r="EGS490" s="2" t="s">
        <v>215</v>
      </c>
      <c r="EGT490" s="2" t="s">
        <v>215</v>
      </c>
      <c r="EGU490" s="2" t="s">
        <v>215</v>
      </c>
      <c r="EGV490" s="2" t="s">
        <v>215</v>
      </c>
      <c r="EGW490" s="2" t="s">
        <v>215</v>
      </c>
      <c r="EGX490" s="2" t="s">
        <v>215</v>
      </c>
      <c r="EGY490" s="2" t="s">
        <v>215</v>
      </c>
      <c r="EGZ490" s="2" t="s">
        <v>215</v>
      </c>
      <c r="EHA490" s="2" t="s">
        <v>215</v>
      </c>
      <c r="EHB490" s="2" t="s">
        <v>215</v>
      </c>
      <c r="EHC490" s="2" t="s">
        <v>215</v>
      </c>
      <c r="EHD490" s="2" t="s">
        <v>215</v>
      </c>
      <c r="EHE490" s="2" t="s">
        <v>215</v>
      </c>
      <c r="EHF490" s="2" t="s">
        <v>215</v>
      </c>
      <c r="EHG490" s="2" t="s">
        <v>215</v>
      </c>
      <c r="EHH490" s="2" t="s">
        <v>215</v>
      </c>
      <c r="EHI490" s="2" t="s">
        <v>215</v>
      </c>
      <c r="EHJ490" s="2" t="s">
        <v>215</v>
      </c>
      <c r="EHK490" s="2" t="s">
        <v>215</v>
      </c>
      <c r="EHL490" s="2" t="s">
        <v>215</v>
      </c>
      <c r="EHM490" s="2" t="s">
        <v>215</v>
      </c>
      <c r="EHN490" s="2" t="s">
        <v>215</v>
      </c>
      <c r="EHO490" s="2" t="s">
        <v>215</v>
      </c>
      <c r="EHP490" s="2" t="s">
        <v>215</v>
      </c>
      <c r="EHQ490" s="2" t="s">
        <v>215</v>
      </c>
      <c r="EHR490" s="2" t="s">
        <v>215</v>
      </c>
      <c r="EHS490" s="2" t="s">
        <v>215</v>
      </c>
      <c r="EHT490" s="2" t="s">
        <v>215</v>
      </c>
      <c r="EHU490" s="2" t="s">
        <v>215</v>
      </c>
      <c r="EHV490" s="2" t="s">
        <v>215</v>
      </c>
      <c r="EHW490" s="2" t="s">
        <v>215</v>
      </c>
      <c r="EHX490" s="2" t="s">
        <v>215</v>
      </c>
      <c r="EHY490" s="2" t="s">
        <v>215</v>
      </c>
      <c r="EHZ490" s="2" t="s">
        <v>215</v>
      </c>
      <c r="EIA490" s="2" t="s">
        <v>215</v>
      </c>
      <c r="EIB490" s="2" t="s">
        <v>215</v>
      </c>
      <c r="EIC490" s="2" t="s">
        <v>215</v>
      </c>
      <c r="EID490" s="2" t="s">
        <v>215</v>
      </c>
      <c r="EIE490" s="2" t="s">
        <v>215</v>
      </c>
      <c r="EIF490" s="2" t="s">
        <v>215</v>
      </c>
      <c r="EIG490" s="2" t="s">
        <v>215</v>
      </c>
      <c r="EIH490" s="2" t="s">
        <v>215</v>
      </c>
      <c r="EII490" s="2" t="s">
        <v>215</v>
      </c>
      <c r="EIJ490" s="2" t="s">
        <v>215</v>
      </c>
      <c r="EIK490" s="2" t="s">
        <v>215</v>
      </c>
      <c r="EIL490" s="2" t="s">
        <v>215</v>
      </c>
      <c r="EIM490" s="2" t="s">
        <v>215</v>
      </c>
      <c r="EIN490" s="2" t="s">
        <v>215</v>
      </c>
      <c r="EIO490" s="2" t="s">
        <v>215</v>
      </c>
      <c r="EIP490" s="2" t="s">
        <v>215</v>
      </c>
      <c r="EIQ490" s="2" t="s">
        <v>215</v>
      </c>
      <c r="EIR490" s="2" t="s">
        <v>215</v>
      </c>
      <c r="EIS490" s="2" t="s">
        <v>215</v>
      </c>
      <c r="EIT490" s="2" t="s">
        <v>215</v>
      </c>
      <c r="EIU490" s="2" t="s">
        <v>215</v>
      </c>
      <c r="EIV490" s="2" t="s">
        <v>215</v>
      </c>
      <c r="EIW490" s="2" t="s">
        <v>215</v>
      </c>
      <c r="EIX490" s="2" t="s">
        <v>215</v>
      </c>
      <c r="EIY490" s="2" t="s">
        <v>215</v>
      </c>
      <c r="EIZ490" s="2" t="s">
        <v>215</v>
      </c>
      <c r="EJA490" s="2" t="s">
        <v>215</v>
      </c>
      <c r="EJB490" s="2" t="s">
        <v>215</v>
      </c>
      <c r="EJC490" s="2" t="s">
        <v>215</v>
      </c>
      <c r="EJD490" s="2" t="s">
        <v>215</v>
      </c>
      <c r="EJE490" s="2" t="s">
        <v>215</v>
      </c>
      <c r="EJF490" s="2" t="s">
        <v>215</v>
      </c>
      <c r="EJG490" s="2" t="s">
        <v>215</v>
      </c>
      <c r="EJH490" s="2" t="s">
        <v>215</v>
      </c>
      <c r="EJI490" s="2" t="s">
        <v>215</v>
      </c>
      <c r="EJJ490" s="2" t="s">
        <v>215</v>
      </c>
      <c r="EJK490" s="2" t="s">
        <v>215</v>
      </c>
      <c r="EJL490" s="2" t="s">
        <v>215</v>
      </c>
      <c r="EJM490" s="2" t="s">
        <v>215</v>
      </c>
      <c r="EJN490" s="2" t="s">
        <v>215</v>
      </c>
      <c r="EJO490" s="2" t="s">
        <v>215</v>
      </c>
      <c r="EJP490" s="2" t="s">
        <v>215</v>
      </c>
      <c r="EJQ490" s="2" t="s">
        <v>215</v>
      </c>
      <c r="EJR490" s="2" t="s">
        <v>215</v>
      </c>
      <c r="EJS490" s="2" t="s">
        <v>215</v>
      </c>
      <c r="EJT490" s="2" t="s">
        <v>215</v>
      </c>
      <c r="EJU490" s="2" t="s">
        <v>215</v>
      </c>
      <c r="EJV490" s="2" t="s">
        <v>215</v>
      </c>
      <c r="EJW490" s="2" t="s">
        <v>215</v>
      </c>
      <c r="EJX490" s="2" t="s">
        <v>215</v>
      </c>
      <c r="EJY490" s="2" t="s">
        <v>215</v>
      </c>
      <c r="EJZ490" s="2" t="s">
        <v>215</v>
      </c>
      <c r="EKA490" s="2" t="s">
        <v>215</v>
      </c>
      <c r="EKB490" s="2" t="s">
        <v>215</v>
      </c>
      <c r="EKC490" s="2" t="s">
        <v>215</v>
      </c>
      <c r="EKD490" s="2" t="s">
        <v>215</v>
      </c>
      <c r="EKE490" s="2" t="s">
        <v>215</v>
      </c>
      <c r="EKF490" s="2" t="s">
        <v>215</v>
      </c>
      <c r="EKG490" s="2" t="s">
        <v>215</v>
      </c>
      <c r="EKH490" s="2" t="s">
        <v>215</v>
      </c>
      <c r="EKI490" s="2" t="s">
        <v>215</v>
      </c>
      <c r="EKJ490" s="2" t="s">
        <v>215</v>
      </c>
      <c r="EKK490" s="2" t="s">
        <v>215</v>
      </c>
      <c r="EKL490" s="2" t="s">
        <v>215</v>
      </c>
      <c r="EKM490" s="2" t="s">
        <v>215</v>
      </c>
      <c r="EKN490" s="2" t="s">
        <v>215</v>
      </c>
      <c r="EKO490" s="2" t="s">
        <v>215</v>
      </c>
      <c r="EKP490" s="2" t="s">
        <v>215</v>
      </c>
      <c r="EKQ490" s="2" t="s">
        <v>215</v>
      </c>
      <c r="EKR490" s="2" t="s">
        <v>215</v>
      </c>
      <c r="EKS490" s="2" t="s">
        <v>215</v>
      </c>
      <c r="EKT490" s="2" t="s">
        <v>215</v>
      </c>
      <c r="EKU490" s="2" t="s">
        <v>215</v>
      </c>
      <c r="EKV490" s="2" t="s">
        <v>215</v>
      </c>
      <c r="EKW490" s="2" t="s">
        <v>215</v>
      </c>
      <c r="EKX490" s="2" t="s">
        <v>215</v>
      </c>
      <c r="EKY490" s="2" t="s">
        <v>215</v>
      </c>
      <c r="EKZ490" s="2" t="s">
        <v>215</v>
      </c>
      <c r="ELA490" s="2" t="s">
        <v>215</v>
      </c>
      <c r="ELB490" s="2" t="s">
        <v>215</v>
      </c>
      <c r="ELC490" s="2" t="s">
        <v>215</v>
      </c>
      <c r="ELD490" s="2" t="s">
        <v>215</v>
      </c>
      <c r="ELE490" s="2" t="s">
        <v>215</v>
      </c>
      <c r="ELF490" s="2" t="s">
        <v>215</v>
      </c>
      <c r="ELG490" s="2" t="s">
        <v>215</v>
      </c>
      <c r="ELH490" s="2" t="s">
        <v>215</v>
      </c>
      <c r="ELI490" s="2" t="s">
        <v>215</v>
      </c>
      <c r="ELJ490" s="2" t="s">
        <v>215</v>
      </c>
      <c r="ELK490" s="2" t="s">
        <v>215</v>
      </c>
      <c r="ELL490" s="2" t="s">
        <v>215</v>
      </c>
      <c r="ELM490" s="2" t="s">
        <v>215</v>
      </c>
      <c r="ELN490" s="2" t="s">
        <v>215</v>
      </c>
      <c r="ELO490" s="2" t="s">
        <v>215</v>
      </c>
      <c r="ELP490" s="2" t="s">
        <v>215</v>
      </c>
      <c r="ELQ490" s="2" t="s">
        <v>215</v>
      </c>
      <c r="ELR490" s="2" t="s">
        <v>215</v>
      </c>
      <c r="ELS490" s="2" t="s">
        <v>215</v>
      </c>
      <c r="ELT490" s="2" t="s">
        <v>215</v>
      </c>
      <c r="ELU490" s="2" t="s">
        <v>215</v>
      </c>
      <c r="ELV490" s="2" t="s">
        <v>215</v>
      </c>
      <c r="ELW490" s="2" t="s">
        <v>215</v>
      </c>
      <c r="ELX490" s="2" t="s">
        <v>215</v>
      </c>
      <c r="ELY490" s="2" t="s">
        <v>215</v>
      </c>
      <c r="ELZ490" s="2" t="s">
        <v>215</v>
      </c>
      <c r="EMA490" s="2" t="s">
        <v>215</v>
      </c>
      <c r="EMB490" s="2" t="s">
        <v>215</v>
      </c>
      <c r="EMC490" s="2" t="s">
        <v>215</v>
      </c>
      <c r="EMD490" s="2" t="s">
        <v>215</v>
      </c>
      <c r="EME490" s="2" t="s">
        <v>215</v>
      </c>
      <c r="EMF490" s="2" t="s">
        <v>215</v>
      </c>
      <c r="EMG490" s="2" t="s">
        <v>215</v>
      </c>
      <c r="EMH490" s="2" t="s">
        <v>215</v>
      </c>
      <c r="EMI490" s="2" t="s">
        <v>215</v>
      </c>
      <c r="EMJ490" s="2" t="s">
        <v>215</v>
      </c>
      <c r="EMK490" s="2" t="s">
        <v>215</v>
      </c>
      <c r="EML490" s="2" t="s">
        <v>215</v>
      </c>
      <c r="EMM490" s="2" t="s">
        <v>215</v>
      </c>
      <c r="EMN490" s="2" t="s">
        <v>215</v>
      </c>
      <c r="EMO490" s="2" t="s">
        <v>215</v>
      </c>
      <c r="EMP490" s="2" t="s">
        <v>215</v>
      </c>
      <c r="EMQ490" s="2" t="s">
        <v>215</v>
      </c>
      <c r="EMR490" s="2" t="s">
        <v>215</v>
      </c>
      <c r="EMS490" s="2" t="s">
        <v>215</v>
      </c>
      <c r="EMT490" s="2" t="s">
        <v>215</v>
      </c>
      <c r="EMU490" s="2" t="s">
        <v>215</v>
      </c>
      <c r="EMV490" s="2" t="s">
        <v>215</v>
      </c>
      <c r="EMW490" s="2" t="s">
        <v>215</v>
      </c>
      <c r="EMX490" s="2" t="s">
        <v>215</v>
      </c>
      <c r="EMY490" s="2" t="s">
        <v>215</v>
      </c>
      <c r="EMZ490" s="2" t="s">
        <v>215</v>
      </c>
      <c r="ENA490" s="2" t="s">
        <v>215</v>
      </c>
      <c r="ENB490" s="2" t="s">
        <v>215</v>
      </c>
      <c r="ENC490" s="2" t="s">
        <v>215</v>
      </c>
      <c r="END490" s="2" t="s">
        <v>215</v>
      </c>
      <c r="ENE490" s="2" t="s">
        <v>215</v>
      </c>
      <c r="ENF490" s="2" t="s">
        <v>215</v>
      </c>
      <c r="ENG490" s="2" t="s">
        <v>215</v>
      </c>
      <c r="ENH490" s="2" t="s">
        <v>215</v>
      </c>
      <c r="ENI490" s="2" t="s">
        <v>215</v>
      </c>
      <c r="ENJ490" s="2" t="s">
        <v>215</v>
      </c>
      <c r="ENK490" s="2" t="s">
        <v>215</v>
      </c>
      <c r="ENL490" s="2" t="s">
        <v>215</v>
      </c>
      <c r="ENM490" s="2" t="s">
        <v>215</v>
      </c>
      <c r="ENN490" s="2" t="s">
        <v>215</v>
      </c>
      <c r="ENO490" s="2" t="s">
        <v>215</v>
      </c>
      <c r="ENP490" s="2" t="s">
        <v>215</v>
      </c>
      <c r="ENQ490" s="2" t="s">
        <v>215</v>
      </c>
      <c r="ENR490" s="2" t="s">
        <v>215</v>
      </c>
      <c r="ENS490" s="2" t="s">
        <v>215</v>
      </c>
      <c r="ENT490" s="2" t="s">
        <v>215</v>
      </c>
      <c r="ENU490" s="2" t="s">
        <v>215</v>
      </c>
      <c r="ENV490" s="2" t="s">
        <v>215</v>
      </c>
      <c r="ENW490" s="2" t="s">
        <v>215</v>
      </c>
      <c r="ENX490" s="2" t="s">
        <v>215</v>
      </c>
      <c r="ENY490" s="2" t="s">
        <v>215</v>
      </c>
      <c r="ENZ490" s="2" t="s">
        <v>215</v>
      </c>
      <c r="EOA490" s="2" t="s">
        <v>215</v>
      </c>
      <c r="EOB490" s="2" t="s">
        <v>215</v>
      </c>
      <c r="EOC490" s="2" t="s">
        <v>215</v>
      </c>
      <c r="EOD490" s="2" t="s">
        <v>215</v>
      </c>
      <c r="EOE490" s="2" t="s">
        <v>215</v>
      </c>
      <c r="EOF490" s="2" t="s">
        <v>215</v>
      </c>
      <c r="EOG490" s="2" t="s">
        <v>215</v>
      </c>
      <c r="EOH490" s="2" t="s">
        <v>215</v>
      </c>
      <c r="EOI490" s="2" t="s">
        <v>215</v>
      </c>
      <c r="EOJ490" s="2" t="s">
        <v>215</v>
      </c>
      <c r="EOK490" s="2" t="s">
        <v>215</v>
      </c>
      <c r="EOL490" s="2" t="s">
        <v>215</v>
      </c>
      <c r="EOM490" s="2" t="s">
        <v>215</v>
      </c>
      <c r="EON490" s="2" t="s">
        <v>215</v>
      </c>
      <c r="EOO490" s="2" t="s">
        <v>215</v>
      </c>
      <c r="EOP490" s="2" t="s">
        <v>215</v>
      </c>
      <c r="EOQ490" s="2" t="s">
        <v>215</v>
      </c>
      <c r="EOR490" s="2" t="s">
        <v>215</v>
      </c>
      <c r="EOS490" s="2" t="s">
        <v>215</v>
      </c>
      <c r="EOT490" s="2" t="s">
        <v>215</v>
      </c>
      <c r="EOU490" s="2" t="s">
        <v>215</v>
      </c>
      <c r="EOV490" s="2" t="s">
        <v>215</v>
      </c>
      <c r="EOW490" s="2" t="s">
        <v>215</v>
      </c>
      <c r="EOX490" s="2" t="s">
        <v>215</v>
      </c>
      <c r="EOY490" s="2" t="s">
        <v>215</v>
      </c>
      <c r="EOZ490" s="2" t="s">
        <v>215</v>
      </c>
      <c r="EPA490" s="2" t="s">
        <v>215</v>
      </c>
      <c r="EPB490" s="2" t="s">
        <v>215</v>
      </c>
      <c r="EPC490" s="2" t="s">
        <v>215</v>
      </c>
      <c r="EPD490" s="2" t="s">
        <v>215</v>
      </c>
      <c r="EPE490" s="2" t="s">
        <v>215</v>
      </c>
      <c r="EPF490" s="2" t="s">
        <v>215</v>
      </c>
      <c r="EPG490" s="2" t="s">
        <v>215</v>
      </c>
      <c r="EPH490" s="2" t="s">
        <v>215</v>
      </c>
      <c r="EPI490" s="2" t="s">
        <v>215</v>
      </c>
      <c r="EPJ490" s="2" t="s">
        <v>215</v>
      </c>
      <c r="EPK490" s="2" t="s">
        <v>215</v>
      </c>
      <c r="EPL490" s="2" t="s">
        <v>215</v>
      </c>
      <c r="EPM490" s="2" t="s">
        <v>215</v>
      </c>
      <c r="EPN490" s="2" t="s">
        <v>215</v>
      </c>
      <c r="EPO490" s="2" t="s">
        <v>215</v>
      </c>
      <c r="EPP490" s="2" t="s">
        <v>215</v>
      </c>
      <c r="EPQ490" s="2" t="s">
        <v>215</v>
      </c>
      <c r="EPR490" s="2" t="s">
        <v>215</v>
      </c>
      <c r="EPS490" s="2" t="s">
        <v>215</v>
      </c>
      <c r="EPT490" s="2" t="s">
        <v>215</v>
      </c>
      <c r="EPU490" s="2" t="s">
        <v>215</v>
      </c>
      <c r="EPV490" s="2" t="s">
        <v>215</v>
      </c>
      <c r="EPW490" s="2" t="s">
        <v>215</v>
      </c>
      <c r="EPX490" s="2" t="s">
        <v>215</v>
      </c>
      <c r="EPY490" s="2" t="s">
        <v>215</v>
      </c>
      <c r="EPZ490" s="2" t="s">
        <v>215</v>
      </c>
      <c r="EQA490" s="2" t="s">
        <v>215</v>
      </c>
      <c r="EQB490" s="2" t="s">
        <v>215</v>
      </c>
      <c r="EQC490" s="2" t="s">
        <v>215</v>
      </c>
      <c r="EQD490" s="2" t="s">
        <v>215</v>
      </c>
      <c r="EQE490" s="2" t="s">
        <v>215</v>
      </c>
      <c r="EQF490" s="2" t="s">
        <v>215</v>
      </c>
      <c r="EQG490" s="2" t="s">
        <v>215</v>
      </c>
      <c r="EQH490" s="2" t="s">
        <v>215</v>
      </c>
      <c r="EQI490" s="2" t="s">
        <v>215</v>
      </c>
      <c r="EQJ490" s="2" t="s">
        <v>215</v>
      </c>
      <c r="EQK490" s="2" t="s">
        <v>215</v>
      </c>
      <c r="EQL490" s="2" t="s">
        <v>215</v>
      </c>
      <c r="EQM490" s="2" t="s">
        <v>215</v>
      </c>
      <c r="EQN490" s="2" t="s">
        <v>215</v>
      </c>
      <c r="EQO490" s="2" t="s">
        <v>215</v>
      </c>
      <c r="EQP490" s="2" t="s">
        <v>215</v>
      </c>
      <c r="EQQ490" s="2" t="s">
        <v>215</v>
      </c>
      <c r="EQR490" s="2" t="s">
        <v>215</v>
      </c>
      <c r="EQS490" s="2" t="s">
        <v>215</v>
      </c>
      <c r="EQT490" s="2" t="s">
        <v>215</v>
      </c>
      <c r="EQU490" s="2" t="s">
        <v>215</v>
      </c>
      <c r="EQV490" s="2" t="s">
        <v>215</v>
      </c>
      <c r="EQW490" s="2" t="s">
        <v>215</v>
      </c>
      <c r="EQX490" s="2" t="s">
        <v>215</v>
      </c>
      <c r="EQY490" s="2" t="s">
        <v>215</v>
      </c>
      <c r="EQZ490" s="2" t="s">
        <v>215</v>
      </c>
      <c r="ERA490" s="2" t="s">
        <v>215</v>
      </c>
      <c r="ERB490" s="2" t="s">
        <v>215</v>
      </c>
      <c r="ERC490" s="2" t="s">
        <v>215</v>
      </c>
      <c r="ERD490" s="2" t="s">
        <v>215</v>
      </c>
      <c r="ERE490" s="2" t="s">
        <v>215</v>
      </c>
      <c r="ERF490" s="2" t="s">
        <v>215</v>
      </c>
      <c r="ERG490" s="2" t="s">
        <v>215</v>
      </c>
      <c r="ERH490" s="2" t="s">
        <v>215</v>
      </c>
      <c r="ERI490" s="2" t="s">
        <v>215</v>
      </c>
      <c r="ERJ490" s="2" t="s">
        <v>215</v>
      </c>
      <c r="ERK490" s="2" t="s">
        <v>215</v>
      </c>
      <c r="ERL490" s="2" t="s">
        <v>215</v>
      </c>
      <c r="ERM490" s="2" t="s">
        <v>215</v>
      </c>
      <c r="ERN490" s="2" t="s">
        <v>215</v>
      </c>
      <c r="ERO490" s="2" t="s">
        <v>215</v>
      </c>
      <c r="ERP490" s="2" t="s">
        <v>215</v>
      </c>
      <c r="ERQ490" s="2" t="s">
        <v>215</v>
      </c>
      <c r="ERR490" s="2" t="s">
        <v>215</v>
      </c>
      <c r="ERS490" s="2" t="s">
        <v>215</v>
      </c>
      <c r="ERT490" s="2" t="s">
        <v>215</v>
      </c>
      <c r="ERU490" s="2" t="s">
        <v>215</v>
      </c>
      <c r="ERV490" s="2" t="s">
        <v>215</v>
      </c>
      <c r="ERW490" s="2" t="s">
        <v>215</v>
      </c>
      <c r="ERX490" s="2" t="s">
        <v>215</v>
      </c>
      <c r="ERY490" s="2" t="s">
        <v>215</v>
      </c>
      <c r="ERZ490" s="2" t="s">
        <v>215</v>
      </c>
      <c r="ESA490" s="2" t="s">
        <v>215</v>
      </c>
      <c r="ESB490" s="2" t="s">
        <v>215</v>
      </c>
      <c r="ESC490" s="2" t="s">
        <v>215</v>
      </c>
      <c r="ESD490" s="2" t="s">
        <v>215</v>
      </c>
      <c r="ESE490" s="2" t="s">
        <v>215</v>
      </c>
      <c r="ESF490" s="2" t="s">
        <v>215</v>
      </c>
      <c r="ESG490" s="2" t="s">
        <v>215</v>
      </c>
      <c r="ESH490" s="2" t="s">
        <v>215</v>
      </c>
      <c r="ESI490" s="2" t="s">
        <v>215</v>
      </c>
      <c r="ESJ490" s="2" t="s">
        <v>215</v>
      </c>
      <c r="ESK490" s="2" t="s">
        <v>215</v>
      </c>
      <c r="ESL490" s="2" t="s">
        <v>215</v>
      </c>
      <c r="ESM490" s="2" t="s">
        <v>215</v>
      </c>
      <c r="ESN490" s="2" t="s">
        <v>215</v>
      </c>
      <c r="ESO490" s="2" t="s">
        <v>215</v>
      </c>
      <c r="ESP490" s="2" t="s">
        <v>215</v>
      </c>
      <c r="ESQ490" s="2" t="s">
        <v>215</v>
      </c>
      <c r="ESR490" s="2" t="s">
        <v>215</v>
      </c>
      <c r="ESS490" s="2" t="s">
        <v>215</v>
      </c>
      <c r="EST490" s="2" t="s">
        <v>215</v>
      </c>
      <c r="ESU490" s="2" t="s">
        <v>215</v>
      </c>
      <c r="ESV490" s="2" t="s">
        <v>215</v>
      </c>
      <c r="ESW490" s="2" t="s">
        <v>215</v>
      </c>
      <c r="ESX490" s="2" t="s">
        <v>215</v>
      </c>
      <c r="ESY490" s="2" t="s">
        <v>215</v>
      </c>
      <c r="ESZ490" s="2" t="s">
        <v>215</v>
      </c>
      <c r="ETA490" s="2" t="s">
        <v>215</v>
      </c>
      <c r="ETB490" s="2" t="s">
        <v>215</v>
      </c>
      <c r="ETC490" s="2" t="s">
        <v>215</v>
      </c>
      <c r="ETD490" s="2" t="s">
        <v>215</v>
      </c>
      <c r="ETE490" s="2" t="s">
        <v>215</v>
      </c>
      <c r="ETF490" s="2" t="s">
        <v>215</v>
      </c>
      <c r="ETG490" s="2" t="s">
        <v>215</v>
      </c>
      <c r="ETH490" s="2" t="s">
        <v>215</v>
      </c>
      <c r="ETI490" s="2" t="s">
        <v>215</v>
      </c>
      <c r="ETJ490" s="2" t="s">
        <v>215</v>
      </c>
      <c r="ETK490" s="2" t="s">
        <v>215</v>
      </c>
      <c r="ETL490" s="2" t="s">
        <v>215</v>
      </c>
      <c r="ETM490" s="2" t="s">
        <v>215</v>
      </c>
      <c r="ETN490" s="2" t="s">
        <v>215</v>
      </c>
      <c r="ETO490" s="2" t="s">
        <v>215</v>
      </c>
      <c r="ETP490" s="2" t="s">
        <v>215</v>
      </c>
      <c r="ETQ490" s="2" t="s">
        <v>215</v>
      </c>
      <c r="ETR490" s="2" t="s">
        <v>215</v>
      </c>
      <c r="ETS490" s="2" t="s">
        <v>215</v>
      </c>
      <c r="ETT490" s="2" t="s">
        <v>215</v>
      </c>
      <c r="ETU490" s="2" t="s">
        <v>215</v>
      </c>
      <c r="ETV490" s="2" t="s">
        <v>215</v>
      </c>
      <c r="ETW490" s="2" t="s">
        <v>215</v>
      </c>
      <c r="ETX490" s="2" t="s">
        <v>215</v>
      </c>
      <c r="ETY490" s="2" t="s">
        <v>215</v>
      </c>
      <c r="ETZ490" s="2" t="s">
        <v>215</v>
      </c>
      <c r="EUA490" s="2" t="s">
        <v>215</v>
      </c>
      <c r="EUB490" s="2" t="s">
        <v>215</v>
      </c>
      <c r="EUC490" s="2" t="s">
        <v>215</v>
      </c>
      <c r="EUD490" s="2" t="s">
        <v>215</v>
      </c>
      <c r="EUE490" s="2" t="s">
        <v>215</v>
      </c>
      <c r="EUF490" s="2" t="s">
        <v>215</v>
      </c>
      <c r="EUG490" s="2" t="s">
        <v>215</v>
      </c>
      <c r="EUH490" s="2" t="s">
        <v>215</v>
      </c>
      <c r="EUI490" s="2" t="s">
        <v>215</v>
      </c>
      <c r="EUJ490" s="2" t="s">
        <v>215</v>
      </c>
      <c r="EUK490" s="2" t="s">
        <v>215</v>
      </c>
      <c r="EUL490" s="2" t="s">
        <v>215</v>
      </c>
      <c r="EUM490" s="2" t="s">
        <v>215</v>
      </c>
      <c r="EUN490" s="2" t="s">
        <v>215</v>
      </c>
      <c r="EUO490" s="2" t="s">
        <v>215</v>
      </c>
      <c r="EUP490" s="2" t="s">
        <v>215</v>
      </c>
      <c r="EUQ490" s="2" t="s">
        <v>215</v>
      </c>
      <c r="EUR490" s="2" t="s">
        <v>215</v>
      </c>
      <c r="EUS490" s="2" t="s">
        <v>215</v>
      </c>
      <c r="EUT490" s="2" t="s">
        <v>215</v>
      </c>
      <c r="EUU490" s="2" t="s">
        <v>215</v>
      </c>
      <c r="EUV490" s="2" t="s">
        <v>215</v>
      </c>
      <c r="EUW490" s="2" t="s">
        <v>215</v>
      </c>
      <c r="EUX490" s="2" t="s">
        <v>215</v>
      </c>
      <c r="EUY490" s="2" t="s">
        <v>215</v>
      </c>
      <c r="EUZ490" s="2" t="s">
        <v>215</v>
      </c>
      <c r="EVA490" s="2" t="s">
        <v>215</v>
      </c>
      <c r="EVB490" s="2" t="s">
        <v>215</v>
      </c>
      <c r="EVC490" s="2" t="s">
        <v>215</v>
      </c>
      <c r="EVD490" s="2" t="s">
        <v>215</v>
      </c>
      <c r="EVE490" s="2" t="s">
        <v>215</v>
      </c>
      <c r="EVF490" s="2" t="s">
        <v>215</v>
      </c>
      <c r="EVG490" s="2" t="s">
        <v>215</v>
      </c>
      <c r="EVH490" s="2" t="s">
        <v>215</v>
      </c>
      <c r="EVI490" s="2" t="s">
        <v>215</v>
      </c>
      <c r="EVJ490" s="2" t="s">
        <v>215</v>
      </c>
      <c r="EVK490" s="2" t="s">
        <v>215</v>
      </c>
      <c r="EVL490" s="2" t="s">
        <v>215</v>
      </c>
      <c r="EVM490" s="2" t="s">
        <v>215</v>
      </c>
      <c r="EVN490" s="2" t="s">
        <v>215</v>
      </c>
      <c r="EVO490" s="2" t="s">
        <v>215</v>
      </c>
      <c r="EVP490" s="2" t="s">
        <v>215</v>
      </c>
      <c r="EVQ490" s="2" t="s">
        <v>215</v>
      </c>
      <c r="EVR490" s="2" t="s">
        <v>215</v>
      </c>
      <c r="EVS490" s="2" t="s">
        <v>215</v>
      </c>
      <c r="EVT490" s="2" t="s">
        <v>215</v>
      </c>
      <c r="EVU490" s="2" t="s">
        <v>215</v>
      </c>
      <c r="EVV490" s="2" t="s">
        <v>215</v>
      </c>
      <c r="EVW490" s="2" t="s">
        <v>215</v>
      </c>
      <c r="EVX490" s="2" t="s">
        <v>215</v>
      </c>
      <c r="EVY490" s="2" t="s">
        <v>215</v>
      </c>
      <c r="EVZ490" s="2" t="s">
        <v>215</v>
      </c>
      <c r="EWA490" s="2" t="s">
        <v>215</v>
      </c>
      <c r="EWB490" s="2" t="s">
        <v>215</v>
      </c>
      <c r="EWC490" s="2" t="s">
        <v>215</v>
      </c>
      <c r="EWD490" s="2" t="s">
        <v>215</v>
      </c>
      <c r="EWE490" s="2" t="s">
        <v>215</v>
      </c>
      <c r="EWF490" s="2" t="s">
        <v>215</v>
      </c>
      <c r="EWG490" s="2" t="s">
        <v>215</v>
      </c>
      <c r="EWH490" s="2" t="s">
        <v>215</v>
      </c>
      <c r="EWI490" s="2" t="s">
        <v>215</v>
      </c>
      <c r="EWJ490" s="2" t="s">
        <v>215</v>
      </c>
      <c r="EWK490" s="2" t="s">
        <v>215</v>
      </c>
      <c r="EWL490" s="2" t="s">
        <v>215</v>
      </c>
      <c r="EWM490" s="2" t="s">
        <v>215</v>
      </c>
      <c r="EWN490" s="2" t="s">
        <v>215</v>
      </c>
      <c r="EWO490" s="2" t="s">
        <v>215</v>
      </c>
      <c r="EWP490" s="2" t="s">
        <v>215</v>
      </c>
      <c r="EWQ490" s="2" t="s">
        <v>215</v>
      </c>
      <c r="EWR490" s="2" t="s">
        <v>215</v>
      </c>
      <c r="EWS490" s="2" t="s">
        <v>215</v>
      </c>
      <c r="EWT490" s="2" t="s">
        <v>215</v>
      </c>
      <c r="EWU490" s="2" t="s">
        <v>215</v>
      </c>
      <c r="EWV490" s="2" t="s">
        <v>215</v>
      </c>
      <c r="EWW490" s="2" t="s">
        <v>215</v>
      </c>
      <c r="EWX490" s="2" t="s">
        <v>215</v>
      </c>
      <c r="EWY490" s="2" t="s">
        <v>215</v>
      </c>
      <c r="EWZ490" s="2" t="s">
        <v>215</v>
      </c>
      <c r="EXA490" s="2" t="s">
        <v>215</v>
      </c>
      <c r="EXB490" s="2" t="s">
        <v>215</v>
      </c>
      <c r="EXC490" s="2" t="s">
        <v>215</v>
      </c>
      <c r="EXD490" s="2" t="s">
        <v>215</v>
      </c>
      <c r="EXE490" s="2" t="s">
        <v>215</v>
      </c>
      <c r="EXF490" s="2" t="s">
        <v>215</v>
      </c>
      <c r="EXG490" s="2" t="s">
        <v>215</v>
      </c>
      <c r="EXH490" s="2" t="s">
        <v>215</v>
      </c>
      <c r="EXI490" s="2" t="s">
        <v>215</v>
      </c>
      <c r="EXJ490" s="2" t="s">
        <v>215</v>
      </c>
      <c r="EXK490" s="2" t="s">
        <v>215</v>
      </c>
      <c r="EXL490" s="2" t="s">
        <v>215</v>
      </c>
      <c r="EXM490" s="2" t="s">
        <v>215</v>
      </c>
      <c r="EXN490" s="2" t="s">
        <v>215</v>
      </c>
      <c r="EXO490" s="2" t="s">
        <v>215</v>
      </c>
      <c r="EXP490" s="2" t="s">
        <v>215</v>
      </c>
      <c r="EXQ490" s="2" t="s">
        <v>215</v>
      </c>
      <c r="EXR490" s="2" t="s">
        <v>215</v>
      </c>
      <c r="EXS490" s="2" t="s">
        <v>215</v>
      </c>
      <c r="EXT490" s="2" t="s">
        <v>215</v>
      </c>
      <c r="EXU490" s="2" t="s">
        <v>215</v>
      </c>
      <c r="EXV490" s="2" t="s">
        <v>215</v>
      </c>
      <c r="EXW490" s="2" t="s">
        <v>215</v>
      </c>
      <c r="EXX490" s="2" t="s">
        <v>215</v>
      </c>
      <c r="EXY490" s="2" t="s">
        <v>215</v>
      </c>
      <c r="EXZ490" s="2" t="s">
        <v>215</v>
      </c>
      <c r="EYA490" s="2" t="s">
        <v>215</v>
      </c>
      <c r="EYB490" s="2" t="s">
        <v>215</v>
      </c>
      <c r="EYC490" s="2" t="s">
        <v>215</v>
      </c>
      <c r="EYD490" s="2" t="s">
        <v>215</v>
      </c>
      <c r="EYE490" s="2" t="s">
        <v>215</v>
      </c>
      <c r="EYF490" s="2" t="s">
        <v>215</v>
      </c>
      <c r="EYG490" s="2" t="s">
        <v>215</v>
      </c>
      <c r="EYH490" s="2" t="s">
        <v>215</v>
      </c>
      <c r="EYI490" s="2" t="s">
        <v>215</v>
      </c>
      <c r="EYJ490" s="2" t="s">
        <v>215</v>
      </c>
      <c r="EYK490" s="2" t="s">
        <v>215</v>
      </c>
      <c r="EYL490" s="2" t="s">
        <v>215</v>
      </c>
      <c r="EYM490" s="2" t="s">
        <v>215</v>
      </c>
      <c r="EYN490" s="2" t="s">
        <v>215</v>
      </c>
      <c r="EYO490" s="2" t="s">
        <v>215</v>
      </c>
      <c r="EYP490" s="2" t="s">
        <v>215</v>
      </c>
      <c r="EYQ490" s="2" t="s">
        <v>215</v>
      </c>
      <c r="EYR490" s="2" t="s">
        <v>215</v>
      </c>
      <c r="EYS490" s="2" t="s">
        <v>215</v>
      </c>
      <c r="EYT490" s="2" t="s">
        <v>215</v>
      </c>
      <c r="EYU490" s="2" t="s">
        <v>215</v>
      </c>
      <c r="EYV490" s="2" t="s">
        <v>215</v>
      </c>
      <c r="EYW490" s="2" t="s">
        <v>215</v>
      </c>
      <c r="EYX490" s="2" t="s">
        <v>215</v>
      </c>
      <c r="EYY490" s="2" t="s">
        <v>215</v>
      </c>
      <c r="EYZ490" s="2" t="s">
        <v>215</v>
      </c>
      <c r="EZA490" s="2" t="s">
        <v>215</v>
      </c>
      <c r="EZB490" s="2" t="s">
        <v>215</v>
      </c>
      <c r="EZC490" s="2" t="s">
        <v>215</v>
      </c>
      <c r="EZD490" s="2" t="s">
        <v>215</v>
      </c>
      <c r="EZE490" s="2" t="s">
        <v>215</v>
      </c>
      <c r="EZF490" s="2" t="s">
        <v>215</v>
      </c>
      <c r="EZG490" s="2" t="s">
        <v>215</v>
      </c>
      <c r="EZH490" s="2" t="s">
        <v>215</v>
      </c>
      <c r="EZI490" s="2" t="s">
        <v>215</v>
      </c>
      <c r="EZJ490" s="2" t="s">
        <v>215</v>
      </c>
      <c r="EZK490" s="2" t="s">
        <v>215</v>
      </c>
      <c r="EZL490" s="2" t="s">
        <v>215</v>
      </c>
      <c r="EZM490" s="2" t="s">
        <v>215</v>
      </c>
      <c r="EZN490" s="2" t="s">
        <v>215</v>
      </c>
      <c r="EZO490" s="2" t="s">
        <v>215</v>
      </c>
      <c r="EZP490" s="2" t="s">
        <v>215</v>
      </c>
      <c r="EZQ490" s="2" t="s">
        <v>215</v>
      </c>
      <c r="EZR490" s="2" t="s">
        <v>215</v>
      </c>
      <c r="EZS490" s="2" t="s">
        <v>215</v>
      </c>
      <c r="EZT490" s="2" t="s">
        <v>215</v>
      </c>
      <c r="EZU490" s="2" t="s">
        <v>215</v>
      </c>
      <c r="EZV490" s="2" t="s">
        <v>215</v>
      </c>
      <c r="EZW490" s="2" t="s">
        <v>215</v>
      </c>
      <c r="EZX490" s="2" t="s">
        <v>215</v>
      </c>
      <c r="EZY490" s="2" t="s">
        <v>215</v>
      </c>
      <c r="EZZ490" s="2" t="s">
        <v>215</v>
      </c>
      <c r="FAA490" s="2" t="s">
        <v>215</v>
      </c>
      <c r="FAB490" s="2" t="s">
        <v>215</v>
      </c>
      <c r="FAC490" s="2" t="s">
        <v>215</v>
      </c>
      <c r="FAD490" s="2" t="s">
        <v>215</v>
      </c>
      <c r="FAE490" s="2" t="s">
        <v>215</v>
      </c>
      <c r="FAF490" s="2" t="s">
        <v>215</v>
      </c>
      <c r="FAG490" s="2" t="s">
        <v>215</v>
      </c>
      <c r="FAH490" s="2" t="s">
        <v>215</v>
      </c>
      <c r="FAI490" s="2" t="s">
        <v>215</v>
      </c>
      <c r="FAJ490" s="2" t="s">
        <v>215</v>
      </c>
      <c r="FAK490" s="2" t="s">
        <v>215</v>
      </c>
      <c r="FAL490" s="2" t="s">
        <v>215</v>
      </c>
      <c r="FAM490" s="2" t="s">
        <v>215</v>
      </c>
      <c r="FAN490" s="2" t="s">
        <v>215</v>
      </c>
      <c r="FAO490" s="2" t="s">
        <v>215</v>
      </c>
      <c r="FAP490" s="2" t="s">
        <v>215</v>
      </c>
      <c r="FAQ490" s="2" t="s">
        <v>215</v>
      </c>
      <c r="FAR490" s="2" t="s">
        <v>215</v>
      </c>
      <c r="FAS490" s="2" t="s">
        <v>215</v>
      </c>
      <c r="FAT490" s="2" t="s">
        <v>215</v>
      </c>
      <c r="FAU490" s="2" t="s">
        <v>215</v>
      </c>
      <c r="FAV490" s="2" t="s">
        <v>215</v>
      </c>
      <c r="FAW490" s="2" t="s">
        <v>215</v>
      </c>
      <c r="FAX490" s="2" t="s">
        <v>215</v>
      </c>
      <c r="FAY490" s="2" t="s">
        <v>215</v>
      </c>
      <c r="FAZ490" s="2" t="s">
        <v>215</v>
      </c>
      <c r="FBA490" s="2" t="s">
        <v>215</v>
      </c>
      <c r="FBB490" s="2" t="s">
        <v>215</v>
      </c>
      <c r="FBC490" s="2" t="s">
        <v>215</v>
      </c>
      <c r="FBD490" s="2" t="s">
        <v>215</v>
      </c>
      <c r="FBE490" s="2" t="s">
        <v>215</v>
      </c>
      <c r="FBF490" s="2" t="s">
        <v>215</v>
      </c>
      <c r="FBG490" s="2" t="s">
        <v>215</v>
      </c>
      <c r="FBH490" s="2" t="s">
        <v>215</v>
      </c>
      <c r="FBI490" s="2" t="s">
        <v>215</v>
      </c>
      <c r="FBJ490" s="2" t="s">
        <v>215</v>
      </c>
      <c r="FBK490" s="2" t="s">
        <v>215</v>
      </c>
      <c r="FBL490" s="2" t="s">
        <v>215</v>
      </c>
      <c r="FBM490" s="2" t="s">
        <v>215</v>
      </c>
      <c r="FBN490" s="2" t="s">
        <v>215</v>
      </c>
      <c r="FBO490" s="2" t="s">
        <v>215</v>
      </c>
      <c r="FBP490" s="2" t="s">
        <v>215</v>
      </c>
      <c r="FBQ490" s="2" t="s">
        <v>215</v>
      </c>
      <c r="FBR490" s="2" t="s">
        <v>215</v>
      </c>
      <c r="FBS490" s="2" t="s">
        <v>215</v>
      </c>
      <c r="FBT490" s="2" t="s">
        <v>215</v>
      </c>
      <c r="FBU490" s="2" t="s">
        <v>215</v>
      </c>
      <c r="FBV490" s="2" t="s">
        <v>215</v>
      </c>
      <c r="FBW490" s="2" t="s">
        <v>215</v>
      </c>
      <c r="FBX490" s="2" t="s">
        <v>215</v>
      </c>
      <c r="FBY490" s="2" t="s">
        <v>215</v>
      </c>
      <c r="FBZ490" s="2" t="s">
        <v>215</v>
      </c>
      <c r="FCA490" s="2" t="s">
        <v>215</v>
      </c>
      <c r="FCB490" s="2" t="s">
        <v>215</v>
      </c>
      <c r="FCC490" s="2" t="s">
        <v>215</v>
      </c>
      <c r="FCD490" s="2" t="s">
        <v>215</v>
      </c>
      <c r="FCE490" s="2" t="s">
        <v>215</v>
      </c>
      <c r="FCF490" s="2" t="s">
        <v>215</v>
      </c>
      <c r="FCG490" s="2" t="s">
        <v>215</v>
      </c>
      <c r="FCH490" s="2" t="s">
        <v>215</v>
      </c>
      <c r="FCI490" s="2" t="s">
        <v>215</v>
      </c>
      <c r="FCJ490" s="2" t="s">
        <v>215</v>
      </c>
      <c r="FCK490" s="2" t="s">
        <v>215</v>
      </c>
      <c r="FCL490" s="2" t="s">
        <v>215</v>
      </c>
      <c r="FCM490" s="2" t="s">
        <v>215</v>
      </c>
      <c r="FCN490" s="2" t="s">
        <v>215</v>
      </c>
      <c r="FCO490" s="2" t="s">
        <v>215</v>
      </c>
      <c r="FCP490" s="2" t="s">
        <v>215</v>
      </c>
      <c r="FCQ490" s="2" t="s">
        <v>215</v>
      </c>
      <c r="FCR490" s="2" t="s">
        <v>215</v>
      </c>
      <c r="FCS490" s="2" t="s">
        <v>215</v>
      </c>
      <c r="FCT490" s="2" t="s">
        <v>215</v>
      </c>
      <c r="FCU490" s="2" t="s">
        <v>215</v>
      </c>
      <c r="FCV490" s="2" t="s">
        <v>215</v>
      </c>
      <c r="FCW490" s="2" t="s">
        <v>215</v>
      </c>
      <c r="FCX490" s="2" t="s">
        <v>215</v>
      </c>
      <c r="FCY490" s="2" t="s">
        <v>215</v>
      </c>
      <c r="FCZ490" s="2" t="s">
        <v>215</v>
      </c>
      <c r="FDA490" s="2" t="s">
        <v>215</v>
      </c>
      <c r="FDB490" s="2" t="s">
        <v>215</v>
      </c>
      <c r="FDC490" s="2" t="s">
        <v>215</v>
      </c>
      <c r="FDD490" s="2" t="s">
        <v>215</v>
      </c>
      <c r="FDE490" s="2" t="s">
        <v>215</v>
      </c>
      <c r="FDF490" s="2" t="s">
        <v>215</v>
      </c>
      <c r="FDG490" s="2" t="s">
        <v>215</v>
      </c>
      <c r="FDH490" s="2" t="s">
        <v>215</v>
      </c>
      <c r="FDI490" s="2" t="s">
        <v>215</v>
      </c>
      <c r="FDJ490" s="2" t="s">
        <v>215</v>
      </c>
      <c r="FDK490" s="2" t="s">
        <v>215</v>
      </c>
      <c r="FDL490" s="2" t="s">
        <v>215</v>
      </c>
      <c r="FDM490" s="2" t="s">
        <v>215</v>
      </c>
      <c r="FDN490" s="2" t="s">
        <v>215</v>
      </c>
      <c r="FDO490" s="2" t="s">
        <v>215</v>
      </c>
      <c r="FDP490" s="2" t="s">
        <v>215</v>
      </c>
      <c r="FDQ490" s="2" t="s">
        <v>215</v>
      </c>
      <c r="FDR490" s="2" t="s">
        <v>215</v>
      </c>
      <c r="FDS490" s="2" t="s">
        <v>215</v>
      </c>
      <c r="FDT490" s="2" t="s">
        <v>215</v>
      </c>
      <c r="FDU490" s="2" t="s">
        <v>215</v>
      </c>
      <c r="FDV490" s="2" t="s">
        <v>215</v>
      </c>
      <c r="FDW490" s="2" t="s">
        <v>215</v>
      </c>
      <c r="FDX490" s="2" t="s">
        <v>215</v>
      </c>
      <c r="FDY490" s="2" t="s">
        <v>215</v>
      </c>
      <c r="FDZ490" s="2" t="s">
        <v>215</v>
      </c>
      <c r="FEA490" s="2" t="s">
        <v>215</v>
      </c>
      <c r="FEB490" s="2" t="s">
        <v>215</v>
      </c>
      <c r="FEC490" s="2" t="s">
        <v>215</v>
      </c>
      <c r="FED490" s="2" t="s">
        <v>215</v>
      </c>
      <c r="FEE490" s="2" t="s">
        <v>215</v>
      </c>
      <c r="FEF490" s="2" t="s">
        <v>215</v>
      </c>
      <c r="FEG490" s="2" t="s">
        <v>215</v>
      </c>
      <c r="FEH490" s="2" t="s">
        <v>215</v>
      </c>
      <c r="FEI490" s="2" t="s">
        <v>215</v>
      </c>
      <c r="FEJ490" s="2" t="s">
        <v>215</v>
      </c>
      <c r="FEK490" s="2" t="s">
        <v>215</v>
      </c>
      <c r="FEL490" s="2" t="s">
        <v>215</v>
      </c>
      <c r="FEM490" s="2" t="s">
        <v>215</v>
      </c>
      <c r="FEN490" s="2" t="s">
        <v>215</v>
      </c>
      <c r="FEO490" s="2" t="s">
        <v>215</v>
      </c>
      <c r="FEP490" s="2" t="s">
        <v>215</v>
      </c>
      <c r="FEQ490" s="2" t="s">
        <v>215</v>
      </c>
      <c r="FER490" s="2" t="s">
        <v>215</v>
      </c>
      <c r="FES490" s="2" t="s">
        <v>215</v>
      </c>
      <c r="FET490" s="2" t="s">
        <v>215</v>
      </c>
      <c r="FEU490" s="2" t="s">
        <v>215</v>
      </c>
      <c r="FEV490" s="2" t="s">
        <v>215</v>
      </c>
      <c r="FEW490" s="2" t="s">
        <v>215</v>
      </c>
      <c r="FEX490" s="2" t="s">
        <v>215</v>
      </c>
      <c r="FEY490" s="2" t="s">
        <v>215</v>
      </c>
      <c r="FEZ490" s="2" t="s">
        <v>215</v>
      </c>
      <c r="FFA490" s="2" t="s">
        <v>215</v>
      </c>
      <c r="FFB490" s="2" t="s">
        <v>215</v>
      </c>
      <c r="FFC490" s="2" t="s">
        <v>215</v>
      </c>
      <c r="FFD490" s="2" t="s">
        <v>215</v>
      </c>
      <c r="FFE490" s="2" t="s">
        <v>215</v>
      </c>
      <c r="FFF490" s="2" t="s">
        <v>215</v>
      </c>
      <c r="FFG490" s="2" t="s">
        <v>215</v>
      </c>
      <c r="FFH490" s="2" t="s">
        <v>215</v>
      </c>
      <c r="FFI490" s="2" t="s">
        <v>215</v>
      </c>
      <c r="FFJ490" s="2" t="s">
        <v>215</v>
      </c>
      <c r="FFK490" s="2" t="s">
        <v>215</v>
      </c>
      <c r="FFL490" s="2" t="s">
        <v>215</v>
      </c>
      <c r="FFM490" s="2" t="s">
        <v>215</v>
      </c>
      <c r="FFN490" s="2" t="s">
        <v>215</v>
      </c>
      <c r="FFO490" s="2" t="s">
        <v>215</v>
      </c>
      <c r="FFP490" s="2" t="s">
        <v>215</v>
      </c>
      <c r="FFQ490" s="2" t="s">
        <v>215</v>
      </c>
      <c r="FFR490" s="2" t="s">
        <v>215</v>
      </c>
      <c r="FFS490" s="2" t="s">
        <v>215</v>
      </c>
      <c r="FFT490" s="2" t="s">
        <v>215</v>
      </c>
      <c r="FFU490" s="2" t="s">
        <v>215</v>
      </c>
      <c r="FFV490" s="2" t="s">
        <v>215</v>
      </c>
      <c r="FFW490" s="2" t="s">
        <v>215</v>
      </c>
      <c r="FFX490" s="2" t="s">
        <v>215</v>
      </c>
      <c r="FFY490" s="2" t="s">
        <v>215</v>
      </c>
      <c r="FFZ490" s="2" t="s">
        <v>215</v>
      </c>
      <c r="FGA490" s="2" t="s">
        <v>215</v>
      </c>
      <c r="FGB490" s="2" t="s">
        <v>215</v>
      </c>
      <c r="FGC490" s="2" t="s">
        <v>215</v>
      </c>
      <c r="FGD490" s="2" t="s">
        <v>215</v>
      </c>
      <c r="FGE490" s="2" t="s">
        <v>215</v>
      </c>
      <c r="FGF490" s="2" t="s">
        <v>215</v>
      </c>
      <c r="FGG490" s="2" t="s">
        <v>215</v>
      </c>
      <c r="FGH490" s="2" t="s">
        <v>215</v>
      </c>
      <c r="FGI490" s="2" t="s">
        <v>215</v>
      </c>
      <c r="FGJ490" s="2" t="s">
        <v>215</v>
      </c>
      <c r="FGK490" s="2" t="s">
        <v>215</v>
      </c>
      <c r="FGL490" s="2" t="s">
        <v>215</v>
      </c>
      <c r="FGM490" s="2" t="s">
        <v>215</v>
      </c>
      <c r="FGN490" s="2" t="s">
        <v>215</v>
      </c>
      <c r="FGO490" s="2" t="s">
        <v>215</v>
      </c>
      <c r="FGP490" s="2" t="s">
        <v>215</v>
      </c>
      <c r="FGQ490" s="2" t="s">
        <v>215</v>
      </c>
      <c r="FGR490" s="2" t="s">
        <v>215</v>
      </c>
      <c r="FGS490" s="2" t="s">
        <v>215</v>
      </c>
      <c r="FGT490" s="2" t="s">
        <v>215</v>
      </c>
      <c r="FGU490" s="2" t="s">
        <v>215</v>
      </c>
      <c r="FGV490" s="2" t="s">
        <v>215</v>
      </c>
      <c r="FGW490" s="2" t="s">
        <v>215</v>
      </c>
      <c r="FGX490" s="2" t="s">
        <v>215</v>
      </c>
      <c r="FGY490" s="2" t="s">
        <v>215</v>
      </c>
      <c r="FGZ490" s="2" t="s">
        <v>215</v>
      </c>
      <c r="FHA490" s="2" t="s">
        <v>215</v>
      </c>
      <c r="FHB490" s="2" t="s">
        <v>215</v>
      </c>
      <c r="FHC490" s="2" t="s">
        <v>215</v>
      </c>
      <c r="FHD490" s="2" t="s">
        <v>215</v>
      </c>
      <c r="FHE490" s="2" t="s">
        <v>215</v>
      </c>
      <c r="FHF490" s="2" t="s">
        <v>215</v>
      </c>
      <c r="FHG490" s="2" t="s">
        <v>215</v>
      </c>
      <c r="FHH490" s="2" t="s">
        <v>215</v>
      </c>
      <c r="FHI490" s="2" t="s">
        <v>215</v>
      </c>
      <c r="FHJ490" s="2" t="s">
        <v>215</v>
      </c>
      <c r="FHK490" s="2" t="s">
        <v>215</v>
      </c>
      <c r="FHL490" s="2" t="s">
        <v>215</v>
      </c>
      <c r="FHM490" s="2" t="s">
        <v>215</v>
      </c>
      <c r="FHN490" s="2" t="s">
        <v>215</v>
      </c>
      <c r="FHO490" s="2" t="s">
        <v>215</v>
      </c>
      <c r="FHP490" s="2" t="s">
        <v>215</v>
      </c>
      <c r="FHQ490" s="2" t="s">
        <v>215</v>
      </c>
      <c r="FHR490" s="2" t="s">
        <v>215</v>
      </c>
      <c r="FHS490" s="2" t="s">
        <v>215</v>
      </c>
      <c r="FHT490" s="2" t="s">
        <v>215</v>
      </c>
      <c r="FHU490" s="2" t="s">
        <v>215</v>
      </c>
      <c r="FHV490" s="2" t="s">
        <v>215</v>
      </c>
      <c r="FHW490" s="2" t="s">
        <v>215</v>
      </c>
      <c r="FHX490" s="2" t="s">
        <v>215</v>
      </c>
      <c r="FHY490" s="2" t="s">
        <v>215</v>
      </c>
      <c r="FHZ490" s="2" t="s">
        <v>215</v>
      </c>
      <c r="FIA490" s="2" t="s">
        <v>215</v>
      </c>
      <c r="FIB490" s="2" t="s">
        <v>215</v>
      </c>
      <c r="FIC490" s="2" t="s">
        <v>215</v>
      </c>
      <c r="FID490" s="2" t="s">
        <v>215</v>
      </c>
      <c r="FIE490" s="2" t="s">
        <v>215</v>
      </c>
      <c r="FIF490" s="2" t="s">
        <v>215</v>
      </c>
      <c r="FIG490" s="2" t="s">
        <v>215</v>
      </c>
      <c r="FIH490" s="2" t="s">
        <v>215</v>
      </c>
      <c r="FII490" s="2" t="s">
        <v>215</v>
      </c>
      <c r="FIJ490" s="2" t="s">
        <v>215</v>
      </c>
      <c r="FIK490" s="2" t="s">
        <v>215</v>
      </c>
      <c r="FIL490" s="2" t="s">
        <v>215</v>
      </c>
      <c r="FIM490" s="2" t="s">
        <v>215</v>
      </c>
      <c r="FIN490" s="2" t="s">
        <v>215</v>
      </c>
      <c r="FIO490" s="2" t="s">
        <v>215</v>
      </c>
      <c r="FIP490" s="2" t="s">
        <v>215</v>
      </c>
      <c r="FIQ490" s="2" t="s">
        <v>215</v>
      </c>
      <c r="FIR490" s="2" t="s">
        <v>215</v>
      </c>
      <c r="FIS490" s="2" t="s">
        <v>215</v>
      </c>
      <c r="FIT490" s="2" t="s">
        <v>215</v>
      </c>
      <c r="FIU490" s="2" t="s">
        <v>215</v>
      </c>
      <c r="FIV490" s="2" t="s">
        <v>215</v>
      </c>
      <c r="FIW490" s="2" t="s">
        <v>215</v>
      </c>
      <c r="FIX490" s="2" t="s">
        <v>215</v>
      </c>
      <c r="FIY490" s="2" t="s">
        <v>215</v>
      </c>
      <c r="FIZ490" s="2" t="s">
        <v>215</v>
      </c>
      <c r="FJA490" s="2" t="s">
        <v>215</v>
      </c>
      <c r="FJB490" s="2" t="s">
        <v>215</v>
      </c>
      <c r="FJC490" s="2" t="s">
        <v>215</v>
      </c>
      <c r="FJD490" s="2" t="s">
        <v>215</v>
      </c>
      <c r="FJE490" s="2" t="s">
        <v>215</v>
      </c>
      <c r="FJF490" s="2" t="s">
        <v>215</v>
      </c>
      <c r="FJG490" s="2" t="s">
        <v>215</v>
      </c>
      <c r="FJH490" s="2" t="s">
        <v>215</v>
      </c>
      <c r="FJI490" s="2" t="s">
        <v>215</v>
      </c>
      <c r="FJJ490" s="2" t="s">
        <v>215</v>
      </c>
      <c r="FJK490" s="2" t="s">
        <v>215</v>
      </c>
      <c r="FJL490" s="2" t="s">
        <v>215</v>
      </c>
      <c r="FJM490" s="2" t="s">
        <v>215</v>
      </c>
      <c r="FJN490" s="2" t="s">
        <v>215</v>
      </c>
      <c r="FJO490" s="2" t="s">
        <v>215</v>
      </c>
      <c r="FJP490" s="2" t="s">
        <v>215</v>
      </c>
      <c r="FJQ490" s="2" t="s">
        <v>215</v>
      </c>
      <c r="FJR490" s="2" t="s">
        <v>215</v>
      </c>
      <c r="FJS490" s="2" t="s">
        <v>215</v>
      </c>
      <c r="FJT490" s="2" t="s">
        <v>215</v>
      </c>
      <c r="FJU490" s="2" t="s">
        <v>215</v>
      </c>
      <c r="FJV490" s="2" t="s">
        <v>215</v>
      </c>
      <c r="FJW490" s="2" t="s">
        <v>215</v>
      </c>
      <c r="FJX490" s="2" t="s">
        <v>215</v>
      </c>
      <c r="FJY490" s="2" t="s">
        <v>215</v>
      </c>
      <c r="FJZ490" s="2" t="s">
        <v>215</v>
      </c>
      <c r="FKA490" s="2" t="s">
        <v>215</v>
      </c>
      <c r="FKB490" s="2" t="s">
        <v>215</v>
      </c>
      <c r="FKC490" s="2" t="s">
        <v>215</v>
      </c>
      <c r="FKD490" s="2" t="s">
        <v>215</v>
      </c>
      <c r="FKE490" s="2" t="s">
        <v>215</v>
      </c>
      <c r="FKF490" s="2" t="s">
        <v>215</v>
      </c>
      <c r="FKG490" s="2" t="s">
        <v>215</v>
      </c>
      <c r="FKH490" s="2" t="s">
        <v>215</v>
      </c>
      <c r="FKI490" s="2" t="s">
        <v>215</v>
      </c>
      <c r="FKJ490" s="2" t="s">
        <v>215</v>
      </c>
      <c r="FKK490" s="2" t="s">
        <v>215</v>
      </c>
      <c r="FKL490" s="2" t="s">
        <v>215</v>
      </c>
      <c r="FKM490" s="2" t="s">
        <v>215</v>
      </c>
      <c r="FKN490" s="2" t="s">
        <v>215</v>
      </c>
      <c r="FKO490" s="2" t="s">
        <v>215</v>
      </c>
      <c r="FKP490" s="2" t="s">
        <v>215</v>
      </c>
      <c r="FKQ490" s="2" t="s">
        <v>215</v>
      </c>
      <c r="FKR490" s="2" t="s">
        <v>215</v>
      </c>
      <c r="FKS490" s="2" t="s">
        <v>215</v>
      </c>
      <c r="FKT490" s="2" t="s">
        <v>215</v>
      </c>
      <c r="FKU490" s="2" t="s">
        <v>215</v>
      </c>
      <c r="FKV490" s="2" t="s">
        <v>215</v>
      </c>
      <c r="FKW490" s="2" t="s">
        <v>215</v>
      </c>
      <c r="FKX490" s="2" t="s">
        <v>215</v>
      </c>
      <c r="FKY490" s="2" t="s">
        <v>215</v>
      </c>
      <c r="FKZ490" s="2" t="s">
        <v>215</v>
      </c>
      <c r="FLA490" s="2" t="s">
        <v>215</v>
      </c>
      <c r="FLB490" s="2" t="s">
        <v>215</v>
      </c>
      <c r="FLC490" s="2" t="s">
        <v>215</v>
      </c>
      <c r="FLD490" s="2" t="s">
        <v>215</v>
      </c>
      <c r="FLE490" s="2" t="s">
        <v>215</v>
      </c>
      <c r="FLF490" s="2" t="s">
        <v>215</v>
      </c>
      <c r="FLG490" s="2" t="s">
        <v>215</v>
      </c>
      <c r="FLH490" s="2" t="s">
        <v>215</v>
      </c>
      <c r="FLI490" s="2" t="s">
        <v>215</v>
      </c>
      <c r="FLJ490" s="2" t="s">
        <v>215</v>
      </c>
      <c r="FLK490" s="2" t="s">
        <v>215</v>
      </c>
      <c r="FLL490" s="2" t="s">
        <v>215</v>
      </c>
      <c r="FLM490" s="2" t="s">
        <v>215</v>
      </c>
      <c r="FLN490" s="2" t="s">
        <v>215</v>
      </c>
      <c r="FLO490" s="2" t="s">
        <v>215</v>
      </c>
      <c r="FLP490" s="2" t="s">
        <v>215</v>
      </c>
      <c r="FLQ490" s="2" t="s">
        <v>215</v>
      </c>
      <c r="FLR490" s="2" t="s">
        <v>215</v>
      </c>
      <c r="FLS490" s="2" t="s">
        <v>215</v>
      </c>
      <c r="FLT490" s="2" t="s">
        <v>215</v>
      </c>
      <c r="FLU490" s="2" t="s">
        <v>215</v>
      </c>
      <c r="FLV490" s="2" t="s">
        <v>215</v>
      </c>
      <c r="FLW490" s="2" t="s">
        <v>215</v>
      </c>
      <c r="FLX490" s="2" t="s">
        <v>215</v>
      </c>
      <c r="FLY490" s="2" t="s">
        <v>215</v>
      </c>
      <c r="FLZ490" s="2" t="s">
        <v>215</v>
      </c>
      <c r="FMA490" s="2" t="s">
        <v>215</v>
      </c>
      <c r="FMB490" s="2" t="s">
        <v>215</v>
      </c>
      <c r="FMC490" s="2" t="s">
        <v>215</v>
      </c>
      <c r="FMD490" s="2" t="s">
        <v>215</v>
      </c>
      <c r="FME490" s="2" t="s">
        <v>215</v>
      </c>
      <c r="FMF490" s="2" t="s">
        <v>215</v>
      </c>
      <c r="FMG490" s="2" t="s">
        <v>215</v>
      </c>
      <c r="FMH490" s="2" t="s">
        <v>215</v>
      </c>
      <c r="FMI490" s="2" t="s">
        <v>215</v>
      </c>
      <c r="FMJ490" s="2" t="s">
        <v>215</v>
      </c>
      <c r="FMK490" s="2" t="s">
        <v>215</v>
      </c>
      <c r="FML490" s="2" t="s">
        <v>215</v>
      </c>
      <c r="FMM490" s="2" t="s">
        <v>215</v>
      </c>
      <c r="FMN490" s="2" t="s">
        <v>215</v>
      </c>
      <c r="FMO490" s="2" t="s">
        <v>215</v>
      </c>
      <c r="FMP490" s="2" t="s">
        <v>215</v>
      </c>
      <c r="FMQ490" s="2" t="s">
        <v>215</v>
      </c>
      <c r="FMR490" s="2" t="s">
        <v>215</v>
      </c>
      <c r="FMS490" s="2" t="s">
        <v>215</v>
      </c>
      <c r="FMT490" s="2" t="s">
        <v>215</v>
      </c>
      <c r="FMU490" s="2" t="s">
        <v>215</v>
      </c>
      <c r="FMV490" s="2" t="s">
        <v>215</v>
      </c>
      <c r="FMW490" s="2" t="s">
        <v>215</v>
      </c>
      <c r="FMX490" s="2" t="s">
        <v>215</v>
      </c>
      <c r="FMY490" s="2" t="s">
        <v>215</v>
      </c>
      <c r="FMZ490" s="2" t="s">
        <v>215</v>
      </c>
      <c r="FNA490" s="2" t="s">
        <v>215</v>
      </c>
      <c r="FNB490" s="2" t="s">
        <v>215</v>
      </c>
      <c r="FNC490" s="2" t="s">
        <v>215</v>
      </c>
      <c r="FND490" s="2" t="s">
        <v>215</v>
      </c>
      <c r="FNE490" s="2" t="s">
        <v>215</v>
      </c>
      <c r="FNF490" s="2" t="s">
        <v>215</v>
      </c>
      <c r="FNG490" s="2" t="s">
        <v>215</v>
      </c>
      <c r="FNH490" s="2" t="s">
        <v>215</v>
      </c>
      <c r="FNI490" s="2" t="s">
        <v>215</v>
      </c>
      <c r="FNJ490" s="2" t="s">
        <v>215</v>
      </c>
      <c r="FNK490" s="2" t="s">
        <v>215</v>
      </c>
      <c r="FNL490" s="2" t="s">
        <v>215</v>
      </c>
      <c r="FNM490" s="2" t="s">
        <v>215</v>
      </c>
      <c r="FNN490" s="2" t="s">
        <v>215</v>
      </c>
      <c r="FNO490" s="2" t="s">
        <v>215</v>
      </c>
      <c r="FNP490" s="2" t="s">
        <v>215</v>
      </c>
      <c r="FNQ490" s="2" t="s">
        <v>215</v>
      </c>
      <c r="FNR490" s="2" t="s">
        <v>215</v>
      </c>
      <c r="FNS490" s="2" t="s">
        <v>215</v>
      </c>
      <c r="FNT490" s="2" t="s">
        <v>215</v>
      </c>
      <c r="FNU490" s="2" t="s">
        <v>215</v>
      </c>
      <c r="FNV490" s="2" t="s">
        <v>215</v>
      </c>
      <c r="FNW490" s="2" t="s">
        <v>215</v>
      </c>
      <c r="FNX490" s="2" t="s">
        <v>215</v>
      </c>
      <c r="FNY490" s="2" t="s">
        <v>215</v>
      </c>
      <c r="FNZ490" s="2" t="s">
        <v>215</v>
      </c>
      <c r="FOA490" s="2" t="s">
        <v>215</v>
      </c>
      <c r="FOB490" s="2" t="s">
        <v>215</v>
      </c>
      <c r="FOC490" s="2" t="s">
        <v>215</v>
      </c>
      <c r="FOD490" s="2" t="s">
        <v>215</v>
      </c>
      <c r="FOE490" s="2" t="s">
        <v>215</v>
      </c>
      <c r="FOF490" s="2" t="s">
        <v>215</v>
      </c>
      <c r="FOG490" s="2" t="s">
        <v>215</v>
      </c>
      <c r="FOH490" s="2" t="s">
        <v>215</v>
      </c>
      <c r="FOI490" s="2" t="s">
        <v>215</v>
      </c>
      <c r="FOJ490" s="2" t="s">
        <v>215</v>
      </c>
      <c r="FOK490" s="2" t="s">
        <v>215</v>
      </c>
      <c r="FOL490" s="2" t="s">
        <v>215</v>
      </c>
      <c r="FOM490" s="2" t="s">
        <v>215</v>
      </c>
      <c r="FON490" s="2" t="s">
        <v>215</v>
      </c>
      <c r="FOO490" s="2" t="s">
        <v>215</v>
      </c>
      <c r="FOP490" s="2" t="s">
        <v>215</v>
      </c>
      <c r="FOQ490" s="2" t="s">
        <v>215</v>
      </c>
      <c r="FOR490" s="2" t="s">
        <v>215</v>
      </c>
      <c r="FOS490" s="2" t="s">
        <v>215</v>
      </c>
      <c r="FOT490" s="2" t="s">
        <v>215</v>
      </c>
      <c r="FOU490" s="2" t="s">
        <v>215</v>
      </c>
      <c r="FOV490" s="2" t="s">
        <v>215</v>
      </c>
      <c r="FOW490" s="2" t="s">
        <v>215</v>
      </c>
      <c r="FOX490" s="2" t="s">
        <v>215</v>
      </c>
      <c r="FOY490" s="2" t="s">
        <v>215</v>
      </c>
      <c r="FOZ490" s="2" t="s">
        <v>215</v>
      </c>
      <c r="FPA490" s="2" t="s">
        <v>215</v>
      </c>
      <c r="FPB490" s="2" t="s">
        <v>215</v>
      </c>
      <c r="FPC490" s="2" t="s">
        <v>215</v>
      </c>
      <c r="FPD490" s="2" t="s">
        <v>215</v>
      </c>
      <c r="FPE490" s="2" t="s">
        <v>215</v>
      </c>
      <c r="FPF490" s="2" t="s">
        <v>215</v>
      </c>
      <c r="FPG490" s="2" t="s">
        <v>215</v>
      </c>
      <c r="FPH490" s="2" t="s">
        <v>215</v>
      </c>
      <c r="FPI490" s="2" t="s">
        <v>215</v>
      </c>
      <c r="FPJ490" s="2" t="s">
        <v>215</v>
      </c>
      <c r="FPK490" s="2" t="s">
        <v>215</v>
      </c>
      <c r="FPL490" s="2" t="s">
        <v>215</v>
      </c>
      <c r="FPM490" s="2" t="s">
        <v>215</v>
      </c>
      <c r="FPN490" s="2" t="s">
        <v>215</v>
      </c>
      <c r="FPO490" s="2" t="s">
        <v>215</v>
      </c>
      <c r="FPP490" s="2" t="s">
        <v>215</v>
      </c>
      <c r="FPQ490" s="2" t="s">
        <v>215</v>
      </c>
      <c r="FPR490" s="2" t="s">
        <v>215</v>
      </c>
      <c r="FPS490" s="2" t="s">
        <v>215</v>
      </c>
      <c r="FPT490" s="2" t="s">
        <v>215</v>
      </c>
      <c r="FPU490" s="2" t="s">
        <v>215</v>
      </c>
      <c r="FPV490" s="2" t="s">
        <v>215</v>
      </c>
      <c r="FPW490" s="2" t="s">
        <v>215</v>
      </c>
      <c r="FPX490" s="2" t="s">
        <v>215</v>
      </c>
      <c r="FPY490" s="2" t="s">
        <v>215</v>
      </c>
      <c r="FPZ490" s="2" t="s">
        <v>215</v>
      </c>
      <c r="FQA490" s="2" t="s">
        <v>215</v>
      </c>
      <c r="FQB490" s="2" t="s">
        <v>215</v>
      </c>
      <c r="FQC490" s="2" t="s">
        <v>215</v>
      </c>
      <c r="FQD490" s="2" t="s">
        <v>215</v>
      </c>
      <c r="FQE490" s="2" t="s">
        <v>215</v>
      </c>
      <c r="FQF490" s="2" t="s">
        <v>215</v>
      </c>
      <c r="FQG490" s="2" t="s">
        <v>215</v>
      </c>
      <c r="FQH490" s="2" t="s">
        <v>215</v>
      </c>
      <c r="FQI490" s="2" t="s">
        <v>215</v>
      </c>
      <c r="FQJ490" s="2" t="s">
        <v>215</v>
      </c>
      <c r="FQK490" s="2" t="s">
        <v>215</v>
      </c>
      <c r="FQL490" s="2" t="s">
        <v>215</v>
      </c>
      <c r="FQM490" s="2" t="s">
        <v>215</v>
      </c>
      <c r="FQN490" s="2" t="s">
        <v>215</v>
      </c>
      <c r="FQO490" s="2" t="s">
        <v>215</v>
      </c>
      <c r="FQP490" s="2" t="s">
        <v>215</v>
      </c>
      <c r="FQQ490" s="2" t="s">
        <v>215</v>
      </c>
      <c r="FQR490" s="2" t="s">
        <v>215</v>
      </c>
      <c r="FQS490" s="2" t="s">
        <v>215</v>
      </c>
      <c r="FQT490" s="2" t="s">
        <v>215</v>
      </c>
      <c r="FQU490" s="2" t="s">
        <v>215</v>
      </c>
      <c r="FQV490" s="2" t="s">
        <v>215</v>
      </c>
      <c r="FQW490" s="2" t="s">
        <v>215</v>
      </c>
      <c r="FQX490" s="2" t="s">
        <v>215</v>
      </c>
      <c r="FQY490" s="2" t="s">
        <v>215</v>
      </c>
      <c r="FQZ490" s="2" t="s">
        <v>215</v>
      </c>
      <c r="FRA490" s="2" t="s">
        <v>215</v>
      </c>
      <c r="FRB490" s="2" t="s">
        <v>215</v>
      </c>
      <c r="FRC490" s="2" t="s">
        <v>215</v>
      </c>
      <c r="FRD490" s="2" t="s">
        <v>215</v>
      </c>
      <c r="FRE490" s="2" t="s">
        <v>215</v>
      </c>
      <c r="FRF490" s="2" t="s">
        <v>215</v>
      </c>
      <c r="FRG490" s="2" t="s">
        <v>215</v>
      </c>
      <c r="FRH490" s="2" t="s">
        <v>215</v>
      </c>
      <c r="FRI490" s="2" t="s">
        <v>215</v>
      </c>
      <c r="FRJ490" s="2" t="s">
        <v>215</v>
      </c>
      <c r="FRK490" s="2" t="s">
        <v>215</v>
      </c>
      <c r="FRL490" s="2" t="s">
        <v>215</v>
      </c>
      <c r="FRM490" s="2" t="s">
        <v>215</v>
      </c>
      <c r="FRN490" s="2" t="s">
        <v>215</v>
      </c>
      <c r="FRO490" s="2" t="s">
        <v>215</v>
      </c>
      <c r="FRP490" s="2" t="s">
        <v>215</v>
      </c>
      <c r="FRQ490" s="2" t="s">
        <v>215</v>
      </c>
      <c r="FRR490" s="2" t="s">
        <v>215</v>
      </c>
      <c r="FRS490" s="2" t="s">
        <v>215</v>
      </c>
      <c r="FRT490" s="2" t="s">
        <v>215</v>
      </c>
      <c r="FRU490" s="2" t="s">
        <v>215</v>
      </c>
      <c r="FRV490" s="2" t="s">
        <v>215</v>
      </c>
      <c r="FRW490" s="2" t="s">
        <v>215</v>
      </c>
      <c r="FRX490" s="2" t="s">
        <v>215</v>
      </c>
      <c r="FRY490" s="2" t="s">
        <v>215</v>
      </c>
      <c r="FRZ490" s="2" t="s">
        <v>215</v>
      </c>
      <c r="FSA490" s="2" t="s">
        <v>215</v>
      </c>
      <c r="FSB490" s="2" t="s">
        <v>215</v>
      </c>
      <c r="FSC490" s="2" t="s">
        <v>215</v>
      </c>
      <c r="FSD490" s="2" t="s">
        <v>215</v>
      </c>
      <c r="FSE490" s="2" t="s">
        <v>215</v>
      </c>
      <c r="FSF490" s="2" t="s">
        <v>215</v>
      </c>
      <c r="FSG490" s="2" t="s">
        <v>215</v>
      </c>
      <c r="FSH490" s="2" t="s">
        <v>215</v>
      </c>
      <c r="FSI490" s="2" t="s">
        <v>215</v>
      </c>
      <c r="FSJ490" s="2" t="s">
        <v>215</v>
      </c>
      <c r="FSK490" s="2" t="s">
        <v>215</v>
      </c>
      <c r="FSL490" s="2" t="s">
        <v>215</v>
      </c>
      <c r="FSM490" s="2" t="s">
        <v>215</v>
      </c>
      <c r="FSN490" s="2" t="s">
        <v>215</v>
      </c>
      <c r="FSO490" s="2" t="s">
        <v>215</v>
      </c>
      <c r="FSP490" s="2" t="s">
        <v>215</v>
      </c>
      <c r="FSQ490" s="2" t="s">
        <v>215</v>
      </c>
      <c r="FSR490" s="2" t="s">
        <v>215</v>
      </c>
      <c r="FSS490" s="2" t="s">
        <v>215</v>
      </c>
      <c r="FST490" s="2" t="s">
        <v>215</v>
      </c>
      <c r="FSU490" s="2" t="s">
        <v>215</v>
      </c>
      <c r="FSV490" s="2" t="s">
        <v>215</v>
      </c>
      <c r="FSW490" s="2" t="s">
        <v>215</v>
      </c>
      <c r="FSX490" s="2" t="s">
        <v>215</v>
      </c>
      <c r="FSY490" s="2" t="s">
        <v>215</v>
      </c>
      <c r="FSZ490" s="2" t="s">
        <v>215</v>
      </c>
      <c r="FTA490" s="2" t="s">
        <v>215</v>
      </c>
      <c r="FTB490" s="2" t="s">
        <v>215</v>
      </c>
      <c r="FTC490" s="2" t="s">
        <v>215</v>
      </c>
      <c r="FTD490" s="2" t="s">
        <v>215</v>
      </c>
      <c r="FTE490" s="2" t="s">
        <v>215</v>
      </c>
      <c r="FTF490" s="2" t="s">
        <v>215</v>
      </c>
      <c r="FTG490" s="2" t="s">
        <v>215</v>
      </c>
      <c r="FTH490" s="2" t="s">
        <v>215</v>
      </c>
      <c r="FTI490" s="2" t="s">
        <v>215</v>
      </c>
      <c r="FTJ490" s="2" t="s">
        <v>215</v>
      </c>
      <c r="FTK490" s="2" t="s">
        <v>215</v>
      </c>
      <c r="FTL490" s="2" t="s">
        <v>215</v>
      </c>
      <c r="FTM490" s="2" t="s">
        <v>215</v>
      </c>
      <c r="FTN490" s="2" t="s">
        <v>215</v>
      </c>
      <c r="FTO490" s="2" t="s">
        <v>215</v>
      </c>
      <c r="FTP490" s="2" t="s">
        <v>215</v>
      </c>
      <c r="FTQ490" s="2" t="s">
        <v>215</v>
      </c>
      <c r="FTR490" s="2" t="s">
        <v>215</v>
      </c>
      <c r="FTS490" s="2" t="s">
        <v>215</v>
      </c>
      <c r="FTT490" s="2" t="s">
        <v>215</v>
      </c>
      <c r="FTU490" s="2" t="s">
        <v>215</v>
      </c>
      <c r="FTV490" s="2" t="s">
        <v>215</v>
      </c>
      <c r="FTW490" s="2" t="s">
        <v>215</v>
      </c>
      <c r="FTX490" s="2" t="s">
        <v>215</v>
      </c>
      <c r="FTY490" s="2" t="s">
        <v>215</v>
      </c>
      <c r="FTZ490" s="2" t="s">
        <v>215</v>
      </c>
      <c r="FUA490" s="2" t="s">
        <v>215</v>
      </c>
      <c r="FUB490" s="2" t="s">
        <v>215</v>
      </c>
      <c r="FUC490" s="2" t="s">
        <v>215</v>
      </c>
      <c r="FUD490" s="2" t="s">
        <v>215</v>
      </c>
      <c r="FUE490" s="2" t="s">
        <v>215</v>
      </c>
      <c r="FUF490" s="2" t="s">
        <v>215</v>
      </c>
      <c r="FUG490" s="2" t="s">
        <v>215</v>
      </c>
      <c r="FUH490" s="2" t="s">
        <v>215</v>
      </c>
      <c r="FUI490" s="2" t="s">
        <v>215</v>
      </c>
      <c r="FUJ490" s="2" t="s">
        <v>215</v>
      </c>
      <c r="FUK490" s="2" t="s">
        <v>215</v>
      </c>
      <c r="FUL490" s="2" t="s">
        <v>215</v>
      </c>
      <c r="FUM490" s="2" t="s">
        <v>215</v>
      </c>
      <c r="FUN490" s="2" t="s">
        <v>215</v>
      </c>
      <c r="FUO490" s="2" t="s">
        <v>215</v>
      </c>
      <c r="FUP490" s="2" t="s">
        <v>215</v>
      </c>
      <c r="FUQ490" s="2" t="s">
        <v>215</v>
      </c>
      <c r="FUR490" s="2" t="s">
        <v>215</v>
      </c>
      <c r="FUS490" s="2" t="s">
        <v>215</v>
      </c>
      <c r="FUT490" s="2" t="s">
        <v>215</v>
      </c>
      <c r="FUU490" s="2" t="s">
        <v>215</v>
      </c>
      <c r="FUV490" s="2" t="s">
        <v>215</v>
      </c>
      <c r="FUW490" s="2" t="s">
        <v>215</v>
      </c>
      <c r="FUX490" s="2" t="s">
        <v>215</v>
      </c>
      <c r="FUY490" s="2" t="s">
        <v>215</v>
      </c>
      <c r="FUZ490" s="2" t="s">
        <v>215</v>
      </c>
      <c r="FVA490" s="2" t="s">
        <v>215</v>
      </c>
      <c r="FVB490" s="2" t="s">
        <v>215</v>
      </c>
      <c r="FVC490" s="2" t="s">
        <v>215</v>
      </c>
      <c r="FVD490" s="2" t="s">
        <v>215</v>
      </c>
      <c r="FVE490" s="2" t="s">
        <v>215</v>
      </c>
      <c r="FVF490" s="2" t="s">
        <v>215</v>
      </c>
      <c r="FVG490" s="2" t="s">
        <v>215</v>
      </c>
      <c r="FVH490" s="2" t="s">
        <v>215</v>
      </c>
      <c r="FVI490" s="2" t="s">
        <v>215</v>
      </c>
      <c r="FVJ490" s="2" t="s">
        <v>215</v>
      </c>
      <c r="FVK490" s="2" t="s">
        <v>215</v>
      </c>
      <c r="FVL490" s="2" t="s">
        <v>215</v>
      </c>
      <c r="FVM490" s="2" t="s">
        <v>215</v>
      </c>
      <c r="FVN490" s="2" t="s">
        <v>215</v>
      </c>
      <c r="FVO490" s="2" t="s">
        <v>215</v>
      </c>
      <c r="FVP490" s="2" t="s">
        <v>215</v>
      </c>
      <c r="FVQ490" s="2" t="s">
        <v>215</v>
      </c>
      <c r="FVR490" s="2" t="s">
        <v>215</v>
      </c>
      <c r="FVS490" s="2" t="s">
        <v>215</v>
      </c>
      <c r="FVT490" s="2" t="s">
        <v>215</v>
      </c>
      <c r="FVU490" s="2" t="s">
        <v>215</v>
      </c>
      <c r="FVV490" s="2" t="s">
        <v>215</v>
      </c>
      <c r="FVW490" s="2" t="s">
        <v>215</v>
      </c>
      <c r="FVX490" s="2" t="s">
        <v>215</v>
      </c>
      <c r="FVY490" s="2" t="s">
        <v>215</v>
      </c>
      <c r="FVZ490" s="2" t="s">
        <v>215</v>
      </c>
      <c r="FWA490" s="2" t="s">
        <v>215</v>
      </c>
      <c r="FWB490" s="2" t="s">
        <v>215</v>
      </c>
      <c r="FWC490" s="2" t="s">
        <v>215</v>
      </c>
      <c r="FWD490" s="2" t="s">
        <v>215</v>
      </c>
      <c r="FWE490" s="2" t="s">
        <v>215</v>
      </c>
      <c r="FWF490" s="2" t="s">
        <v>215</v>
      </c>
      <c r="FWG490" s="2" t="s">
        <v>215</v>
      </c>
      <c r="FWH490" s="2" t="s">
        <v>215</v>
      </c>
      <c r="FWI490" s="2" t="s">
        <v>215</v>
      </c>
      <c r="FWJ490" s="2" t="s">
        <v>215</v>
      </c>
      <c r="FWK490" s="2" t="s">
        <v>215</v>
      </c>
      <c r="FWL490" s="2" t="s">
        <v>215</v>
      </c>
      <c r="FWM490" s="2" t="s">
        <v>215</v>
      </c>
      <c r="FWN490" s="2" t="s">
        <v>215</v>
      </c>
      <c r="FWO490" s="2" t="s">
        <v>215</v>
      </c>
      <c r="FWP490" s="2" t="s">
        <v>215</v>
      </c>
      <c r="FWQ490" s="2" t="s">
        <v>215</v>
      </c>
      <c r="FWR490" s="2" t="s">
        <v>215</v>
      </c>
      <c r="FWS490" s="2" t="s">
        <v>215</v>
      </c>
      <c r="FWT490" s="2" t="s">
        <v>215</v>
      </c>
      <c r="FWU490" s="2" t="s">
        <v>215</v>
      </c>
      <c r="FWV490" s="2" t="s">
        <v>215</v>
      </c>
      <c r="FWW490" s="2" t="s">
        <v>215</v>
      </c>
      <c r="FWX490" s="2" t="s">
        <v>215</v>
      </c>
      <c r="FWY490" s="2" t="s">
        <v>215</v>
      </c>
      <c r="FWZ490" s="2" t="s">
        <v>215</v>
      </c>
      <c r="FXA490" s="2" t="s">
        <v>215</v>
      </c>
      <c r="FXB490" s="2" t="s">
        <v>215</v>
      </c>
      <c r="FXC490" s="2" t="s">
        <v>215</v>
      </c>
      <c r="FXD490" s="2" t="s">
        <v>215</v>
      </c>
      <c r="FXE490" s="2" t="s">
        <v>215</v>
      </c>
      <c r="FXF490" s="2" t="s">
        <v>215</v>
      </c>
      <c r="FXG490" s="2" t="s">
        <v>215</v>
      </c>
      <c r="FXH490" s="2" t="s">
        <v>215</v>
      </c>
      <c r="FXI490" s="2" t="s">
        <v>215</v>
      </c>
      <c r="FXJ490" s="2" t="s">
        <v>215</v>
      </c>
      <c r="FXK490" s="2" t="s">
        <v>215</v>
      </c>
      <c r="FXL490" s="2" t="s">
        <v>215</v>
      </c>
      <c r="FXM490" s="2" t="s">
        <v>215</v>
      </c>
      <c r="FXN490" s="2" t="s">
        <v>215</v>
      </c>
      <c r="FXO490" s="2" t="s">
        <v>215</v>
      </c>
      <c r="FXP490" s="2" t="s">
        <v>215</v>
      </c>
      <c r="FXQ490" s="2" t="s">
        <v>215</v>
      </c>
      <c r="FXR490" s="2" t="s">
        <v>215</v>
      </c>
      <c r="FXS490" s="2" t="s">
        <v>215</v>
      </c>
      <c r="FXT490" s="2" t="s">
        <v>215</v>
      </c>
      <c r="FXU490" s="2" t="s">
        <v>215</v>
      </c>
      <c r="FXV490" s="2" t="s">
        <v>215</v>
      </c>
      <c r="FXW490" s="2" t="s">
        <v>215</v>
      </c>
      <c r="FXX490" s="2" t="s">
        <v>215</v>
      </c>
      <c r="FXY490" s="2" t="s">
        <v>215</v>
      </c>
      <c r="FXZ490" s="2" t="s">
        <v>215</v>
      </c>
      <c r="FYA490" s="2" t="s">
        <v>215</v>
      </c>
      <c r="FYB490" s="2" t="s">
        <v>215</v>
      </c>
      <c r="FYC490" s="2" t="s">
        <v>215</v>
      </c>
      <c r="FYD490" s="2" t="s">
        <v>215</v>
      </c>
      <c r="FYE490" s="2" t="s">
        <v>215</v>
      </c>
      <c r="FYF490" s="2" t="s">
        <v>215</v>
      </c>
      <c r="FYG490" s="2" t="s">
        <v>215</v>
      </c>
      <c r="FYH490" s="2" t="s">
        <v>215</v>
      </c>
      <c r="FYI490" s="2" t="s">
        <v>215</v>
      </c>
      <c r="FYJ490" s="2" t="s">
        <v>215</v>
      </c>
      <c r="FYK490" s="2" t="s">
        <v>215</v>
      </c>
      <c r="FYL490" s="2" t="s">
        <v>215</v>
      </c>
      <c r="FYM490" s="2" t="s">
        <v>215</v>
      </c>
      <c r="FYN490" s="2" t="s">
        <v>215</v>
      </c>
      <c r="FYO490" s="2" t="s">
        <v>215</v>
      </c>
      <c r="FYP490" s="2" t="s">
        <v>215</v>
      </c>
      <c r="FYQ490" s="2" t="s">
        <v>215</v>
      </c>
      <c r="FYR490" s="2" t="s">
        <v>215</v>
      </c>
      <c r="FYS490" s="2" t="s">
        <v>215</v>
      </c>
      <c r="FYT490" s="2" t="s">
        <v>215</v>
      </c>
      <c r="FYU490" s="2" t="s">
        <v>215</v>
      </c>
      <c r="FYV490" s="2" t="s">
        <v>215</v>
      </c>
      <c r="FYW490" s="2" t="s">
        <v>215</v>
      </c>
      <c r="FYX490" s="2" t="s">
        <v>215</v>
      </c>
      <c r="FYY490" s="2" t="s">
        <v>215</v>
      </c>
      <c r="FYZ490" s="2" t="s">
        <v>215</v>
      </c>
      <c r="FZA490" s="2" t="s">
        <v>215</v>
      </c>
      <c r="FZB490" s="2" t="s">
        <v>215</v>
      </c>
      <c r="FZC490" s="2" t="s">
        <v>215</v>
      </c>
      <c r="FZD490" s="2" t="s">
        <v>215</v>
      </c>
      <c r="FZE490" s="2" t="s">
        <v>215</v>
      </c>
      <c r="FZF490" s="2" t="s">
        <v>215</v>
      </c>
      <c r="FZG490" s="2" t="s">
        <v>215</v>
      </c>
      <c r="FZH490" s="2" t="s">
        <v>215</v>
      </c>
      <c r="FZI490" s="2" t="s">
        <v>215</v>
      </c>
      <c r="FZJ490" s="2" t="s">
        <v>215</v>
      </c>
      <c r="FZK490" s="2" t="s">
        <v>215</v>
      </c>
      <c r="FZL490" s="2" t="s">
        <v>215</v>
      </c>
      <c r="FZM490" s="2" t="s">
        <v>215</v>
      </c>
      <c r="FZN490" s="2" t="s">
        <v>215</v>
      </c>
      <c r="FZO490" s="2" t="s">
        <v>215</v>
      </c>
      <c r="FZP490" s="2" t="s">
        <v>215</v>
      </c>
      <c r="FZQ490" s="2" t="s">
        <v>215</v>
      </c>
      <c r="FZR490" s="2" t="s">
        <v>215</v>
      </c>
      <c r="FZS490" s="2" t="s">
        <v>215</v>
      </c>
      <c r="FZT490" s="2" t="s">
        <v>215</v>
      </c>
      <c r="FZU490" s="2" t="s">
        <v>215</v>
      </c>
      <c r="FZV490" s="2" t="s">
        <v>215</v>
      </c>
      <c r="FZW490" s="2" t="s">
        <v>215</v>
      </c>
      <c r="FZX490" s="2" t="s">
        <v>215</v>
      </c>
      <c r="FZY490" s="2" t="s">
        <v>215</v>
      </c>
      <c r="FZZ490" s="2" t="s">
        <v>215</v>
      </c>
      <c r="GAA490" s="2" t="s">
        <v>215</v>
      </c>
      <c r="GAB490" s="2" t="s">
        <v>215</v>
      </c>
      <c r="GAC490" s="2" t="s">
        <v>215</v>
      </c>
      <c r="GAD490" s="2" t="s">
        <v>215</v>
      </c>
      <c r="GAE490" s="2" t="s">
        <v>215</v>
      </c>
      <c r="GAF490" s="2" t="s">
        <v>215</v>
      </c>
      <c r="GAG490" s="2" t="s">
        <v>215</v>
      </c>
      <c r="GAH490" s="2" t="s">
        <v>215</v>
      </c>
      <c r="GAI490" s="2" t="s">
        <v>215</v>
      </c>
      <c r="GAJ490" s="2" t="s">
        <v>215</v>
      </c>
      <c r="GAK490" s="2" t="s">
        <v>215</v>
      </c>
      <c r="GAL490" s="2" t="s">
        <v>215</v>
      </c>
      <c r="GAM490" s="2" t="s">
        <v>215</v>
      </c>
      <c r="GAN490" s="2" t="s">
        <v>215</v>
      </c>
      <c r="GAO490" s="2" t="s">
        <v>215</v>
      </c>
      <c r="GAP490" s="2" t="s">
        <v>215</v>
      </c>
      <c r="GAQ490" s="2" t="s">
        <v>215</v>
      </c>
      <c r="GAR490" s="2" t="s">
        <v>215</v>
      </c>
      <c r="GAS490" s="2" t="s">
        <v>215</v>
      </c>
      <c r="GAT490" s="2" t="s">
        <v>215</v>
      </c>
      <c r="GAU490" s="2" t="s">
        <v>215</v>
      </c>
      <c r="GAV490" s="2" t="s">
        <v>215</v>
      </c>
      <c r="GAW490" s="2" t="s">
        <v>215</v>
      </c>
      <c r="GAX490" s="2" t="s">
        <v>215</v>
      </c>
      <c r="GAY490" s="2" t="s">
        <v>215</v>
      </c>
      <c r="GAZ490" s="2" t="s">
        <v>215</v>
      </c>
      <c r="GBA490" s="2" t="s">
        <v>215</v>
      </c>
      <c r="GBB490" s="2" t="s">
        <v>215</v>
      </c>
      <c r="GBC490" s="2" t="s">
        <v>215</v>
      </c>
      <c r="GBD490" s="2" t="s">
        <v>215</v>
      </c>
      <c r="GBE490" s="2" t="s">
        <v>215</v>
      </c>
      <c r="GBF490" s="2" t="s">
        <v>215</v>
      </c>
      <c r="GBG490" s="2" t="s">
        <v>215</v>
      </c>
      <c r="GBH490" s="2" t="s">
        <v>215</v>
      </c>
      <c r="GBI490" s="2" t="s">
        <v>215</v>
      </c>
      <c r="GBJ490" s="2" t="s">
        <v>215</v>
      </c>
      <c r="GBK490" s="2" t="s">
        <v>215</v>
      </c>
      <c r="GBL490" s="2" t="s">
        <v>215</v>
      </c>
      <c r="GBM490" s="2" t="s">
        <v>215</v>
      </c>
      <c r="GBN490" s="2" t="s">
        <v>215</v>
      </c>
      <c r="GBO490" s="2" t="s">
        <v>215</v>
      </c>
      <c r="GBP490" s="2" t="s">
        <v>215</v>
      </c>
      <c r="GBQ490" s="2" t="s">
        <v>215</v>
      </c>
      <c r="GBR490" s="2" t="s">
        <v>215</v>
      </c>
      <c r="GBS490" s="2" t="s">
        <v>215</v>
      </c>
      <c r="GBT490" s="2" t="s">
        <v>215</v>
      </c>
      <c r="GBU490" s="2" t="s">
        <v>215</v>
      </c>
      <c r="GBV490" s="2" t="s">
        <v>215</v>
      </c>
      <c r="GBW490" s="2" t="s">
        <v>215</v>
      </c>
      <c r="GBX490" s="2" t="s">
        <v>215</v>
      </c>
      <c r="GBY490" s="2" t="s">
        <v>215</v>
      </c>
      <c r="GBZ490" s="2" t="s">
        <v>215</v>
      </c>
      <c r="GCA490" s="2" t="s">
        <v>215</v>
      </c>
      <c r="GCB490" s="2" t="s">
        <v>215</v>
      </c>
      <c r="GCC490" s="2" t="s">
        <v>215</v>
      </c>
      <c r="GCD490" s="2" t="s">
        <v>215</v>
      </c>
      <c r="GCE490" s="2" t="s">
        <v>215</v>
      </c>
      <c r="GCF490" s="2" t="s">
        <v>215</v>
      </c>
      <c r="GCG490" s="2" t="s">
        <v>215</v>
      </c>
      <c r="GCH490" s="2" t="s">
        <v>215</v>
      </c>
      <c r="GCI490" s="2" t="s">
        <v>215</v>
      </c>
      <c r="GCJ490" s="2" t="s">
        <v>215</v>
      </c>
      <c r="GCK490" s="2" t="s">
        <v>215</v>
      </c>
      <c r="GCL490" s="2" t="s">
        <v>215</v>
      </c>
      <c r="GCM490" s="2" t="s">
        <v>215</v>
      </c>
      <c r="GCN490" s="2" t="s">
        <v>215</v>
      </c>
      <c r="GCO490" s="2" t="s">
        <v>215</v>
      </c>
      <c r="GCP490" s="2" t="s">
        <v>215</v>
      </c>
      <c r="GCQ490" s="2" t="s">
        <v>215</v>
      </c>
      <c r="GCR490" s="2" t="s">
        <v>215</v>
      </c>
      <c r="GCS490" s="2" t="s">
        <v>215</v>
      </c>
      <c r="GCT490" s="2" t="s">
        <v>215</v>
      </c>
      <c r="GCU490" s="2" t="s">
        <v>215</v>
      </c>
      <c r="GCV490" s="2" t="s">
        <v>215</v>
      </c>
      <c r="GCW490" s="2" t="s">
        <v>215</v>
      </c>
      <c r="GCX490" s="2" t="s">
        <v>215</v>
      </c>
      <c r="GCY490" s="2" t="s">
        <v>215</v>
      </c>
      <c r="GCZ490" s="2" t="s">
        <v>215</v>
      </c>
      <c r="GDA490" s="2" t="s">
        <v>215</v>
      </c>
      <c r="GDB490" s="2" t="s">
        <v>215</v>
      </c>
      <c r="GDC490" s="2" t="s">
        <v>215</v>
      </c>
      <c r="GDD490" s="2" t="s">
        <v>215</v>
      </c>
      <c r="GDE490" s="2" t="s">
        <v>215</v>
      </c>
      <c r="GDF490" s="2" t="s">
        <v>215</v>
      </c>
      <c r="GDG490" s="2" t="s">
        <v>215</v>
      </c>
      <c r="GDH490" s="2" t="s">
        <v>215</v>
      </c>
      <c r="GDI490" s="2" t="s">
        <v>215</v>
      </c>
      <c r="GDJ490" s="2" t="s">
        <v>215</v>
      </c>
      <c r="GDK490" s="2" t="s">
        <v>215</v>
      </c>
      <c r="GDL490" s="2" t="s">
        <v>215</v>
      </c>
      <c r="GDM490" s="2" t="s">
        <v>215</v>
      </c>
      <c r="GDN490" s="2" t="s">
        <v>215</v>
      </c>
      <c r="GDO490" s="2" t="s">
        <v>215</v>
      </c>
      <c r="GDP490" s="2" t="s">
        <v>215</v>
      </c>
      <c r="GDQ490" s="2" t="s">
        <v>215</v>
      </c>
      <c r="GDR490" s="2" t="s">
        <v>215</v>
      </c>
      <c r="GDS490" s="2" t="s">
        <v>215</v>
      </c>
      <c r="GDT490" s="2" t="s">
        <v>215</v>
      </c>
      <c r="GDU490" s="2" t="s">
        <v>215</v>
      </c>
      <c r="GDV490" s="2" t="s">
        <v>215</v>
      </c>
      <c r="GDW490" s="2" t="s">
        <v>215</v>
      </c>
      <c r="GDX490" s="2" t="s">
        <v>215</v>
      </c>
      <c r="GDY490" s="2" t="s">
        <v>215</v>
      </c>
      <c r="GDZ490" s="2" t="s">
        <v>215</v>
      </c>
      <c r="GEA490" s="2" t="s">
        <v>215</v>
      </c>
      <c r="GEB490" s="2" t="s">
        <v>215</v>
      </c>
      <c r="GEC490" s="2" t="s">
        <v>215</v>
      </c>
      <c r="GED490" s="2" t="s">
        <v>215</v>
      </c>
      <c r="GEE490" s="2" t="s">
        <v>215</v>
      </c>
      <c r="GEF490" s="2" t="s">
        <v>215</v>
      </c>
      <c r="GEG490" s="2" t="s">
        <v>215</v>
      </c>
      <c r="GEH490" s="2" t="s">
        <v>215</v>
      </c>
      <c r="GEI490" s="2" t="s">
        <v>215</v>
      </c>
      <c r="GEJ490" s="2" t="s">
        <v>215</v>
      </c>
      <c r="GEK490" s="2" t="s">
        <v>215</v>
      </c>
      <c r="GEL490" s="2" t="s">
        <v>215</v>
      </c>
      <c r="GEM490" s="2" t="s">
        <v>215</v>
      </c>
      <c r="GEN490" s="2" t="s">
        <v>215</v>
      </c>
      <c r="GEO490" s="2" t="s">
        <v>215</v>
      </c>
      <c r="GEP490" s="2" t="s">
        <v>215</v>
      </c>
      <c r="GEQ490" s="2" t="s">
        <v>215</v>
      </c>
      <c r="GER490" s="2" t="s">
        <v>215</v>
      </c>
      <c r="GES490" s="2" t="s">
        <v>215</v>
      </c>
      <c r="GET490" s="2" t="s">
        <v>215</v>
      </c>
      <c r="GEU490" s="2" t="s">
        <v>215</v>
      </c>
      <c r="GEV490" s="2" t="s">
        <v>215</v>
      </c>
      <c r="GEW490" s="2" t="s">
        <v>215</v>
      </c>
      <c r="GEX490" s="2" t="s">
        <v>215</v>
      </c>
      <c r="GEY490" s="2" t="s">
        <v>215</v>
      </c>
      <c r="GEZ490" s="2" t="s">
        <v>215</v>
      </c>
      <c r="GFA490" s="2" t="s">
        <v>215</v>
      </c>
      <c r="GFB490" s="2" t="s">
        <v>215</v>
      </c>
      <c r="GFC490" s="2" t="s">
        <v>215</v>
      </c>
      <c r="GFD490" s="2" t="s">
        <v>215</v>
      </c>
      <c r="GFE490" s="2" t="s">
        <v>215</v>
      </c>
      <c r="GFF490" s="2" t="s">
        <v>215</v>
      </c>
      <c r="GFG490" s="2" t="s">
        <v>215</v>
      </c>
      <c r="GFH490" s="2" t="s">
        <v>215</v>
      </c>
      <c r="GFI490" s="2" t="s">
        <v>215</v>
      </c>
      <c r="GFJ490" s="2" t="s">
        <v>215</v>
      </c>
      <c r="GFK490" s="2" t="s">
        <v>215</v>
      </c>
      <c r="GFL490" s="2" t="s">
        <v>215</v>
      </c>
      <c r="GFM490" s="2" t="s">
        <v>215</v>
      </c>
      <c r="GFN490" s="2" t="s">
        <v>215</v>
      </c>
      <c r="GFO490" s="2" t="s">
        <v>215</v>
      </c>
      <c r="GFP490" s="2" t="s">
        <v>215</v>
      </c>
      <c r="GFQ490" s="2" t="s">
        <v>215</v>
      </c>
      <c r="GFR490" s="2" t="s">
        <v>215</v>
      </c>
      <c r="GFS490" s="2" t="s">
        <v>215</v>
      </c>
      <c r="GFT490" s="2" t="s">
        <v>215</v>
      </c>
      <c r="GFU490" s="2" t="s">
        <v>215</v>
      </c>
      <c r="GFV490" s="2" t="s">
        <v>215</v>
      </c>
      <c r="GFW490" s="2" t="s">
        <v>215</v>
      </c>
      <c r="GFX490" s="2" t="s">
        <v>215</v>
      </c>
      <c r="GFY490" s="2" t="s">
        <v>215</v>
      </c>
      <c r="GFZ490" s="2" t="s">
        <v>215</v>
      </c>
      <c r="GGA490" s="2" t="s">
        <v>215</v>
      </c>
      <c r="GGB490" s="2" t="s">
        <v>215</v>
      </c>
      <c r="GGC490" s="2" t="s">
        <v>215</v>
      </c>
      <c r="GGD490" s="2" t="s">
        <v>215</v>
      </c>
      <c r="GGE490" s="2" t="s">
        <v>215</v>
      </c>
      <c r="GGF490" s="2" t="s">
        <v>215</v>
      </c>
      <c r="GGG490" s="2" t="s">
        <v>215</v>
      </c>
      <c r="GGH490" s="2" t="s">
        <v>215</v>
      </c>
      <c r="GGI490" s="2" t="s">
        <v>215</v>
      </c>
      <c r="GGJ490" s="2" t="s">
        <v>215</v>
      </c>
      <c r="GGK490" s="2" t="s">
        <v>215</v>
      </c>
      <c r="GGL490" s="2" t="s">
        <v>215</v>
      </c>
      <c r="GGM490" s="2" t="s">
        <v>215</v>
      </c>
      <c r="GGN490" s="2" t="s">
        <v>215</v>
      </c>
      <c r="GGO490" s="2" t="s">
        <v>215</v>
      </c>
      <c r="GGP490" s="2" t="s">
        <v>215</v>
      </c>
      <c r="GGQ490" s="2" t="s">
        <v>215</v>
      </c>
      <c r="GGR490" s="2" t="s">
        <v>215</v>
      </c>
      <c r="GGS490" s="2" t="s">
        <v>215</v>
      </c>
      <c r="GGT490" s="2" t="s">
        <v>215</v>
      </c>
      <c r="GGU490" s="2" t="s">
        <v>215</v>
      </c>
      <c r="GGV490" s="2" t="s">
        <v>215</v>
      </c>
      <c r="GGW490" s="2" t="s">
        <v>215</v>
      </c>
      <c r="GGX490" s="2" t="s">
        <v>215</v>
      </c>
      <c r="GGY490" s="2" t="s">
        <v>215</v>
      </c>
      <c r="GGZ490" s="2" t="s">
        <v>215</v>
      </c>
      <c r="GHA490" s="2" t="s">
        <v>215</v>
      </c>
      <c r="GHB490" s="2" t="s">
        <v>215</v>
      </c>
      <c r="GHC490" s="2" t="s">
        <v>215</v>
      </c>
      <c r="GHD490" s="2" t="s">
        <v>215</v>
      </c>
      <c r="GHE490" s="2" t="s">
        <v>215</v>
      </c>
      <c r="GHF490" s="2" t="s">
        <v>215</v>
      </c>
      <c r="GHG490" s="2" t="s">
        <v>215</v>
      </c>
      <c r="GHH490" s="2" t="s">
        <v>215</v>
      </c>
      <c r="GHI490" s="2" t="s">
        <v>215</v>
      </c>
      <c r="GHJ490" s="2" t="s">
        <v>215</v>
      </c>
      <c r="GHK490" s="2" t="s">
        <v>215</v>
      </c>
      <c r="GHL490" s="2" t="s">
        <v>215</v>
      </c>
      <c r="GHM490" s="2" t="s">
        <v>215</v>
      </c>
      <c r="GHN490" s="2" t="s">
        <v>215</v>
      </c>
      <c r="GHO490" s="2" t="s">
        <v>215</v>
      </c>
      <c r="GHP490" s="2" t="s">
        <v>215</v>
      </c>
      <c r="GHQ490" s="2" t="s">
        <v>215</v>
      </c>
      <c r="GHR490" s="2" t="s">
        <v>215</v>
      </c>
      <c r="GHS490" s="2" t="s">
        <v>215</v>
      </c>
      <c r="GHT490" s="2" t="s">
        <v>215</v>
      </c>
      <c r="GHU490" s="2" t="s">
        <v>215</v>
      </c>
      <c r="GHV490" s="2" t="s">
        <v>215</v>
      </c>
      <c r="GHW490" s="2" t="s">
        <v>215</v>
      </c>
      <c r="GHX490" s="2" t="s">
        <v>215</v>
      </c>
      <c r="GHY490" s="2" t="s">
        <v>215</v>
      </c>
      <c r="GHZ490" s="2" t="s">
        <v>215</v>
      </c>
      <c r="GIA490" s="2" t="s">
        <v>215</v>
      </c>
      <c r="GIB490" s="2" t="s">
        <v>215</v>
      </c>
      <c r="GIC490" s="2" t="s">
        <v>215</v>
      </c>
      <c r="GID490" s="2" t="s">
        <v>215</v>
      </c>
      <c r="GIE490" s="2" t="s">
        <v>215</v>
      </c>
      <c r="GIF490" s="2" t="s">
        <v>215</v>
      </c>
      <c r="GIG490" s="2" t="s">
        <v>215</v>
      </c>
      <c r="GIH490" s="2" t="s">
        <v>215</v>
      </c>
      <c r="GII490" s="2" t="s">
        <v>215</v>
      </c>
      <c r="GIJ490" s="2" t="s">
        <v>215</v>
      </c>
      <c r="GIK490" s="2" t="s">
        <v>215</v>
      </c>
      <c r="GIL490" s="2" t="s">
        <v>215</v>
      </c>
      <c r="GIM490" s="2" t="s">
        <v>215</v>
      </c>
      <c r="GIN490" s="2" t="s">
        <v>215</v>
      </c>
      <c r="GIO490" s="2" t="s">
        <v>215</v>
      </c>
      <c r="GIP490" s="2" t="s">
        <v>215</v>
      </c>
      <c r="GIQ490" s="2" t="s">
        <v>215</v>
      </c>
      <c r="GIR490" s="2" t="s">
        <v>215</v>
      </c>
      <c r="GIS490" s="2" t="s">
        <v>215</v>
      </c>
      <c r="GIT490" s="2" t="s">
        <v>215</v>
      </c>
      <c r="GIU490" s="2" t="s">
        <v>215</v>
      </c>
      <c r="GIV490" s="2" t="s">
        <v>215</v>
      </c>
      <c r="GIW490" s="2" t="s">
        <v>215</v>
      </c>
      <c r="GIX490" s="2" t="s">
        <v>215</v>
      </c>
      <c r="GIY490" s="2" t="s">
        <v>215</v>
      </c>
      <c r="GIZ490" s="2" t="s">
        <v>215</v>
      </c>
      <c r="GJA490" s="2" t="s">
        <v>215</v>
      </c>
      <c r="GJB490" s="2" t="s">
        <v>215</v>
      </c>
      <c r="GJC490" s="2" t="s">
        <v>215</v>
      </c>
      <c r="GJD490" s="2" t="s">
        <v>215</v>
      </c>
      <c r="GJE490" s="2" t="s">
        <v>215</v>
      </c>
      <c r="GJF490" s="2" t="s">
        <v>215</v>
      </c>
      <c r="GJG490" s="2" t="s">
        <v>215</v>
      </c>
      <c r="GJH490" s="2" t="s">
        <v>215</v>
      </c>
      <c r="GJI490" s="2" t="s">
        <v>215</v>
      </c>
      <c r="GJJ490" s="2" t="s">
        <v>215</v>
      </c>
      <c r="GJK490" s="2" t="s">
        <v>215</v>
      </c>
      <c r="GJL490" s="2" t="s">
        <v>215</v>
      </c>
      <c r="GJM490" s="2" t="s">
        <v>215</v>
      </c>
      <c r="GJN490" s="2" t="s">
        <v>215</v>
      </c>
      <c r="GJO490" s="2" t="s">
        <v>215</v>
      </c>
      <c r="GJP490" s="2" t="s">
        <v>215</v>
      </c>
      <c r="GJQ490" s="2" t="s">
        <v>215</v>
      </c>
      <c r="GJR490" s="2" t="s">
        <v>215</v>
      </c>
      <c r="GJS490" s="2" t="s">
        <v>215</v>
      </c>
      <c r="GJT490" s="2" t="s">
        <v>215</v>
      </c>
      <c r="GJU490" s="2" t="s">
        <v>215</v>
      </c>
      <c r="GJV490" s="2" t="s">
        <v>215</v>
      </c>
      <c r="GJW490" s="2" t="s">
        <v>215</v>
      </c>
      <c r="GJX490" s="2" t="s">
        <v>215</v>
      </c>
      <c r="GJY490" s="2" t="s">
        <v>215</v>
      </c>
      <c r="GJZ490" s="2" t="s">
        <v>215</v>
      </c>
      <c r="GKA490" s="2" t="s">
        <v>215</v>
      </c>
      <c r="GKB490" s="2" t="s">
        <v>215</v>
      </c>
      <c r="GKC490" s="2" t="s">
        <v>215</v>
      </c>
      <c r="GKD490" s="2" t="s">
        <v>215</v>
      </c>
      <c r="GKE490" s="2" t="s">
        <v>215</v>
      </c>
      <c r="GKF490" s="2" t="s">
        <v>215</v>
      </c>
      <c r="GKG490" s="2" t="s">
        <v>215</v>
      </c>
      <c r="GKH490" s="2" t="s">
        <v>215</v>
      </c>
      <c r="GKI490" s="2" t="s">
        <v>215</v>
      </c>
      <c r="GKJ490" s="2" t="s">
        <v>215</v>
      </c>
      <c r="GKK490" s="2" t="s">
        <v>215</v>
      </c>
      <c r="GKL490" s="2" t="s">
        <v>215</v>
      </c>
      <c r="GKM490" s="2" t="s">
        <v>215</v>
      </c>
      <c r="GKN490" s="2" t="s">
        <v>215</v>
      </c>
      <c r="GKO490" s="2" t="s">
        <v>215</v>
      </c>
      <c r="GKP490" s="2" t="s">
        <v>215</v>
      </c>
      <c r="GKQ490" s="2" t="s">
        <v>215</v>
      </c>
      <c r="GKR490" s="2" t="s">
        <v>215</v>
      </c>
      <c r="GKS490" s="2" t="s">
        <v>215</v>
      </c>
      <c r="GKT490" s="2" t="s">
        <v>215</v>
      </c>
      <c r="GKU490" s="2" t="s">
        <v>215</v>
      </c>
      <c r="GKV490" s="2" t="s">
        <v>215</v>
      </c>
      <c r="GKW490" s="2" t="s">
        <v>215</v>
      </c>
      <c r="GKX490" s="2" t="s">
        <v>215</v>
      </c>
      <c r="GKY490" s="2" t="s">
        <v>215</v>
      </c>
      <c r="GKZ490" s="2" t="s">
        <v>215</v>
      </c>
      <c r="GLA490" s="2" t="s">
        <v>215</v>
      </c>
      <c r="GLB490" s="2" t="s">
        <v>215</v>
      </c>
      <c r="GLC490" s="2" t="s">
        <v>215</v>
      </c>
      <c r="GLD490" s="2" t="s">
        <v>215</v>
      </c>
      <c r="GLE490" s="2" t="s">
        <v>215</v>
      </c>
      <c r="GLF490" s="2" t="s">
        <v>215</v>
      </c>
      <c r="GLG490" s="2" t="s">
        <v>215</v>
      </c>
      <c r="GLH490" s="2" t="s">
        <v>215</v>
      </c>
      <c r="GLI490" s="2" t="s">
        <v>215</v>
      </c>
      <c r="GLJ490" s="2" t="s">
        <v>215</v>
      </c>
      <c r="GLK490" s="2" t="s">
        <v>215</v>
      </c>
      <c r="GLL490" s="2" t="s">
        <v>215</v>
      </c>
      <c r="GLM490" s="2" t="s">
        <v>215</v>
      </c>
      <c r="GLN490" s="2" t="s">
        <v>215</v>
      </c>
      <c r="GLO490" s="2" t="s">
        <v>215</v>
      </c>
      <c r="GLP490" s="2" t="s">
        <v>215</v>
      </c>
      <c r="GLQ490" s="2" t="s">
        <v>215</v>
      </c>
      <c r="GLR490" s="2" t="s">
        <v>215</v>
      </c>
      <c r="GLS490" s="2" t="s">
        <v>215</v>
      </c>
      <c r="GLT490" s="2" t="s">
        <v>215</v>
      </c>
      <c r="GLU490" s="2" t="s">
        <v>215</v>
      </c>
      <c r="GLV490" s="2" t="s">
        <v>215</v>
      </c>
      <c r="GLW490" s="2" t="s">
        <v>215</v>
      </c>
      <c r="GLX490" s="2" t="s">
        <v>215</v>
      </c>
      <c r="GLY490" s="2" t="s">
        <v>215</v>
      </c>
      <c r="GLZ490" s="2" t="s">
        <v>215</v>
      </c>
      <c r="GMA490" s="2" t="s">
        <v>215</v>
      </c>
      <c r="GMB490" s="2" t="s">
        <v>215</v>
      </c>
      <c r="GMC490" s="2" t="s">
        <v>215</v>
      </c>
      <c r="GMD490" s="2" t="s">
        <v>215</v>
      </c>
      <c r="GME490" s="2" t="s">
        <v>215</v>
      </c>
      <c r="GMF490" s="2" t="s">
        <v>215</v>
      </c>
      <c r="GMG490" s="2" t="s">
        <v>215</v>
      </c>
      <c r="GMH490" s="2" t="s">
        <v>215</v>
      </c>
      <c r="GMI490" s="2" t="s">
        <v>215</v>
      </c>
      <c r="GMJ490" s="2" t="s">
        <v>215</v>
      </c>
      <c r="GMK490" s="2" t="s">
        <v>215</v>
      </c>
      <c r="GML490" s="2" t="s">
        <v>215</v>
      </c>
      <c r="GMM490" s="2" t="s">
        <v>215</v>
      </c>
      <c r="GMN490" s="2" t="s">
        <v>215</v>
      </c>
      <c r="GMO490" s="2" t="s">
        <v>215</v>
      </c>
      <c r="GMP490" s="2" t="s">
        <v>215</v>
      </c>
      <c r="GMQ490" s="2" t="s">
        <v>215</v>
      </c>
      <c r="GMR490" s="2" t="s">
        <v>215</v>
      </c>
      <c r="GMS490" s="2" t="s">
        <v>215</v>
      </c>
      <c r="GMT490" s="2" t="s">
        <v>215</v>
      </c>
      <c r="GMU490" s="2" t="s">
        <v>215</v>
      </c>
      <c r="GMV490" s="2" t="s">
        <v>215</v>
      </c>
      <c r="GMW490" s="2" t="s">
        <v>215</v>
      </c>
      <c r="GMX490" s="2" t="s">
        <v>215</v>
      </c>
      <c r="GMY490" s="2" t="s">
        <v>215</v>
      </c>
      <c r="GMZ490" s="2" t="s">
        <v>215</v>
      </c>
      <c r="GNA490" s="2" t="s">
        <v>215</v>
      </c>
      <c r="GNB490" s="2" t="s">
        <v>215</v>
      </c>
      <c r="GNC490" s="2" t="s">
        <v>215</v>
      </c>
      <c r="GND490" s="2" t="s">
        <v>215</v>
      </c>
      <c r="GNE490" s="2" t="s">
        <v>215</v>
      </c>
      <c r="GNF490" s="2" t="s">
        <v>215</v>
      </c>
      <c r="GNG490" s="2" t="s">
        <v>215</v>
      </c>
      <c r="GNH490" s="2" t="s">
        <v>215</v>
      </c>
      <c r="GNI490" s="2" t="s">
        <v>215</v>
      </c>
      <c r="GNJ490" s="2" t="s">
        <v>215</v>
      </c>
      <c r="GNK490" s="2" t="s">
        <v>215</v>
      </c>
      <c r="GNL490" s="2" t="s">
        <v>215</v>
      </c>
      <c r="GNM490" s="2" t="s">
        <v>215</v>
      </c>
      <c r="GNN490" s="2" t="s">
        <v>215</v>
      </c>
      <c r="GNO490" s="2" t="s">
        <v>215</v>
      </c>
      <c r="GNP490" s="2" t="s">
        <v>215</v>
      </c>
      <c r="GNQ490" s="2" t="s">
        <v>215</v>
      </c>
      <c r="GNR490" s="2" t="s">
        <v>215</v>
      </c>
      <c r="GNS490" s="2" t="s">
        <v>215</v>
      </c>
      <c r="GNT490" s="2" t="s">
        <v>215</v>
      </c>
      <c r="GNU490" s="2" t="s">
        <v>215</v>
      </c>
      <c r="GNV490" s="2" t="s">
        <v>215</v>
      </c>
      <c r="GNW490" s="2" t="s">
        <v>215</v>
      </c>
      <c r="GNX490" s="2" t="s">
        <v>215</v>
      </c>
      <c r="GNY490" s="2" t="s">
        <v>215</v>
      </c>
      <c r="GNZ490" s="2" t="s">
        <v>215</v>
      </c>
      <c r="GOA490" s="2" t="s">
        <v>215</v>
      </c>
      <c r="GOB490" s="2" t="s">
        <v>215</v>
      </c>
      <c r="GOC490" s="2" t="s">
        <v>215</v>
      </c>
      <c r="GOD490" s="2" t="s">
        <v>215</v>
      </c>
      <c r="GOE490" s="2" t="s">
        <v>215</v>
      </c>
      <c r="GOF490" s="2" t="s">
        <v>215</v>
      </c>
      <c r="GOG490" s="2" t="s">
        <v>215</v>
      </c>
      <c r="GOH490" s="2" t="s">
        <v>215</v>
      </c>
      <c r="GOI490" s="2" t="s">
        <v>215</v>
      </c>
      <c r="GOJ490" s="2" t="s">
        <v>215</v>
      </c>
      <c r="GOK490" s="2" t="s">
        <v>215</v>
      </c>
      <c r="GOL490" s="2" t="s">
        <v>215</v>
      </c>
      <c r="GOM490" s="2" t="s">
        <v>215</v>
      </c>
      <c r="GON490" s="2" t="s">
        <v>215</v>
      </c>
      <c r="GOO490" s="2" t="s">
        <v>215</v>
      </c>
      <c r="GOP490" s="2" t="s">
        <v>215</v>
      </c>
      <c r="GOQ490" s="2" t="s">
        <v>215</v>
      </c>
      <c r="GOR490" s="2" t="s">
        <v>215</v>
      </c>
      <c r="GOS490" s="2" t="s">
        <v>215</v>
      </c>
      <c r="GOT490" s="2" t="s">
        <v>215</v>
      </c>
      <c r="GOU490" s="2" t="s">
        <v>215</v>
      </c>
      <c r="GOV490" s="2" t="s">
        <v>215</v>
      </c>
      <c r="GOW490" s="2" t="s">
        <v>215</v>
      </c>
      <c r="GOX490" s="2" t="s">
        <v>215</v>
      </c>
      <c r="GOY490" s="2" t="s">
        <v>215</v>
      </c>
      <c r="GOZ490" s="2" t="s">
        <v>215</v>
      </c>
      <c r="GPA490" s="2" t="s">
        <v>215</v>
      </c>
      <c r="GPB490" s="2" t="s">
        <v>215</v>
      </c>
      <c r="GPC490" s="2" t="s">
        <v>215</v>
      </c>
      <c r="GPD490" s="2" t="s">
        <v>215</v>
      </c>
      <c r="GPE490" s="2" t="s">
        <v>215</v>
      </c>
      <c r="GPF490" s="2" t="s">
        <v>215</v>
      </c>
      <c r="GPG490" s="2" t="s">
        <v>215</v>
      </c>
      <c r="GPH490" s="2" t="s">
        <v>215</v>
      </c>
      <c r="GPI490" s="2" t="s">
        <v>215</v>
      </c>
      <c r="GPJ490" s="2" t="s">
        <v>215</v>
      </c>
      <c r="GPK490" s="2" t="s">
        <v>215</v>
      </c>
      <c r="GPL490" s="2" t="s">
        <v>215</v>
      </c>
      <c r="GPM490" s="2" t="s">
        <v>215</v>
      </c>
      <c r="GPN490" s="2" t="s">
        <v>215</v>
      </c>
      <c r="GPO490" s="2" t="s">
        <v>215</v>
      </c>
      <c r="GPP490" s="2" t="s">
        <v>215</v>
      </c>
      <c r="GPQ490" s="2" t="s">
        <v>215</v>
      </c>
      <c r="GPR490" s="2" t="s">
        <v>215</v>
      </c>
      <c r="GPS490" s="2" t="s">
        <v>215</v>
      </c>
      <c r="GPT490" s="2" t="s">
        <v>215</v>
      </c>
      <c r="GPU490" s="2" t="s">
        <v>215</v>
      </c>
      <c r="GPV490" s="2" t="s">
        <v>215</v>
      </c>
      <c r="GPW490" s="2" t="s">
        <v>215</v>
      </c>
      <c r="GPX490" s="2" t="s">
        <v>215</v>
      </c>
      <c r="GPY490" s="2" t="s">
        <v>215</v>
      </c>
      <c r="GPZ490" s="2" t="s">
        <v>215</v>
      </c>
      <c r="GQA490" s="2" t="s">
        <v>215</v>
      </c>
      <c r="GQB490" s="2" t="s">
        <v>215</v>
      </c>
      <c r="GQC490" s="2" t="s">
        <v>215</v>
      </c>
      <c r="GQD490" s="2" t="s">
        <v>215</v>
      </c>
      <c r="GQE490" s="2" t="s">
        <v>215</v>
      </c>
      <c r="GQF490" s="2" t="s">
        <v>215</v>
      </c>
      <c r="GQG490" s="2" t="s">
        <v>215</v>
      </c>
      <c r="GQH490" s="2" t="s">
        <v>215</v>
      </c>
      <c r="GQI490" s="2" t="s">
        <v>215</v>
      </c>
      <c r="GQJ490" s="2" t="s">
        <v>215</v>
      </c>
      <c r="GQK490" s="2" t="s">
        <v>215</v>
      </c>
      <c r="GQL490" s="2" t="s">
        <v>215</v>
      </c>
      <c r="GQM490" s="2" t="s">
        <v>215</v>
      </c>
      <c r="GQN490" s="2" t="s">
        <v>215</v>
      </c>
      <c r="GQO490" s="2" t="s">
        <v>215</v>
      </c>
      <c r="GQP490" s="2" t="s">
        <v>215</v>
      </c>
      <c r="GQQ490" s="2" t="s">
        <v>215</v>
      </c>
      <c r="GQR490" s="2" t="s">
        <v>215</v>
      </c>
      <c r="GQS490" s="2" t="s">
        <v>215</v>
      </c>
      <c r="GQT490" s="2" t="s">
        <v>215</v>
      </c>
      <c r="GQU490" s="2" t="s">
        <v>215</v>
      </c>
      <c r="GQV490" s="2" t="s">
        <v>215</v>
      </c>
      <c r="GQW490" s="2" t="s">
        <v>215</v>
      </c>
      <c r="GQX490" s="2" t="s">
        <v>215</v>
      </c>
      <c r="GQY490" s="2" t="s">
        <v>215</v>
      </c>
      <c r="GQZ490" s="2" t="s">
        <v>215</v>
      </c>
      <c r="GRA490" s="2" t="s">
        <v>215</v>
      </c>
      <c r="GRB490" s="2" t="s">
        <v>215</v>
      </c>
      <c r="GRC490" s="2" t="s">
        <v>215</v>
      </c>
      <c r="GRD490" s="2" t="s">
        <v>215</v>
      </c>
      <c r="GRE490" s="2" t="s">
        <v>215</v>
      </c>
      <c r="GRF490" s="2" t="s">
        <v>215</v>
      </c>
      <c r="GRG490" s="2" t="s">
        <v>215</v>
      </c>
      <c r="GRH490" s="2" t="s">
        <v>215</v>
      </c>
      <c r="GRI490" s="2" t="s">
        <v>215</v>
      </c>
      <c r="GRJ490" s="2" t="s">
        <v>215</v>
      </c>
      <c r="GRK490" s="2" t="s">
        <v>215</v>
      </c>
      <c r="GRL490" s="2" t="s">
        <v>215</v>
      </c>
      <c r="GRM490" s="2" t="s">
        <v>215</v>
      </c>
      <c r="GRN490" s="2" t="s">
        <v>215</v>
      </c>
      <c r="GRO490" s="2" t="s">
        <v>215</v>
      </c>
      <c r="GRP490" s="2" t="s">
        <v>215</v>
      </c>
      <c r="GRQ490" s="2" t="s">
        <v>215</v>
      </c>
      <c r="GRR490" s="2" t="s">
        <v>215</v>
      </c>
      <c r="GRS490" s="2" t="s">
        <v>215</v>
      </c>
      <c r="GRT490" s="2" t="s">
        <v>215</v>
      </c>
      <c r="GRU490" s="2" t="s">
        <v>215</v>
      </c>
      <c r="GRV490" s="2" t="s">
        <v>215</v>
      </c>
      <c r="GRW490" s="2" t="s">
        <v>215</v>
      </c>
      <c r="GRX490" s="2" t="s">
        <v>215</v>
      </c>
      <c r="GRY490" s="2" t="s">
        <v>215</v>
      </c>
      <c r="GRZ490" s="2" t="s">
        <v>215</v>
      </c>
      <c r="GSA490" s="2" t="s">
        <v>215</v>
      </c>
      <c r="GSB490" s="2" t="s">
        <v>215</v>
      </c>
      <c r="GSC490" s="2" t="s">
        <v>215</v>
      </c>
      <c r="GSD490" s="2" t="s">
        <v>215</v>
      </c>
      <c r="GSE490" s="2" t="s">
        <v>215</v>
      </c>
      <c r="GSF490" s="2" t="s">
        <v>215</v>
      </c>
      <c r="GSG490" s="2" t="s">
        <v>215</v>
      </c>
      <c r="GSH490" s="2" t="s">
        <v>215</v>
      </c>
      <c r="GSI490" s="2" t="s">
        <v>215</v>
      </c>
      <c r="GSJ490" s="2" t="s">
        <v>215</v>
      </c>
      <c r="GSK490" s="2" t="s">
        <v>215</v>
      </c>
      <c r="GSL490" s="2" t="s">
        <v>215</v>
      </c>
      <c r="GSM490" s="2" t="s">
        <v>215</v>
      </c>
      <c r="GSN490" s="2" t="s">
        <v>215</v>
      </c>
      <c r="GSO490" s="2" t="s">
        <v>215</v>
      </c>
      <c r="GSP490" s="2" t="s">
        <v>215</v>
      </c>
      <c r="GSQ490" s="2" t="s">
        <v>215</v>
      </c>
      <c r="GSR490" s="2" t="s">
        <v>215</v>
      </c>
      <c r="GSS490" s="2" t="s">
        <v>215</v>
      </c>
      <c r="GST490" s="2" t="s">
        <v>215</v>
      </c>
      <c r="GSU490" s="2" t="s">
        <v>215</v>
      </c>
      <c r="GSV490" s="2" t="s">
        <v>215</v>
      </c>
      <c r="GSW490" s="2" t="s">
        <v>215</v>
      </c>
      <c r="GSX490" s="2" t="s">
        <v>215</v>
      </c>
      <c r="GSY490" s="2" t="s">
        <v>215</v>
      </c>
      <c r="GSZ490" s="2" t="s">
        <v>215</v>
      </c>
      <c r="GTA490" s="2" t="s">
        <v>215</v>
      </c>
      <c r="GTB490" s="2" t="s">
        <v>215</v>
      </c>
      <c r="GTC490" s="2" t="s">
        <v>215</v>
      </c>
      <c r="GTD490" s="2" t="s">
        <v>215</v>
      </c>
      <c r="GTE490" s="2" t="s">
        <v>215</v>
      </c>
      <c r="GTF490" s="2" t="s">
        <v>215</v>
      </c>
      <c r="GTG490" s="2" t="s">
        <v>215</v>
      </c>
      <c r="GTH490" s="2" t="s">
        <v>215</v>
      </c>
      <c r="GTI490" s="2" t="s">
        <v>215</v>
      </c>
      <c r="GTJ490" s="2" t="s">
        <v>215</v>
      </c>
      <c r="GTK490" s="2" t="s">
        <v>215</v>
      </c>
      <c r="GTL490" s="2" t="s">
        <v>215</v>
      </c>
      <c r="GTM490" s="2" t="s">
        <v>215</v>
      </c>
      <c r="GTN490" s="2" t="s">
        <v>215</v>
      </c>
      <c r="GTO490" s="2" t="s">
        <v>215</v>
      </c>
      <c r="GTP490" s="2" t="s">
        <v>215</v>
      </c>
      <c r="GTQ490" s="2" t="s">
        <v>215</v>
      </c>
      <c r="GTR490" s="2" t="s">
        <v>215</v>
      </c>
      <c r="GTS490" s="2" t="s">
        <v>215</v>
      </c>
      <c r="GTT490" s="2" t="s">
        <v>215</v>
      </c>
      <c r="GTU490" s="2" t="s">
        <v>215</v>
      </c>
      <c r="GTV490" s="2" t="s">
        <v>215</v>
      </c>
      <c r="GTW490" s="2" t="s">
        <v>215</v>
      </c>
      <c r="GTX490" s="2" t="s">
        <v>215</v>
      </c>
      <c r="GTY490" s="2" t="s">
        <v>215</v>
      </c>
      <c r="GTZ490" s="2" t="s">
        <v>215</v>
      </c>
      <c r="GUA490" s="2" t="s">
        <v>215</v>
      </c>
      <c r="GUB490" s="2" t="s">
        <v>215</v>
      </c>
      <c r="GUC490" s="2" t="s">
        <v>215</v>
      </c>
      <c r="GUD490" s="2" t="s">
        <v>215</v>
      </c>
      <c r="GUE490" s="2" t="s">
        <v>215</v>
      </c>
      <c r="GUF490" s="2" t="s">
        <v>215</v>
      </c>
      <c r="GUG490" s="2" t="s">
        <v>215</v>
      </c>
      <c r="GUH490" s="2" t="s">
        <v>215</v>
      </c>
      <c r="GUI490" s="2" t="s">
        <v>215</v>
      </c>
      <c r="GUJ490" s="2" t="s">
        <v>215</v>
      </c>
      <c r="GUK490" s="2" t="s">
        <v>215</v>
      </c>
      <c r="GUL490" s="2" t="s">
        <v>215</v>
      </c>
      <c r="GUM490" s="2" t="s">
        <v>215</v>
      </c>
      <c r="GUN490" s="2" t="s">
        <v>215</v>
      </c>
      <c r="GUO490" s="2" t="s">
        <v>215</v>
      </c>
      <c r="GUP490" s="2" t="s">
        <v>215</v>
      </c>
      <c r="GUQ490" s="2" t="s">
        <v>215</v>
      </c>
      <c r="GUR490" s="2" t="s">
        <v>215</v>
      </c>
      <c r="GUS490" s="2" t="s">
        <v>215</v>
      </c>
      <c r="GUT490" s="2" t="s">
        <v>215</v>
      </c>
      <c r="GUU490" s="2" t="s">
        <v>215</v>
      </c>
      <c r="GUV490" s="2" t="s">
        <v>215</v>
      </c>
      <c r="GUW490" s="2" t="s">
        <v>215</v>
      </c>
      <c r="GUX490" s="2" t="s">
        <v>215</v>
      </c>
      <c r="GUY490" s="2" t="s">
        <v>215</v>
      </c>
      <c r="GUZ490" s="2" t="s">
        <v>215</v>
      </c>
      <c r="GVA490" s="2" t="s">
        <v>215</v>
      </c>
      <c r="GVB490" s="2" t="s">
        <v>215</v>
      </c>
      <c r="GVC490" s="2" t="s">
        <v>215</v>
      </c>
      <c r="GVD490" s="2" t="s">
        <v>215</v>
      </c>
      <c r="GVE490" s="2" t="s">
        <v>215</v>
      </c>
      <c r="GVF490" s="2" t="s">
        <v>215</v>
      </c>
      <c r="GVG490" s="2" t="s">
        <v>215</v>
      </c>
      <c r="GVH490" s="2" t="s">
        <v>215</v>
      </c>
      <c r="GVI490" s="2" t="s">
        <v>215</v>
      </c>
      <c r="GVJ490" s="2" t="s">
        <v>215</v>
      </c>
      <c r="GVK490" s="2" t="s">
        <v>215</v>
      </c>
      <c r="GVL490" s="2" t="s">
        <v>215</v>
      </c>
      <c r="GVM490" s="2" t="s">
        <v>215</v>
      </c>
      <c r="GVN490" s="2" t="s">
        <v>215</v>
      </c>
      <c r="GVO490" s="2" t="s">
        <v>215</v>
      </c>
      <c r="GVP490" s="2" t="s">
        <v>215</v>
      </c>
      <c r="GVQ490" s="2" t="s">
        <v>215</v>
      </c>
      <c r="GVR490" s="2" t="s">
        <v>215</v>
      </c>
      <c r="GVS490" s="2" t="s">
        <v>215</v>
      </c>
      <c r="GVT490" s="2" t="s">
        <v>215</v>
      </c>
      <c r="GVU490" s="2" t="s">
        <v>215</v>
      </c>
      <c r="GVV490" s="2" t="s">
        <v>215</v>
      </c>
      <c r="GVW490" s="2" t="s">
        <v>215</v>
      </c>
      <c r="GVX490" s="2" t="s">
        <v>215</v>
      </c>
      <c r="GVY490" s="2" t="s">
        <v>215</v>
      </c>
      <c r="GVZ490" s="2" t="s">
        <v>215</v>
      </c>
      <c r="GWA490" s="2" t="s">
        <v>215</v>
      </c>
      <c r="GWB490" s="2" t="s">
        <v>215</v>
      </c>
      <c r="GWC490" s="2" t="s">
        <v>215</v>
      </c>
      <c r="GWD490" s="2" t="s">
        <v>215</v>
      </c>
      <c r="GWE490" s="2" t="s">
        <v>215</v>
      </c>
      <c r="GWF490" s="2" t="s">
        <v>215</v>
      </c>
      <c r="GWG490" s="2" t="s">
        <v>215</v>
      </c>
      <c r="GWH490" s="2" t="s">
        <v>215</v>
      </c>
      <c r="GWI490" s="2" t="s">
        <v>215</v>
      </c>
      <c r="GWJ490" s="2" t="s">
        <v>215</v>
      </c>
      <c r="GWK490" s="2" t="s">
        <v>215</v>
      </c>
      <c r="GWL490" s="2" t="s">
        <v>215</v>
      </c>
      <c r="GWM490" s="2" t="s">
        <v>215</v>
      </c>
      <c r="GWN490" s="2" t="s">
        <v>215</v>
      </c>
      <c r="GWO490" s="2" t="s">
        <v>215</v>
      </c>
      <c r="GWP490" s="2" t="s">
        <v>215</v>
      </c>
      <c r="GWQ490" s="2" t="s">
        <v>215</v>
      </c>
      <c r="GWR490" s="2" t="s">
        <v>215</v>
      </c>
      <c r="GWS490" s="2" t="s">
        <v>215</v>
      </c>
      <c r="GWT490" s="2" t="s">
        <v>215</v>
      </c>
      <c r="GWU490" s="2" t="s">
        <v>215</v>
      </c>
      <c r="GWV490" s="2" t="s">
        <v>215</v>
      </c>
      <c r="GWW490" s="2" t="s">
        <v>215</v>
      </c>
      <c r="GWX490" s="2" t="s">
        <v>215</v>
      </c>
      <c r="GWY490" s="2" t="s">
        <v>215</v>
      </c>
      <c r="GWZ490" s="2" t="s">
        <v>215</v>
      </c>
      <c r="GXA490" s="2" t="s">
        <v>215</v>
      </c>
      <c r="GXB490" s="2" t="s">
        <v>215</v>
      </c>
      <c r="GXC490" s="2" t="s">
        <v>215</v>
      </c>
      <c r="GXD490" s="2" t="s">
        <v>215</v>
      </c>
      <c r="GXE490" s="2" t="s">
        <v>215</v>
      </c>
      <c r="GXF490" s="2" t="s">
        <v>215</v>
      </c>
      <c r="GXG490" s="2" t="s">
        <v>215</v>
      </c>
      <c r="GXH490" s="2" t="s">
        <v>215</v>
      </c>
      <c r="GXI490" s="2" t="s">
        <v>215</v>
      </c>
      <c r="GXJ490" s="2" t="s">
        <v>215</v>
      </c>
      <c r="GXK490" s="2" t="s">
        <v>215</v>
      </c>
      <c r="GXL490" s="2" t="s">
        <v>215</v>
      </c>
      <c r="GXM490" s="2" t="s">
        <v>215</v>
      </c>
      <c r="GXN490" s="2" t="s">
        <v>215</v>
      </c>
      <c r="GXO490" s="2" t="s">
        <v>215</v>
      </c>
      <c r="GXP490" s="2" t="s">
        <v>215</v>
      </c>
      <c r="GXQ490" s="2" t="s">
        <v>215</v>
      </c>
      <c r="GXR490" s="2" t="s">
        <v>215</v>
      </c>
      <c r="GXS490" s="2" t="s">
        <v>215</v>
      </c>
      <c r="GXT490" s="2" t="s">
        <v>215</v>
      </c>
      <c r="GXU490" s="2" t="s">
        <v>215</v>
      </c>
      <c r="GXV490" s="2" t="s">
        <v>215</v>
      </c>
      <c r="GXW490" s="2" t="s">
        <v>215</v>
      </c>
      <c r="GXX490" s="2" t="s">
        <v>215</v>
      </c>
      <c r="GXY490" s="2" t="s">
        <v>215</v>
      </c>
      <c r="GXZ490" s="2" t="s">
        <v>215</v>
      </c>
      <c r="GYA490" s="2" t="s">
        <v>215</v>
      </c>
      <c r="GYB490" s="2" t="s">
        <v>215</v>
      </c>
      <c r="GYC490" s="2" t="s">
        <v>215</v>
      </c>
      <c r="GYD490" s="2" t="s">
        <v>215</v>
      </c>
      <c r="GYE490" s="2" t="s">
        <v>215</v>
      </c>
      <c r="GYF490" s="2" t="s">
        <v>215</v>
      </c>
      <c r="GYG490" s="2" t="s">
        <v>215</v>
      </c>
      <c r="GYH490" s="2" t="s">
        <v>215</v>
      </c>
      <c r="GYI490" s="2" t="s">
        <v>215</v>
      </c>
      <c r="GYJ490" s="2" t="s">
        <v>215</v>
      </c>
      <c r="GYK490" s="2" t="s">
        <v>215</v>
      </c>
      <c r="GYL490" s="2" t="s">
        <v>215</v>
      </c>
      <c r="GYM490" s="2" t="s">
        <v>215</v>
      </c>
      <c r="GYN490" s="2" t="s">
        <v>215</v>
      </c>
      <c r="GYO490" s="2" t="s">
        <v>215</v>
      </c>
      <c r="GYP490" s="2" t="s">
        <v>215</v>
      </c>
      <c r="GYQ490" s="2" t="s">
        <v>215</v>
      </c>
      <c r="GYR490" s="2" t="s">
        <v>215</v>
      </c>
      <c r="GYS490" s="2" t="s">
        <v>215</v>
      </c>
      <c r="GYT490" s="2" t="s">
        <v>215</v>
      </c>
      <c r="GYU490" s="2" t="s">
        <v>215</v>
      </c>
      <c r="GYV490" s="2" t="s">
        <v>215</v>
      </c>
      <c r="GYW490" s="2" t="s">
        <v>215</v>
      </c>
      <c r="GYX490" s="2" t="s">
        <v>215</v>
      </c>
      <c r="GYY490" s="2" t="s">
        <v>215</v>
      </c>
      <c r="GYZ490" s="2" t="s">
        <v>215</v>
      </c>
      <c r="GZA490" s="2" t="s">
        <v>215</v>
      </c>
      <c r="GZB490" s="2" t="s">
        <v>215</v>
      </c>
      <c r="GZC490" s="2" t="s">
        <v>215</v>
      </c>
      <c r="GZD490" s="2" t="s">
        <v>215</v>
      </c>
      <c r="GZE490" s="2" t="s">
        <v>215</v>
      </c>
      <c r="GZF490" s="2" t="s">
        <v>215</v>
      </c>
      <c r="GZG490" s="2" t="s">
        <v>215</v>
      </c>
      <c r="GZH490" s="2" t="s">
        <v>215</v>
      </c>
      <c r="GZI490" s="2" t="s">
        <v>215</v>
      </c>
      <c r="GZJ490" s="2" t="s">
        <v>215</v>
      </c>
      <c r="GZK490" s="2" t="s">
        <v>215</v>
      </c>
      <c r="GZL490" s="2" t="s">
        <v>215</v>
      </c>
      <c r="GZM490" s="2" t="s">
        <v>215</v>
      </c>
      <c r="GZN490" s="2" t="s">
        <v>215</v>
      </c>
      <c r="GZO490" s="2" t="s">
        <v>215</v>
      </c>
      <c r="GZP490" s="2" t="s">
        <v>215</v>
      </c>
      <c r="GZQ490" s="2" t="s">
        <v>215</v>
      </c>
      <c r="GZR490" s="2" t="s">
        <v>215</v>
      </c>
      <c r="GZS490" s="2" t="s">
        <v>215</v>
      </c>
      <c r="GZT490" s="2" t="s">
        <v>215</v>
      </c>
      <c r="GZU490" s="2" t="s">
        <v>215</v>
      </c>
      <c r="GZV490" s="2" t="s">
        <v>215</v>
      </c>
      <c r="GZW490" s="2" t="s">
        <v>215</v>
      </c>
      <c r="GZX490" s="2" t="s">
        <v>215</v>
      </c>
      <c r="GZY490" s="2" t="s">
        <v>215</v>
      </c>
      <c r="GZZ490" s="2" t="s">
        <v>215</v>
      </c>
      <c r="HAA490" s="2" t="s">
        <v>215</v>
      </c>
      <c r="HAB490" s="2" t="s">
        <v>215</v>
      </c>
      <c r="HAC490" s="2" t="s">
        <v>215</v>
      </c>
      <c r="HAD490" s="2" t="s">
        <v>215</v>
      </c>
      <c r="HAE490" s="2" t="s">
        <v>215</v>
      </c>
      <c r="HAF490" s="2" t="s">
        <v>215</v>
      </c>
      <c r="HAG490" s="2" t="s">
        <v>215</v>
      </c>
      <c r="HAH490" s="2" t="s">
        <v>215</v>
      </c>
      <c r="HAI490" s="2" t="s">
        <v>215</v>
      </c>
      <c r="HAJ490" s="2" t="s">
        <v>215</v>
      </c>
      <c r="HAK490" s="2" t="s">
        <v>215</v>
      </c>
      <c r="HAL490" s="2" t="s">
        <v>215</v>
      </c>
      <c r="HAM490" s="2" t="s">
        <v>215</v>
      </c>
      <c r="HAN490" s="2" t="s">
        <v>215</v>
      </c>
      <c r="HAO490" s="2" t="s">
        <v>215</v>
      </c>
      <c r="HAP490" s="2" t="s">
        <v>215</v>
      </c>
      <c r="HAQ490" s="2" t="s">
        <v>215</v>
      </c>
      <c r="HAR490" s="2" t="s">
        <v>215</v>
      </c>
      <c r="HAS490" s="2" t="s">
        <v>215</v>
      </c>
      <c r="HAT490" s="2" t="s">
        <v>215</v>
      </c>
      <c r="HAU490" s="2" t="s">
        <v>215</v>
      </c>
      <c r="HAV490" s="2" t="s">
        <v>215</v>
      </c>
      <c r="HAW490" s="2" t="s">
        <v>215</v>
      </c>
      <c r="HAX490" s="2" t="s">
        <v>215</v>
      </c>
      <c r="HAY490" s="2" t="s">
        <v>215</v>
      </c>
      <c r="HAZ490" s="2" t="s">
        <v>215</v>
      </c>
      <c r="HBA490" s="2" t="s">
        <v>215</v>
      </c>
      <c r="HBB490" s="2" t="s">
        <v>215</v>
      </c>
      <c r="HBC490" s="2" t="s">
        <v>215</v>
      </c>
      <c r="HBD490" s="2" t="s">
        <v>215</v>
      </c>
      <c r="HBE490" s="2" t="s">
        <v>215</v>
      </c>
      <c r="HBF490" s="2" t="s">
        <v>215</v>
      </c>
      <c r="HBG490" s="2" t="s">
        <v>215</v>
      </c>
      <c r="HBH490" s="2" t="s">
        <v>215</v>
      </c>
      <c r="HBI490" s="2" t="s">
        <v>215</v>
      </c>
      <c r="HBJ490" s="2" t="s">
        <v>215</v>
      </c>
      <c r="HBK490" s="2" t="s">
        <v>215</v>
      </c>
      <c r="HBL490" s="2" t="s">
        <v>215</v>
      </c>
      <c r="HBM490" s="2" t="s">
        <v>215</v>
      </c>
      <c r="HBN490" s="2" t="s">
        <v>215</v>
      </c>
      <c r="HBO490" s="2" t="s">
        <v>215</v>
      </c>
      <c r="HBP490" s="2" t="s">
        <v>215</v>
      </c>
      <c r="HBQ490" s="2" t="s">
        <v>215</v>
      </c>
      <c r="HBR490" s="2" t="s">
        <v>215</v>
      </c>
      <c r="HBS490" s="2" t="s">
        <v>215</v>
      </c>
      <c r="HBT490" s="2" t="s">
        <v>215</v>
      </c>
      <c r="HBU490" s="2" t="s">
        <v>215</v>
      </c>
      <c r="HBV490" s="2" t="s">
        <v>215</v>
      </c>
      <c r="HBW490" s="2" t="s">
        <v>215</v>
      </c>
      <c r="HBX490" s="2" t="s">
        <v>215</v>
      </c>
      <c r="HBY490" s="2" t="s">
        <v>215</v>
      </c>
      <c r="HBZ490" s="2" t="s">
        <v>215</v>
      </c>
      <c r="HCA490" s="2" t="s">
        <v>215</v>
      </c>
      <c r="HCB490" s="2" t="s">
        <v>215</v>
      </c>
      <c r="HCC490" s="2" t="s">
        <v>215</v>
      </c>
      <c r="HCD490" s="2" t="s">
        <v>215</v>
      </c>
      <c r="HCE490" s="2" t="s">
        <v>215</v>
      </c>
      <c r="HCF490" s="2" t="s">
        <v>215</v>
      </c>
      <c r="HCG490" s="2" t="s">
        <v>215</v>
      </c>
      <c r="HCH490" s="2" t="s">
        <v>215</v>
      </c>
      <c r="HCI490" s="2" t="s">
        <v>215</v>
      </c>
      <c r="HCJ490" s="2" t="s">
        <v>215</v>
      </c>
      <c r="HCK490" s="2" t="s">
        <v>215</v>
      </c>
      <c r="HCL490" s="2" t="s">
        <v>215</v>
      </c>
      <c r="HCM490" s="2" t="s">
        <v>215</v>
      </c>
      <c r="HCN490" s="2" t="s">
        <v>215</v>
      </c>
      <c r="HCO490" s="2" t="s">
        <v>215</v>
      </c>
      <c r="HCP490" s="2" t="s">
        <v>215</v>
      </c>
      <c r="HCQ490" s="2" t="s">
        <v>215</v>
      </c>
      <c r="HCR490" s="2" t="s">
        <v>215</v>
      </c>
      <c r="HCS490" s="2" t="s">
        <v>215</v>
      </c>
      <c r="HCT490" s="2" t="s">
        <v>215</v>
      </c>
      <c r="HCU490" s="2" t="s">
        <v>215</v>
      </c>
      <c r="HCV490" s="2" t="s">
        <v>215</v>
      </c>
      <c r="HCW490" s="2" t="s">
        <v>215</v>
      </c>
      <c r="HCX490" s="2" t="s">
        <v>215</v>
      </c>
      <c r="HCY490" s="2" t="s">
        <v>215</v>
      </c>
      <c r="HCZ490" s="2" t="s">
        <v>215</v>
      </c>
      <c r="HDA490" s="2" t="s">
        <v>215</v>
      </c>
      <c r="HDB490" s="2" t="s">
        <v>215</v>
      </c>
      <c r="HDC490" s="2" t="s">
        <v>215</v>
      </c>
      <c r="HDD490" s="2" t="s">
        <v>215</v>
      </c>
      <c r="HDE490" s="2" t="s">
        <v>215</v>
      </c>
      <c r="HDF490" s="2" t="s">
        <v>215</v>
      </c>
      <c r="HDG490" s="2" t="s">
        <v>215</v>
      </c>
      <c r="HDH490" s="2" t="s">
        <v>215</v>
      </c>
      <c r="HDI490" s="2" t="s">
        <v>215</v>
      </c>
      <c r="HDJ490" s="2" t="s">
        <v>215</v>
      </c>
      <c r="HDK490" s="2" t="s">
        <v>215</v>
      </c>
      <c r="HDL490" s="2" t="s">
        <v>215</v>
      </c>
      <c r="HDM490" s="2" t="s">
        <v>215</v>
      </c>
      <c r="HDN490" s="2" t="s">
        <v>215</v>
      </c>
      <c r="HDO490" s="2" t="s">
        <v>215</v>
      </c>
      <c r="HDP490" s="2" t="s">
        <v>215</v>
      </c>
      <c r="HDQ490" s="2" t="s">
        <v>215</v>
      </c>
      <c r="HDR490" s="2" t="s">
        <v>215</v>
      </c>
      <c r="HDS490" s="2" t="s">
        <v>215</v>
      </c>
      <c r="HDT490" s="2" t="s">
        <v>215</v>
      </c>
      <c r="HDU490" s="2" t="s">
        <v>215</v>
      </c>
      <c r="HDV490" s="2" t="s">
        <v>215</v>
      </c>
      <c r="HDW490" s="2" t="s">
        <v>215</v>
      </c>
      <c r="HDX490" s="2" t="s">
        <v>215</v>
      </c>
      <c r="HDY490" s="2" t="s">
        <v>215</v>
      </c>
      <c r="HDZ490" s="2" t="s">
        <v>215</v>
      </c>
      <c r="HEA490" s="2" t="s">
        <v>215</v>
      </c>
      <c r="HEB490" s="2" t="s">
        <v>215</v>
      </c>
      <c r="HEC490" s="2" t="s">
        <v>215</v>
      </c>
      <c r="HED490" s="2" t="s">
        <v>215</v>
      </c>
      <c r="HEE490" s="2" t="s">
        <v>215</v>
      </c>
      <c r="HEF490" s="2" t="s">
        <v>215</v>
      </c>
      <c r="HEG490" s="2" t="s">
        <v>215</v>
      </c>
      <c r="HEH490" s="2" t="s">
        <v>215</v>
      </c>
      <c r="HEI490" s="2" t="s">
        <v>215</v>
      </c>
      <c r="HEJ490" s="2" t="s">
        <v>215</v>
      </c>
      <c r="HEK490" s="2" t="s">
        <v>215</v>
      </c>
      <c r="HEL490" s="2" t="s">
        <v>215</v>
      </c>
      <c r="HEM490" s="2" t="s">
        <v>215</v>
      </c>
      <c r="HEN490" s="2" t="s">
        <v>215</v>
      </c>
      <c r="HEO490" s="2" t="s">
        <v>215</v>
      </c>
      <c r="HEP490" s="2" t="s">
        <v>215</v>
      </c>
      <c r="HEQ490" s="2" t="s">
        <v>215</v>
      </c>
      <c r="HER490" s="2" t="s">
        <v>215</v>
      </c>
      <c r="HES490" s="2" t="s">
        <v>215</v>
      </c>
      <c r="HET490" s="2" t="s">
        <v>215</v>
      </c>
      <c r="HEU490" s="2" t="s">
        <v>215</v>
      </c>
      <c r="HEV490" s="2" t="s">
        <v>215</v>
      </c>
      <c r="HEW490" s="2" t="s">
        <v>215</v>
      </c>
      <c r="HEX490" s="2" t="s">
        <v>215</v>
      </c>
      <c r="HEY490" s="2" t="s">
        <v>215</v>
      </c>
      <c r="HEZ490" s="2" t="s">
        <v>215</v>
      </c>
      <c r="HFA490" s="2" t="s">
        <v>215</v>
      </c>
      <c r="HFB490" s="2" t="s">
        <v>215</v>
      </c>
      <c r="HFC490" s="2" t="s">
        <v>215</v>
      </c>
      <c r="HFD490" s="2" t="s">
        <v>215</v>
      </c>
      <c r="HFE490" s="2" t="s">
        <v>215</v>
      </c>
      <c r="HFF490" s="2" t="s">
        <v>215</v>
      </c>
      <c r="HFG490" s="2" t="s">
        <v>215</v>
      </c>
      <c r="HFH490" s="2" t="s">
        <v>215</v>
      </c>
      <c r="HFI490" s="2" t="s">
        <v>215</v>
      </c>
      <c r="HFJ490" s="2" t="s">
        <v>215</v>
      </c>
      <c r="HFK490" s="2" t="s">
        <v>215</v>
      </c>
      <c r="HFL490" s="2" t="s">
        <v>215</v>
      </c>
      <c r="HFM490" s="2" t="s">
        <v>215</v>
      </c>
      <c r="HFN490" s="2" t="s">
        <v>215</v>
      </c>
      <c r="HFO490" s="2" t="s">
        <v>215</v>
      </c>
      <c r="HFP490" s="2" t="s">
        <v>215</v>
      </c>
      <c r="HFQ490" s="2" t="s">
        <v>215</v>
      </c>
      <c r="HFR490" s="2" t="s">
        <v>215</v>
      </c>
      <c r="HFS490" s="2" t="s">
        <v>215</v>
      </c>
      <c r="HFT490" s="2" t="s">
        <v>215</v>
      </c>
      <c r="HFU490" s="2" t="s">
        <v>215</v>
      </c>
      <c r="HFV490" s="2" t="s">
        <v>215</v>
      </c>
      <c r="HFW490" s="2" t="s">
        <v>215</v>
      </c>
      <c r="HFX490" s="2" t="s">
        <v>215</v>
      </c>
      <c r="HFY490" s="2" t="s">
        <v>215</v>
      </c>
      <c r="HFZ490" s="2" t="s">
        <v>215</v>
      </c>
      <c r="HGA490" s="2" t="s">
        <v>215</v>
      </c>
      <c r="HGB490" s="2" t="s">
        <v>215</v>
      </c>
      <c r="HGC490" s="2" t="s">
        <v>215</v>
      </c>
      <c r="HGD490" s="2" t="s">
        <v>215</v>
      </c>
      <c r="HGE490" s="2" t="s">
        <v>215</v>
      </c>
      <c r="HGF490" s="2" t="s">
        <v>215</v>
      </c>
      <c r="HGG490" s="2" t="s">
        <v>215</v>
      </c>
      <c r="HGH490" s="2" t="s">
        <v>215</v>
      </c>
      <c r="HGI490" s="2" t="s">
        <v>215</v>
      </c>
      <c r="HGJ490" s="2" t="s">
        <v>215</v>
      </c>
      <c r="HGK490" s="2" t="s">
        <v>215</v>
      </c>
      <c r="HGL490" s="2" t="s">
        <v>215</v>
      </c>
      <c r="HGM490" s="2" t="s">
        <v>215</v>
      </c>
      <c r="HGN490" s="2" t="s">
        <v>215</v>
      </c>
      <c r="HGO490" s="2" t="s">
        <v>215</v>
      </c>
      <c r="HGP490" s="2" t="s">
        <v>215</v>
      </c>
      <c r="HGQ490" s="2" t="s">
        <v>215</v>
      </c>
      <c r="HGR490" s="2" t="s">
        <v>215</v>
      </c>
      <c r="HGS490" s="2" t="s">
        <v>215</v>
      </c>
      <c r="HGT490" s="2" t="s">
        <v>215</v>
      </c>
      <c r="HGU490" s="2" t="s">
        <v>215</v>
      </c>
      <c r="HGV490" s="2" t="s">
        <v>215</v>
      </c>
      <c r="HGW490" s="2" t="s">
        <v>215</v>
      </c>
      <c r="HGX490" s="2" t="s">
        <v>215</v>
      </c>
      <c r="HGY490" s="2" t="s">
        <v>215</v>
      </c>
      <c r="HGZ490" s="2" t="s">
        <v>215</v>
      </c>
      <c r="HHA490" s="2" t="s">
        <v>215</v>
      </c>
      <c r="HHB490" s="2" t="s">
        <v>215</v>
      </c>
      <c r="HHC490" s="2" t="s">
        <v>215</v>
      </c>
      <c r="HHD490" s="2" t="s">
        <v>215</v>
      </c>
      <c r="HHE490" s="2" t="s">
        <v>215</v>
      </c>
      <c r="HHF490" s="2" t="s">
        <v>215</v>
      </c>
      <c r="HHG490" s="2" t="s">
        <v>215</v>
      </c>
      <c r="HHH490" s="2" t="s">
        <v>215</v>
      </c>
      <c r="HHI490" s="2" t="s">
        <v>215</v>
      </c>
      <c r="HHJ490" s="2" t="s">
        <v>215</v>
      </c>
      <c r="HHK490" s="2" t="s">
        <v>215</v>
      </c>
      <c r="HHL490" s="2" t="s">
        <v>215</v>
      </c>
      <c r="HHM490" s="2" t="s">
        <v>215</v>
      </c>
      <c r="HHN490" s="2" t="s">
        <v>215</v>
      </c>
      <c r="HHO490" s="2" t="s">
        <v>215</v>
      </c>
      <c r="HHP490" s="2" t="s">
        <v>215</v>
      </c>
      <c r="HHQ490" s="2" t="s">
        <v>215</v>
      </c>
      <c r="HHR490" s="2" t="s">
        <v>215</v>
      </c>
      <c r="HHS490" s="2" t="s">
        <v>215</v>
      </c>
      <c r="HHT490" s="2" t="s">
        <v>215</v>
      </c>
      <c r="HHU490" s="2" t="s">
        <v>215</v>
      </c>
      <c r="HHV490" s="2" t="s">
        <v>215</v>
      </c>
      <c r="HHW490" s="2" t="s">
        <v>215</v>
      </c>
      <c r="HHX490" s="2" t="s">
        <v>215</v>
      </c>
      <c r="HHY490" s="2" t="s">
        <v>215</v>
      </c>
      <c r="HHZ490" s="2" t="s">
        <v>215</v>
      </c>
      <c r="HIA490" s="2" t="s">
        <v>215</v>
      </c>
      <c r="HIB490" s="2" t="s">
        <v>215</v>
      </c>
      <c r="HIC490" s="2" t="s">
        <v>215</v>
      </c>
      <c r="HID490" s="2" t="s">
        <v>215</v>
      </c>
      <c r="HIE490" s="2" t="s">
        <v>215</v>
      </c>
      <c r="HIF490" s="2" t="s">
        <v>215</v>
      </c>
      <c r="HIG490" s="2" t="s">
        <v>215</v>
      </c>
      <c r="HIH490" s="2" t="s">
        <v>215</v>
      </c>
      <c r="HII490" s="2" t="s">
        <v>215</v>
      </c>
      <c r="HIJ490" s="2" t="s">
        <v>215</v>
      </c>
      <c r="HIK490" s="2" t="s">
        <v>215</v>
      </c>
      <c r="HIL490" s="2" t="s">
        <v>215</v>
      </c>
      <c r="HIM490" s="2" t="s">
        <v>215</v>
      </c>
      <c r="HIN490" s="2" t="s">
        <v>215</v>
      </c>
      <c r="HIO490" s="2" t="s">
        <v>215</v>
      </c>
      <c r="HIP490" s="2" t="s">
        <v>215</v>
      </c>
      <c r="HIQ490" s="2" t="s">
        <v>215</v>
      </c>
      <c r="HIR490" s="2" t="s">
        <v>215</v>
      </c>
      <c r="HIS490" s="2" t="s">
        <v>215</v>
      </c>
      <c r="HIT490" s="2" t="s">
        <v>215</v>
      </c>
      <c r="HIU490" s="2" t="s">
        <v>215</v>
      </c>
      <c r="HIV490" s="2" t="s">
        <v>215</v>
      </c>
      <c r="HIW490" s="2" t="s">
        <v>215</v>
      </c>
      <c r="HIX490" s="2" t="s">
        <v>215</v>
      </c>
      <c r="HIY490" s="2" t="s">
        <v>215</v>
      </c>
      <c r="HIZ490" s="2" t="s">
        <v>215</v>
      </c>
      <c r="HJA490" s="2" t="s">
        <v>215</v>
      </c>
      <c r="HJB490" s="2" t="s">
        <v>215</v>
      </c>
      <c r="HJC490" s="2" t="s">
        <v>215</v>
      </c>
      <c r="HJD490" s="2" t="s">
        <v>215</v>
      </c>
      <c r="HJE490" s="2" t="s">
        <v>215</v>
      </c>
      <c r="HJF490" s="2" t="s">
        <v>215</v>
      </c>
      <c r="HJG490" s="2" t="s">
        <v>215</v>
      </c>
      <c r="HJH490" s="2" t="s">
        <v>215</v>
      </c>
      <c r="HJI490" s="2" t="s">
        <v>215</v>
      </c>
      <c r="HJJ490" s="2" t="s">
        <v>215</v>
      </c>
      <c r="HJK490" s="2" t="s">
        <v>215</v>
      </c>
      <c r="HJL490" s="2" t="s">
        <v>215</v>
      </c>
      <c r="HJM490" s="2" t="s">
        <v>215</v>
      </c>
      <c r="HJN490" s="2" t="s">
        <v>215</v>
      </c>
      <c r="HJO490" s="2" t="s">
        <v>215</v>
      </c>
      <c r="HJP490" s="2" t="s">
        <v>215</v>
      </c>
      <c r="HJQ490" s="2" t="s">
        <v>215</v>
      </c>
      <c r="HJR490" s="2" t="s">
        <v>215</v>
      </c>
      <c r="HJS490" s="2" t="s">
        <v>215</v>
      </c>
      <c r="HJT490" s="2" t="s">
        <v>215</v>
      </c>
      <c r="HJU490" s="2" t="s">
        <v>215</v>
      </c>
      <c r="HJV490" s="2" t="s">
        <v>215</v>
      </c>
      <c r="HJW490" s="2" t="s">
        <v>215</v>
      </c>
      <c r="HJX490" s="2" t="s">
        <v>215</v>
      </c>
      <c r="HJY490" s="2" t="s">
        <v>215</v>
      </c>
      <c r="HJZ490" s="2" t="s">
        <v>215</v>
      </c>
      <c r="HKA490" s="2" t="s">
        <v>215</v>
      </c>
      <c r="HKB490" s="2" t="s">
        <v>215</v>
      </c>
      <c r="HKC490" s="2" t="s">
        <v>215</v>
      </c>
      <c r="HKD490" s="2" t="s">
        <v>215</v>
      </c>
      <c r="HKE490" s="2" t="s">
        <v>215</v>
      </c>
      <c r="HKF490" s="2" t="s">
        <v>215</v>
      </c>
      <c r="HKG490" s="2" t="s">
        <v>215</v>
      </c>
      <c r="HKH490" s="2" t="s">
        <v>215</v>
      </c>
      <c r="HKI490" s="2" t="s">
        <v>215</v>
      </c>
      <c r="HKJ490" s="2" t="s">
        <v>215</v>
      </c>
      <c r="HKK490" s="2" t="s">
        <v>215</v>
      </c>
      <c r="HKL490" s="2" t="s">
        <v>215</v>
      </c>
      <c r="HKM490" s="2" t="s">
        <v>215</v>
      </c>
      <c r="HKN490" s="2" t="s">
        <v>215</v>
      </c>
      <c r="HKO490" s="2" t="s">
        <v>215</v>
      </c>
      <c r="HKP490" s="2" t="s">
        <v>215</v>
      </c>
      <c r="HKQ490" s="2" t="s">
        <v>215</v>
      </c>
      <c r="HKR490" s="2" t="s">
        <v>215</v>
      </c>
      <c r="HKS490" s="2" t="s">
        <v>215</v>
      </c>
      <c r="HKT490" s="2" t="s">
        <v>215</v>
      </c>
      <c r="HKU490" s="2" t="s">
        <v>215</v>
      </c>
      <c r="HKV490" s="2" t="s">
        <v>215</v>
      </c>
      <c r="HKW490" s="2" t="s">
        <v>215</v>
      </c>
      <c r="HKX490" s="2" t="s">
        <v>215</v>
      </c>
      <c r="HKY490" s="2" t="s">
        <v>215</v>
      </c>
      <c r="HKZ490" s="2" t="s">
        <v>215</v>
      </c>
      <c r="HLA490" s="2" t="s">
        <v>215</v>
      </c>
      <c r="HLB490" s="2" t="s">
        <v>215</v>
      </c>
      <c r="HLC490" s="2" t="s">
        <v>215</v>
      </c>
      <c r="HLD490" s="2" t="s">
        <v>215</v>
      </c>
      <c r="HLE490" s="2" t="s">
        <v>215</v>
      </c>
      <c r="HLF490" s="2" t="s">
        <v>215</v>
      </c>
      <c r="HLG490" s="2" t="s">
        <v>215</v>
      </c>
      <c r="HLH490" s="2" t="s">
        <v>215</v>
      </c>
      <c r="HLI490" s="2" t="s">
        <v>215</v>
      </c>
      <c r="HLJ490" s="2" t="s">
        <v>215</v>
      </c>
      <c r="HLK490" s="2" t="s">
        <v>215</v>
      </c>
      <c r="HLL490" s="2" t="s">
        <v>215</v>
      </c>
      <c r="HLM490" s="2" t="s">
        <v>215</v>
      </c>
      <c r="HLN490" s="2" t="s">
        <v>215</v>
      </c>
      <c r="HLO490" s="2" t="s">
        <v>215</v>
      </c>
      <c r="HLP490" s="2" t="s">
        <v>215</v>
      </c>
      <c r="HLQ490" s="2" t="s">
        <v>215</v>
      </c>
      <c r="HLR490" s="2" t="s">
        <v>215</v>
      </c>
      <c r="HLS490" s="2" t="s">
        <v>215</v>
      </c>
      <c r="HLT490" s="2" t="s">
        <v>215</v>
      </c>
      <c r="HLU490" s="2" t="s">
        <v>215</v>
      </c>
      <c r="HLV490" s="2" t="s">
        <v>215</v>
      </c>
      <c r="HLW490" s="2" t="s">
        <v>215</v>
      </c>
      <c r="HLX490" s="2" t="s">
        <v>215</v>
      </c>
      <c r="HLY490" s="2" t="s">
        <v>215</v>
      </c>
      <c r="HLZ490" s="2" t="s">
        <v>215</v>
      </c>
      <c r="HMA490" s="2" t="s">
        <v>215</v>
      </c>
      <c r="HMB490" s="2" t="s">
        <v>215</v>
      </c>
      <c r="HMC490" s="2" t="s">
        <v>215</v>
      </c>
      <c r="HMD490" s="2" t="s">
        <v>215</v>
      </c>
      <c r="HME490" s="2" t="s">
        <v>215</v>
      </c>
      <c r="HMF490" s="2" t="s">
        <v>215</v>
      </c>
      <c r="HMG490" s="2" t="s">
        <v>215</v>
      </c>
      <c r="HMH490" s="2" t="s">
        <v>215</v>
      </c>
      <c r="HMI490" s="2" t="s">
        <v>215</v>
      </c>
      <c r="HMJ490" s="2" t="s">
        <v>215</v>
      </c>
      <c r="HMK490" s="2" t="s">
        <v>215</v>
      </c>
      <c r="HML490" s="2" t="s">
        <v>215</v>
      </c>
      <c r="HMM490" s="2" t="s">
        <v>215</v>
      </c>
      <c r="HMN490" s="2" t="s">
        <v>215</v>
      </c>
      <c r="HMO490" s="2" t="s">
        <v>215</v>
      </c>
      <c r="HMP490" s="2" t="s">
        <v>215</v>
      </c>
      <c r="HMQ490" s="2" t="s">
        <v>215</v>
      </c>
      <c r="HMR490" s="2" t="s">
        <v>215</v>
      </c>
      <c r="HMS490" s="2" t="s">
        <v>215</v>
      </c>
      <c r="HMT490" s="2" t="s">
        <v>215</v>
      </c>
      <c r="HMU490" s="2" t="s">
        <v>215</v>
      </c>
      <c r="HMV490" s="2" t="s">
        <v>215</v>
      </c>
      <c r="HMW490" s="2" t="s">
        <v>215</v>
      </c>
      <c r="HMX490" s="2" t="s">
        <v>215</v>
      </c>
      <c r="HMY490" s="2" t="s">
        <v>215</v>
      </c>
      <c r="HMZ490" s="2" t="s">
        <v>215</v>
      </c>
      <c r="HNA490" s="2" t="s">
        <v>215</v>
      </c>
      <c r="HNB490" s="2" t="s">
        <v>215</v>
      </c>
      <c r="HNC490" s="2" t="s">
        <v>215</v>
      </c>
      <c r="HND490" s="2" t="s">
        <v>215</v>
      </c>
      <c r="HNE490" s="2" t="s">
        <v>215</v>
      </c>
      <c r="HNF490" s="2" t="s">
        <v>215</v>
      </c>
      <c r="HNG490" s="2" t="s">
        <v>215</v>
      </c>
      <c r="HNH490" s="2" t="s">
        <v>215</v>
      </c>
      <c r="HNI490" s="2" t="s">
        <v>215</v>
      </c>
      <c r="HNJ490" s="2" t="s">
        <v>215</v>
      </c>
      <c r="HNK490" s="2" t="s">
        <v>215</v>
      </c>
      <c r="HNL490" s="2" t="s">
        <v>215</v>
      </c>
      <c r="HNM490" s="2" t="s">
        <v>215</v>
      </c>
      <c r="HNN490" s="2" t="s">
        <v>215</v>
      </c>
      <c r="HNO490" s="2" t="s">
        <v>215</v>
      </c>
      <c r="HNP490" s="2" t="s">
        <v>215</v>
      </c>
      <c r="HNQ490" s="2" t="s">
        <v>215</v>
      </c>
      <c r="HNR490" s="2" t="s">
        <v>215</v>
      </c>
      <c r="HNS490" s="2" t="s">
        <v>215</v>
      </c>
      <c r="HNT490" s="2" t="s">
        <v>215</v>
      </c>
      <c r="HNU490" s="2" t="s">
        <v>215</v>
      </c>
      <c r="HNV490" s="2" t="s">
        <v>215</v>
      </c>
      <c r="HNW490" s="2" t="s">
        <v>215</v>
      </c>
      <c r="HNX490" s="2" t="s">
        <v>215</v>
      </c>
      <c r="HNY490" s="2" t="s">
        <v>215</v>
      </c>
      <c r="HNZ490" s="2" t="s">
        <v>215</v>
      </c>
      <c r="HOA490" s="2" t="s">
        <v>215</v>
      </c>
      <c r="HOB490" s="2" t="s">
        <v>215</v>
      </c>
      <c r="HOC490" s="2" t="s">
        <v>215</v>
      </c>
      <c r="HOD490" s="2" t="s">
        <v>215</v>
      </c>
      <c r="HOE490" s="2" t="s">
        <v>215</v>
      </c>
      <c r="HOF490" s="2" t="s">
        <v>215</v>
      </c>
      <c r="HOG490" s="2" t="s">
        <v>215</v>
      </c>
      <c r="HOH490" s="2" t="s">
        <v>215</v>
      </c>
      <c r="HOI490" s="2" t="s">
        <v>215</v>
      </c>
      <c r="HOJ490" s="2" t="s">
        <v>215</v>
      </c>
      <c r="HOK490" s="2" t="s">
        <v>215</v>
      </c>
      <c r="HOL490" s="2" t="s">
        <v>215</v>
      </c>
      <c r="HOM490" s="2" t="s">
        <v>215</v>
      </c>
      <c r="HON490" s="2" t="s">
        <v>215</v>
      </c>
      <c r="HOO490" s="2" t="s">
        <v>215</v>
      </c>
      <c r="HOP490" s="2" t="s">
        <v>215</v>
      </c>
      <c r="HOQ490" s="2" t="s">
        <v>215</v>
      </c>
      <c r="HOR490" s="2" t="s">
        <v>215</v>
      </c>
      <c r="HOS490" s="2" t="s">
        <v>215</v>
      </c>
      <c r="HOT490" s="2" t="s">
        <v>215</v>
      </c>
      <c r="HOU490" s="2" t="s">
        <v>215</v>
      </c>
      <c r="HOV490" s="2" t="s">
        <v>215</v>
      </c>
      <c r="HOW490" s="2" t="s">
        <v>215</v>
      </c>
      <c r="HOX490" s="2" t="s">
        <v>215</v>
      </c>
      <c r="HOY490" s="2" t="s">
        <v>215</v>
      </c>
      <c r="HOZ490" s="2" t="s">
        <v>215</v>
      </c>
      <c r="HPA490" s="2" t="s">
        <v>215</v>
      </c>
      <c r="HPB490" s="2" t="s">
        <v>215</v>
      </c>
      <c r="HPC490" s="2" t="s">
        <v>215</v>
      </c>
      <c r="HPD490" s="2" t="s">
        <v>215</v>
      </c>
      <c r="HPE490" s="2" t="s">
        <v>215</v>
      </c>
      <c r="HPF490" s="2" t="s">
        <v>215</v>
      </c>
      <c r="HPG490" s="2" t="s">
        <v>215</v>
      </c>
      <c r="HPH490" s="2" t="s">
        <v>215</v>
      </c>
      <c r="HPI490" s="2" t="s">
        <v>215</v>
      </c>
      <c r="HPJ490" s="2" t="s">
        <v>215</v>
      </c>
      <c r="HPK490" s="2" t="s">
        <v>215</v>
      </c>
      <c r="HPL490" s="2" t="s">
        <v>215</v>
      </c>
      <c r="HPM490" s="2" t="s">
        <v>215</v>
      </c>
      <c r="HPN490" s="2" t="s">
        <v>215</v>
      </c>
      <c r="HPO490" s="2" t="s">
        <v>215</v>
      </c>
      <c r="HPP490" s="2" t="s">
        <v>215</v>
      </c>
      <c r="HPQ490" s="2" t="s">
        <v>215</v>
      </c>
      <c r="HPR490" s="2" t="s">
        <v>215</v>
      </c>
      <c r="HPS490" s="2" t="s">
        <v>215</v>
      </c>
      <c r="HPT490" s="2" t="s">
        <v>215</v>
      </c>
      <c r="HPU490" s="2" t="s">
        <v>215</v>
      </c>
      <c r="HPV490" s="2" t="s">
        <v>215</v>
      </c>
      <c r="HPW490" s="2" t="s">
        <v>215</v>
      </c>
      <c r="HPX490" s="2" t="s">
        <v>215</v>
      </c>
      <c r="HPY490" s="2" t="s">
        <v>215</v>
      </c>
      <c r="HPZ490" s="2" t="s">
        <v>215</v>
      </c>
      <c r="HQA490" s="2" t="s">
        <v>215</v>
      </c>
      <c r="HQB490" s="2" t="s">
        <v>215</v>
      </c>
      <c r="HQC490" s="2" t="s">
        <v>215</v>
      </c>
      <c r="HQD490" s="2" t="s">
        <v>215</v>
      </c>
      <c r="HQE490" s="2" t="s">
        <v>215</v>
      </c>
      <c r="HQF490" s="2" t="s">
        <v>215</v>
      </c>
      <c r="HQG490" s="2" t="s">
        <v>215</v>
      </c>
      <c r="HQH490" s="2" t="s">
        <v>215</v>
      </c>
      <c r="HQI490" s="2" t="s">
        <v>215</v>
      </c>
      <c r="HQJ490" s="2" t="s">
        <v>215</v>
      </c>
      <c r="HQK490" s="2" t="s">
        <v>215</v>
      </c>
      <c r="HQL490" s="2" t="s">
        <v>215</v>
      </c>
      <c r="HQM490" s="2" t="s">
        <v>215</v>
      </c>
      <c r="HQN490" s="2" t="s">
        <v>215</v>
      </c>
      <c r="HQO490" s="2" t="s">
        <v>215</v>
      </c>
      <c r="HQP490" s="2" t="s">
        <v>215</v>
      </c>
      <c r="HQQ490" s="2" t="s">
        <v>215</v>
      </c>
      <c r="HQR490" s="2" t="s">
        <v>215</v>
      </c>
      <c r="HQS490" s="2" t="s">
        <v>215</v>
      </c>
      <c r="HQT490" s="2" t="s">
        <v>215</v>
      </c>
      <c r="HQU490" s="2" t="s">
        <v>215</v>
      </c>
      <c r="HQV490" s="2" t="s">
        <v>215</v>
      </c>
      <c r="HQW490" s="2" t="s">
        <v>215</v>
      </c>
      <c r="HQX490" s="2" t="s">
        <v>215</v>
      </c>
      <c r="HQY490" s="2" t="s">
        <v>215</v>
      </c>
      <c r="HQZ490" s="2" t="s">
        <v>215</v>
      </c>
      <c r="HRA490" s="2" t="s">
        <v>215</v>
      </c>
      <c r="HRB490" s="2" t="s">
        <v>215</v>
      </c>
      <c r="HRC490" s="2" t="s">
        <v>215</v>
      </c>
      <c r="HRD490" s="2" t="s">
        <v>215</v>
      </c>
      <c r="HRE490" s="2" t="s">
        <v>215</v>
      </c>
      <c r="HRF490" s="2" t="s">
        <v>215</v>
      </c>
      <c r="HRG490" s="2" t="s">
        <v>215</v>
      </c>
      <c r="HRH490" s="2" t="s">
        <v>215</v>
      </c>
      <c r="HRI490" s="2" t="s">
        <v>215</v>
      </c>
      <c r="HRJ490" s="2" t="s">
        <v>215</v>
      </c>
      <c r="HRK490" s="2" t="s">
        <v>215</v>
      </c>
      <c r="HRL490" s="2" t="s">
        <v>215</v>
      </c>
      <c r="HRM490" s="2" t="s">
        <v>215</v>
      </c>
      <c r="HRN490" s="2" t="s">
        <v>215</v>
      </c>
      <c r="HRO490" s="2" t="s">
        <v>215</v>
      </c>
      <c r="HRP490" s="2" t="s">
        <v>215</v>
      </c>
      <c r="HRQ490" s="2" t="s">
        <v>215</v>
      </c>
      <c r="HRR490" s="2" t="s">
        <v>215</v>
      </c>
      <c r="HRS490" s="2" t="s">
        <v>215</v>
      </c>
      <c r="HRT490" s="2" t="s">
        <v>215</v>
      </c>
      <c r="HRU490" s="2" t="s">
        <v>215</v>
      </c>
      <c r="HRV490" s="2" t="s">
        <v>215</v>
      </c>
      <c r="HRW490" s="2" t="s">
        <v>215</v>
      </c>
      <c r="HRX490" s="2" t="s">
        <v>215</v>
      </c>
      <c r="HRY490" s="2" t="s">
        <v>215</v>
      </c>
      <c r="HRZ490" s="2" t="s">
        <v>215</v>
      </c>
      <c r="HSA490" s="2" t="s">
        <v>215</v>
      </c>
      <c r="HSB490" s="2" t="s">
        <v>215</v>
      </c>
      <c r="HSC490" s="2" t="s">
        <v>215</v>
      </c>
      <c r="HSD490" s="2" t="s">
        <v>215</v>
      </c>
      <c r="HSE490" s="2" t="s">
        <v>215</v>
      </c>
      <c r="HSF490" s="2" t="s">
        <v>215</v>
      </c>
      <c r="HSG490" s="2" t="s">
        <v>215</v>
      </c>
      <c r="HSH490" s="2" t="s">
        <v>215</v>
      </c>
      <c r="HSI490" s="2" t="s">
        <v>215</v>
      </c>
      <c r="HSJ490" s="2" t="s">
        <v>215</v>
      </c>
      <c r="HSK490" s="2" t="s">
        <v>215</v>
      </c>
      <c r="HSL490" s="2" t="s">
        <v>215</v>
      </c>
      <c r="HSM490" s="2" t="s">
        <v>215</v>
      </c>
      <c r="HSN490" s="2" t="s">
        <v>215</v>
      </c>
      <c r="HSO490" s="2" t="s">
        <v>215</v>
      </c>
      <c r="HSP490" s="2" t="s">
        <v>215</v>
      </c>
      <c r="HSQ490" s="2" t="s">
        <v>215</v>
      </c>
      <c r="HSR490" s="2" t="s">
        <v>215</v>
      </c>
      <c r="HSS490" s="2" t="s">
        <v>215</v>
      </c>
      <c r="HST490" s="2" t="s">
        <v>215</v>
      </c>
      <c r="HSU490" s="2" t="s">
        <v>215</v>
      </c>
      <c r="HSV490" s="2" t="s">
        <v>215</v>
      </c>
      <c r="HSW490" s="2" t="s">
        <v>215</v>
      </c>
      <c r="HSX490" s="2" t="s">
        <v>215</v>
      </c>
      <c r="HSY490" s="2" t="s">
        <v>215</v>
      </c>
      <c r="HSZ490" s="2" t="s">
        <v>215</v>
      </c>
      <c r="HTA490" s="2" t="s">
        <v>215</v>
      </c>
      <c r="HTB490" s="2" t="s">
        <v>215</v>
      </c>
      <c r="HTC490" s="2" t="s">
        <v>215</v>
      </c>
      <c r="HTD490" s="2" t="s">
        <v>215</v>
      </c>
      <c r="HTE490" s="2" t="s">
        <v>215</v>
      </c>
      <c r="HTF490" s="2" t="s">
        <v>215</v>
      </c>
      <c r="HTG490" s="2" t="s">
        <v>215</v>
      </c>
      <c r="HTH490" s="2" t="s">
        <v>215</v>
      </c>
      <c r="HTI490" s="2" t="s">
        <v>215</v>
      </c>
      <c r="HTJ490" s="2" t="s">
        <v>215</v>
      </c>
      <c r="HTK490" s="2" t="s">
        <v>215</v>
      </c>
      <c r="HTL490" s="2" t="s">
        <v>215</v>
      </c>
      <c r="HTM490" s="2" t="s">
        <v>215</v>
      </c>
      <c r="HTN490" s="2" t="s">
        <v>215</v>
      </c>
      <c r="HTO490" s="2" t="s">
        <v>215</v>
      </c>
      <c r="HTP490" s="2" t="s">
        <v>215</v>
      </c>
      <c r="HTQ490" s="2" t="s">
        <v>215</v>
      </c>
      <c r="HTR490" s="2" t="s">
        <v>215</v>
      </c>
      <c r="HTS490" s="2" t="s">
        <v>215</v>
      </c>
      <c r="HTT490" s="2" t="s">
        <v>215</v>
      </c>
      <c r="HTU490" s="2" t="s">
        <v>215</v>
      </c>
      <c r="HTV490" s="2" t="s">
        <v>215</v>
      </c>
      <c r="HTW490" s="2" t="s">
        <v>215</v>
      </c>
      <c r="HTX490" s="2" t="s">
        <v>215</v>
      </c>
      <c r="HTY490" s="2" t="s">
        <v>215</v>
      </c>
      <c r="HTZ490" s="2" t="s">
        <v>215</v>
      </c>
      <c r="HUA490" s="2" t="s">
        <v>215</v>
      </c>
      <c r="HUB490" s="2" t="s">
        <v>215</v>
      </c>
      <c r="HUC490" s="2" t="s">
        <v>215</v>
      </c>
      <c r="HUD490" s="2" t="s">
        <v>215</v>
      </c>
      <c r="HUE490" s="2" t="s">
        <v>215</v>
      </c>
      <c r="HUF490" s="2" t="s">
        <v>215</v>
      </c>
      <c r="HUG490" s="2" t="s">
        <v>215</v>
      </c>
      <c r="HUH490" s="2" t="s">
        <v>215</v>
      </c>
      <c r="HUI490" s="2" t="s">
        <v>215</v>
      </c>
      <c r="HUJ490" s="2" t="s">
        <v>215</v>
      </c>
      <c r="HUK490" s="2" t="s">
        <v>215</v>
      </c>
      <c r="HUL490" s="2" t="s">
        <v>215</v>
      </c>
      <c r="HUM490" s="2" t="s">
        <v>215</v>
      </c>
      <c r="HUN490" s="2" t="s">
        <v>215</v>
      </c>
      <c r="HUO490" s="2" t="s">
        <v>215</v>
      </c>
      <c r="HUP490" s="2" t="s">
        <v>215</v>
      </c>
      <c r="HUQ490" s="2" t="s">
        <v>215</v>
      </c>
      <c r="HUR490" s="2" t="s">
        <v>215</v>
      </c>
      <c r="HUS490" s="2" t="s">
        <v>215</v>
      </c>
      <c r="HUT490" s="2" t="s">
        <v>215</v>
      </c>
      <c r="HUU490" s="2" t="s">
        <v>215</v>
      </c>
      <c r="HUV490" s="2" t="s">
        <v>215</v>
      </c>
      <c r="HUW490" s="2" t="s">
        <v>215</v>
      </c>
      <c r="HUX490" s="2" t="s">
        <v>215</v>
      </c>
      <c r="HUY490" s="2" t="s">
        <v>215</v>
      </c>
      <c r="HUZ490" s="2" t="s">
        <v>215</v>
      </c>
      <c r="HVA490" s="2" t="s">
        <v>215</v>
      </c>
      <c r="HVB490" s="2" t="s">
        <v>215</v>
      </c>
      <c r="HVC490" s="2" t="s">
        <v>215</v>
      </c>
      <c r="HVD490" s="2" t="s">
        <v>215</v>
      </c>
      <c r="HVE490" s="2" t="s">
        <v>215</v>
      </c>
      <c r="HVF490" s="2" t="s">
        <v>215</v>
      </c>
      <c r="HVG490" s="2" t="s">
        <v>215</v>
      </c>
      <c r="HVH490" s="2" t="s">
        <v>215</v>
      </c>
      <c r="HVI490" s="2" t="s">
        <v>215</v>
      </c>
      <c r="HVJ490" s="2" t="s">
        <v>215</v>
      </c>
      <c r="HVK490" s="2" t="s">
        <v>215</v>
      </c>
      <c r="HVL490" s="2" t="s">
        <v>215</v>
      </c>
      <c r="HVM490" s="2" t="s">
        <v>215</v>
      </c>
      <c r="HVN490" s="2" t="s">
        <v>215</v>
      </c>
      <c r="HVO490" s="2" t="s">
        <v>215</v>
      </c>
      <c r="HVP490" s="2" t="s">
        <v>215</v>
      </c>
      <c r="HVQ490" s="2" t="s">
        <v>215</v>
      </c>
      <c r="HVR490" s="2" t="s">
        <v>215</v>
      </c>
      <c r="HVS490" s="2" t="s">
        <v>215</v>
      </c>
      <c r="HVT490" s="2" t="s">
        <v>215</v>
      </c>
      <c r="HVU490" s="2" t="s">
        <v>215</v>
      </c>
      <c r="HVV490" s="2" t="s">
        <v>215</v>
      </c>
      <c r="HVW490" s="2" t="s">
        <v>215</v>
      </c>
      <c r="HVX490" s="2" t="s">
        <v>215</v>
      </c>
      <c r="HVY490" s="2" t="s">
        <v>215</v>
      </c>
      <c r="HVZ490" s="2" t="s">
        <v>215</v>
      </c>
      <c r="HWA490" s="2" t="s">
        <v>215</v>
      </c>
      <c r="HWB490" s="2" t="s">
        <v>215</v>
      </c>
      <c r="HWC490" s="2" t="s">
        <v>215</v>
      </c>
      <c r="HWD490" s="2" t="s">
        <v>215</v>
      </c>
      <c r="HWE490" s="2" t="s">
        <v>215</v>
      </c>
      <c r="HWF490" s="2" t="s">
        <v>215</v>
      </c>
      <c r="HWG490" s="2" t="s">
        <v>215</v>
      </c>
      <c r="HWH490" s="2" t="s">
        <v>215</v>
      </c>
      <c r="HWI490" s="2" t="s">
        <v>215</v>
      </c>
      <c r="HWJ490" s="2" t="s">
        <v>215</v>
      </c>
      <c r="HWK490" s="2" t="s">
        <v>215</v>
      </c>
      <c r="HWL490" s="2" t="s">
        <v>215</v>
      </c>
      <c r="HWM490" s="2" t="s">
        <v>215</v>
      </c>
      <c r="HWN490" s="2" t="s">
        <v>215</v>
      </c>
      <c r="HWO490" s="2" t="s">
        <v>215</v>
      </c>
      <c r="HWP490" s="2" t="s">
        <v>215</v>
      </c>
      <c r="HWQ490" s="2" t="s">
        <v>215</v>
      </c>
      <c r="HWR490" s="2" t="s">
        <v>215</v>
      </c>
      <c r="HWS490" s="2" t="s">
        <v>215</v>
      </c>
      <c r="HWT490" s="2" t="s">
        <v>215</v>
      </c>
      <c r="HWU490" s="2" t="s">
        <v>215</v>
      </c>
      <c r="HWV490" s="2" t="s">
        <v>215</v>
      </c>
      <c r="HWW490" s="2" t="s">
        <v>215</v>
      </c>
      <c r="HWX490" s="2" t="s">
        <v>215</v>
      </c>
      <c r="HWY490" s="2" t="s">
        <v>215</v>
      </c>
      <c r="HWZ490" s="2" t="s">
        <v>215</v>
      </c>
      <c r="HXA490" s="2" t="s">
        <v>215</v>
      </c>
      <c r="HXB490" s="2" t="s">
        <v>215</v>
      </c>
      <c r="HXC490" s="2" t="s">
        <v>215</v>
      </c>
      <c r="HXD490" s="2" t="s">
        <v>215</v>
      </c>
      <c r="HXE490" s="2" t="s">
        <v>215</v>
      </c>
      <c r="HXF490" s="2" t="s">
        <v>215</v>
      </c>
      <c r="HXG490" s="2" t="s">
        <v>215</v>
      </c>
      <c r="HXH490" s="2" t="s">
        <v>215</v>
      </c>
      <c r="HXI490" s="2" t="s">
        <v>215</v>
      </c>
      <c r="HXJ490" s="2" t="s">
        <v>215</v>
      </c>
      <c r="HXK490" s="2" t="s">
        <v>215</v>
      </c>
      <c r="HXL490" s="2" t="s">
        <v>215</v>
      </c>
      <c r="HXM490" s="2" t="s">
        <v>215</v>
      </c>
      <c r="HXN490" s="2" t="s">
        <v>215</v>
      </c>
      <c r="HXO490" s="2" t="s">
        <v>215</v>
      </c>
      <c r="HXP490" s="2" t="s">
        <v>215</v>
      </c>
      <c r="HXQ490" s="2" t="s">
        <v>215</v>
      </c>
      <c r="HXR490" s="2" t="s">
        <v>215</v>
      </c>
      <c r="HXS490" s="2" t="s">
        <v>215</v>
      </c>
      <c r="HXT490" s="2" t="s">
        <v>215</v>
      </c>
      <c r="HXU490" s="2" t="s">
        <v>215</v>
      </c>
      <c r="HXV490" s="2" t="s">
        <v>215</v>
      </c>
      <c r="HXW490" s="2" t="s">
        <v>215</v>
      </c>
      <c r="HXX490" s="2" t="s">
        <v>215</v>
      </c>
      <c r="HXY490" s="2" t="s">
        <v>215</v>
      </c>
      <c r="HXZ490" s="2" t="s">
        <v>215</v>
      </c>
      <c r="HYA490" s="2" t="s">
        <v>215</v>
      </c>
      <c r="HYB490" s="2" t="s">
        <v>215</v>
      </c>
      <c r="HYC490" s="2" t="s">
        <v>215</v>
      </c>
      <c r="HYD490" s="2" t="s">
        <v>215</v>
      </c>
      <c r="HYE490" s="2" t="s">
        <v>215</v>
      </c>
      <c r="HYF490" s="2" t="s">
        <v>215</v>
      </c>
      <c r="HYG490" s="2" t="s">
        <v>215</v>
      </c>
      <c r="HYH490" s="2" t="s">
        <v>215</v>
      </c>
      <c r="HYI490" s="2" t="s">
        <v>215</v>
      </c>
      <c r="HYJ490" s="2" t="s">
        <v>215</v>
      </c>
      <c r="HYK490" s="2" t="s">
        <v>215</v>
      </c>
      <c r="HYL490" s="2" t="s">
        <v>215</v>
      </c>
      <c r="HYM490" s="2" t="s">
        <v>215</v>
      </c>
      <c r="HYN490" s="2" t="s">
        <v>215</v>
      </c>
      <c r="HYO490" s="2" t="s">
        <v>215</v>
      </c>
      <c r="HYP490" s="2" t="s">
        <v>215</v>
      </c>
      <c r="HYQ490" s="2" t="s">
        <v>215</v>
      </c>
      <c r="HYR490" s="2" t="s">
        <v>215</v>
      </c>
      <c r="HYS490" s="2" t="s">
        <v>215</v>
      </c>
      <c r="HYT490" s="2" t="s">
        <v>215</v>
      </c>
      <c r="HYU490" s="2" t="s">
        <v>215</v>
      </c>
      <c r="HYV490" s="2" t="s">
        <v>215</v>
      </c>
      <c r="HYW490" s="2" t="s">
        <v>215</v>
      </c>
      <c r="HYX490" s="2" t="s">
        <v>215</v>
      </c>
      <c r="HYY490" s="2" t="s">
        <v>215</v>
      </c>
      <c r="HYZ490" s="2" t="s">
        <v>215</v>
      </c>
      <c r="HZA490" s="2" t="s">
        <v>215</v>
      </c>
      <c r="HZB490" s="2" t="s">
        <v>215</v>
      </c>
      <c r="HZC490" s="2" t="s">
        <v>215</v>
      </c>
      <c r="HZD490" s="2" t="s">
        <v>215</v>
      </c>
      <c r="HZE490" s="2" t="s">
        <v>215</v>
      </c>
      <c r="HZF490" s="2" t="s">
        <v>215</v>
      </c>
      <c r="HZG490" s="2" t="s">
        <v>215</v>
      </c>
      <c r="HZH490" s="2" t="s">
        <v>215</v>
      </c>
      <c r="HZI490" s="2" t="s">
        <v>215</v>
      </c>
      <c r="HZJ490" s="2" t="s">
        <v>215</v>
      </c>
      <c r="HZK490" s="2" t="s">
        <v>215</v>
      </c>
      <c r="HZL490" s="2" t="s">
        <v>215</v>
      </c>
      <c r="HZM490" s="2" t="s">
        <v>215</v>
      </c>
      <c r="HZN490" s="2" t="s">
        <v>215</v>
      </c>
      <c r="HZO490" s="2" t="s">
        <v>215</v>
      </c>
      <c r="HZP490" s="2" t="s">
        <v>215</v>
      </c>
      <c r="HZQ490" s="2" t="s">
        <v>215</v>
      </c>
      <c r="HZR490" s="2" t="s">
        <v>215</v>
      </c>
      <c r="HZS490" s="2" t="s">
        <v>215</v>
      </c>
      <c r="HZT490" s="2" t="s">
        <v>215</v>
      </c>
      <c r="HZU490" s="2" t="s">
        <v>215</v>
      </c>
      <c r="HZV490" s="2" t="s">
        <v>215</v>
      </c>
      <c r="HZW490" s="2" t="s">
        <v>215</v>
      </c>
      <c r="HZX490" s="2" t="s">
        <v>215</v>
      </c>
      <c r="HZY490" s="2" t="s">
        <v>215</v>
      </c>
      <c r="HZZ490" s="2" t="s">
        <v>215</v>
      </c>
      <c r="IAA490" s="2" t="s">
        <v>215</v>
      </c>
      <c r="IAB490" s="2" t="s">
        <v>215</v>
      </c>
      <c r="IAC490" s="2" t="s">
        <v>215</v>
      </c>
      <c r="IAD490" s="2" t="s">
        <v>215</v>
      </c>
      <c r="IAE490" s="2" t="s">
        <v>215</v>
      </c>
      <c r="IAF490" s="2" t="s">
        <v>215</v>
      </c>
      <c r="IAG490" s="2" t="s">
        <v>215</v>
      </c>
      <c r="IAH490" s="2" t="s">
        <v>215</v>
      </c>
      <c r="IAI490" s="2" t="s">
        <v>215</v>
      </c>
      <c r="IAJ490" s="2" t="s">
        <v>215</v>
      </c>
      <c r="IAK490" s="2" t="s">
        <v>215</v>
      </c>
      <c r="IAL490" s="2" t="s">
        <v>215</v>
      </c>
      <c r="IAM490" s="2" t="s">
        <v>215</v>
      </c>
      <c r="IAN490" s="2" t="s">
        <v>215</v>
      </c>
      <c r="IAO490" s="2" t="s">
        <v>215</v>
      </c>
      <c r="IAP490" s="2" t="s">
        <v>215</v>
      </c>
      <c r="IAQ490" s="2" t="s">
        <v>215</v>
      </c>
      <c r="IAR490" s="2" t="s">
        <v>215</v>
      </c>
      <c r="IAS490" s="2" t="s">
        <v>215</v>
      </c>
      <c r="IAT490" s="2" t="s">
        <v>215</v>
      </c>
      <c r="IAU490" s="2" t="s">
        <v>215</v>
      </c>
      <c r="IAV490" s="2" t="s">
        <v>215</v>
      </c>
      <c r="IAW490" s="2" t="s">
        <v>215</v>
      </c>
      <c r="IAX490" s="2" t="s">
        <v>215</v>
      </c>
      <c r="IAY490" s="2" t="s">
        <v>215</v>
      </c>
      <c r="IAZ490" s="2" t="s">
        <v>215</v>
      </c>
      <c r="IBA490" s="2" t="s">
        <v>215</v>
      </c>
      <c r="IBB490" s="2" t="s">
        <v>215</v>
      </c>
      <c r="IBC490" s="2" t="s">
        <v>215</v>
      </c>
      <c r="IBD490" s="2" t="s">
        <v>215</v>
      </c>
      <c r="IBE490" s="2" t="s">
        <v>215</v>
      </c>
      <c r="IBF490" s="2" t="s">
        <v>215</v>
      </c>
      <c r="IBG490" s="2" t="s">
        <v>215</v>
      </c>
      <c r="IBH490" s="2" t="s">
        <v>215</v>
      </c>
      <c r="IBI490" s="2" t="s">
        <v>215</v>
      </c>
      <c r="IBJ490" s="2" t="s">
        <v>215</v>
      </c>
      <c r="IBK490" s="2" t="s">
        <v>215</v>
      </c>
      <c r="IBL490" s="2" t="s">
        <v>215</v>
      </c>
      <c r="IBM490" s="2" t="s">
        <v>215</v>
      </c>
      <c r="IBN490" s="2" t="s">
        <v>215</v>
      </c>
      <c r="IBO490" s="2" t="s">
        <v>215</v>
      </c>
      <c r="IBP490" s="2" t="s">
        <v>215</v>
      </c>
      <c r="IBQ490" s="2" t="s">
        <v>215</v>
      </c>
      <c r="IBR490" s="2" t="s">
        <v>215</v>
      </c>
      <c r="IBS490" s="2" t="s">
        <v>215</v>
      </c>
      <c r="IBT490" s="2" t="s">
        <v>215</v>
      </c>
      <c r="IBU490" s="2" t="s">
        <v>215</v>
      </c>
      <c r="IBV490" s="2" t="s">
        <v>215</v>
      </c>
      <c r="IBW490" s="2" t="s">
        <v>215</v>
      </c>
      <c r="IBX490" s="2" t="s">
        <v>215</v>
      </c>
      <c r="IBY490" s="2" t="s">
        <v>215</v>
      </c>
      <c r="IBZ490" s="2" t="s">
        <v>215</v>
      </c>
      <c r="ICA490" s="2" t="s">
        <v>215</v>
      </c>
      <c r="ICB490" s="2" t="s">
        <v>215</v>
      </c>
      <c r="ICC490" s="2" t="s">
        <v>215</v>
      </c>
      <c r="ICD490" s="2" t="s">
        <v>215</v>
      </c>
      <c r="ICE490" s="2" t="s">
        <v>215</v>
      </c>
      <c r="ICF490" s="2" t="s">
        <v>215</v>
      </c>
      <c r="ICG490" s="2" t="s">
        <v>215</v>
      </c>
      <c r="ICH490" s="2" t="s">
        <v>215</v>
      </c>
      <c r="ICI490" s="2" t="s">
        <v>215</v>
      </c>
      <c r="ICJ490" s="2" t="s">
        <v>215</v>
      </c>
      <c r="ICK490" s="2" t="s">
        <v>215</v>
      </c>
      <c r="ICL490" s="2" t="s">
        <v>215</v>
      </c>
      <c r="ICM490" s="2" t="s">
        <v>215</v>
      </c>
      <c r="ICN490" s="2" t="s">
        <v>215</v>
      </c>
      <c r="ICO490" s="2" t="s">
        <v>215</v>
      </c>
      <c r="ICP490" s="2" t="s">
        <v>215</v>
      </c>
      <c r="ICQ490" s="2" t="s">
        <v>215</v>
      </c>
      <c r="ICR490" s="2" t="s">
        <v>215</v>
      </c>
      <c r="ICS490" s="2" t="s">
        <v>215</v>
      </c>
      <c r="ICT490" s="2" t="s">
        <v>215</v>
      </c>
      <c r="ICU490" s="2" t="s">
        <v>215</v>
      </c>
      <c r="ICV490" s="2" t="s">
        <v>215</v>
      </c>
      <c r="ICW490" s="2" t="s">
        <v>215</v>
      </c>
      <c r="ICX490" s="2" t="s">
        <v>215</v>
      </c>
      <c r="ICY490" s="2" t="s">
        <v>215</v>
      </c>
      <c r="ICZ490" s="2" t="s">
        <v>215</v>
      </c>
      <c r="IDA490" s="2" t="s">
        <v>215</v>
      </c>
      <c r="IDB490" s="2" t="s">
        <v>215</v>
      </c>
      <c r="IDC490" s="2" t="s">
        <v>215</v>
      </c>
      <c r="IDD490" s="2" t="s">
        <v>215</v>
      </c>
      <c r="IDE490" s="2" t="s">
        <v>215</v>
      </c>
      <c r="IDF490" s="2" t="s">
        <v>215</v>
      </c>
      <c r="IDG490" s="2" t="s">
        <v>215</v>
      </c>
      <c r="IDH490" s="2" t="s">
        <v>215</v>
      </c>
      <c r="IDI490" s="2" t="s">
        <v>215</v>
      </c>
      <c r="IDJ490" s="2" t="s">
        <v>215</v>
      </c>
      <c r="IDK490" s="2" t="s">
        <v>215</v>
      </c>
      <c r="IDL490" s="2" t="s">
        <v>215</v>
      </c>
      <c r="IDM490" s="2" t="s">
        <v>215</v>
      </c>
      <c r="IDN490" s="2" t="s">
        <v>215</v>
      </c>
      <c r="IDO490" s="2" t="s">
        <v>215</v>
      </c>
      <c r="IDP490" s="2" t="s">
        <v>215</v>
      </c>
      <c r="IDQ490" s="2" t="s">
        <v>215</v>
      </c>
      <c r="IDR490" s="2" t="s">
        <v>215</v>
      </c>
      <c r="IDS490" s="2" t="s">
        <v>215</v>
      </c>
      <c r="IDT490" s="2" t="s">
        <v>215</v>
      </c>
      <c r="IDU490" s="2" t="s">
        <v>215</v>
      </c>
      <c r="IDV490" s="2" t="s">
        <v>215</v>
      </c>
      <c r="IDW490" s="2" t="s">
        <v>215</v>
      </c>
      <c r="IDX490" s="2" t="s">
        <v>215</v>
      </c>
      <c r="IDY490" s="2" t="s">
        <v>215</v>
      </c>
      <c r="IDZ490" s="2" t="s">
        <v>215</v>
      </c>
      <c r="IEA490" s="2" t="s">
        <v>215</v>
      </c>
      <c r="IEB490" s="2" t="s">
        <v>215</v>
      </c>
      <c r="IEC490" s="2" t="s">
        <v>215</v>
      </c>
      <c r="IED490" s="2" t="s">
        <v>215</v>
      </c>
      <c r="IEE490" s="2" t="s">
        <v>215</v>
      </c>
      <c r="IEF490" s="2" t="s">
        <v>215</v>
      </c>
      <c r="IEG490" s="2" t="s">
        <v>215</v>
      </c>
      <c r="IEH490" s="2" t="s">
        <v>215</v>
      </c>
      <c r="IEI490" s="2" t="s">
        <v>215</v>
      </c>
      <c r="IEJ490" s="2" t="s">
        <v>215</v>
      </c>
      <c r="IEK490" s="2" t="s">
        <v>215</v>
      </c>
      <c r="IEL490" s="2" t="s">
        <v>215</v>
      </c>
      <c r="IEM490" s="2" t="s">
        <v>215</v>
      </c>
      <c r="IEN490" s="2" t="s">
        <v>215</v>
      </c>
      <c r="IEO490" s="2" t="s">
        <v>215</v>
      </c>
      <c r="IEP490" s="2" t="s">
        <v>215</v>
      </c>
      <c r="IEQ490" s="2" t="s">
        <v>215</v>
      </c>
      <c r="IER490" s="2" t="s">
        <v>215</v>
      </c>
      <c r="IES490" s="2" t="s">
        <v>215</v>
      </c>
      <c r="IET490" s="2" t="s">
        <v>215</v>
      </c>
      <c r="IEU490" s="2" t="s">
        <v>215</v>
      </c>
      <c r="IEV490" s="2" t="s">
        <v>215</v>
      </c>
      <c r="IEW490" s="2" t="s">
        <v>215</v>
      </c>
      <c r="IEX490" s="2" t="s">
        <v>215</v>
      </c>
      <c r="IEY490" s="2" t="s">
        <v>215</v>
      </c>
      <c r="IEZ490" s="2" t="s">
        <v>215</v>
      </c>
      <c r="IFA490" s="2" t="s">
        <v>215</v>
      </c>
      <c r="IFB490" s="2" t="s">
        <v>215</v>
      </c>
      <c r="IFC490" s="2" t="s">
        <v>215</v>
      </c>
      <c r="IFD490" s="2" t="s">
        <v>215</v>
      </c>
      <c r="IFE490" s="2" t="s">
        <v>215</v>
      </c>
      <c r="IFF490" s="2" t="s">
        <v>215</v>
      </c>
      <c r="IFG490" s="2" t="s">
        <v>215</v>
      </c>
      <c r="IFH490" s="2" t="s">
        <v>215</v>
      </c>
      <c r="IFI490" s="2" t="s">
        <v>215</v>
      </c>
      <c r="IFJ490" s="2" t="s">
        <v>215</v>
      </c>
      <c r="IFK490" s="2" t="s">
        <v>215</v>
      </c>
      <c r="IFL490" s="2" t="s">
        <v>215</v>
      </c>
      <c r="IFM490" s="2" t="s">
        <v>215</v>
      </c>
      <c r="IFN490" s="2" t="s">
        <v>215</v>
      </c>
      <c r="IFO490" s="2" t="s">
        <v>215</v>
      </c>
      <c r="IFP490" s="2" t="s">
        <v>215</v>
      </c>
      <c r="IFQ490" s="2" t="s">
        <v>215</v>
      </c>
      <c r="IFR490" s="2" t="s">
        <v>215</v>
      </c>
      <c r="IFS490" s="2" t="s">
        <v>215</v>
      </c>
      <c r="IFT490" s="2" t="s">
        <v>215</v>
      </c>
      <c r="IFU490" s="2" t="s">
        <v>215</v>
      </c>
      <c r="IFV490" s="2" t="s">
        <v>215</v>
      </c>
      <c r="IFW490" s="2" t="s">
        <v>215</v>
      </c>
      <c r="IFX490" s="2" t="s">
        <v>215</v>
      </c>
      <c r="IFY490" s="2" t="s">
        <v>215</v>
      </c>
      <c r="IFZ490" s="2" t="s">
        <v>215</v>
      </c>
      <c r="IGA490" s="2" t="s">
        <v>215</v>
      </c>
      <c r="IGB490" s="2" t="s">
        <v>215</v>
      </c>
      <c r="IGC490" s="2" t="s">
        <v>215</v>
      </c>
      <c r="IGD490" s="2" t="s">
        <v>215</v>
      </c>
      <c r="IGE490" s="2" t="s">
        <v>215</v>
      </c>
      <c r="IGF490" s="2" t="s">
        <v>215</v>
      </c>
      <c r="IGG490" s="2" t="s">
        <v>215</v>
      </c>
      <c r="IGH490" s="2" t="s">
        <v>215</v>
      </c>
      <c r="IGI490" s="2" t="s">
        <v>215</v>
      </c>
      <c r="IGJ490" s="2" t="s">
        <v>215</v>
      </c>
      <c r="IGK490" s="2" t="s">
        <v>215</v>
      </c>
      <c r="IGL490" s="2" t="s">
        <v>215</v>
      </c>
      <c r="IGM490" s="2" t="s">
        <v>215</v>
      </c>
      <c r="IGN490" s="2" t="s">
        <v>215</v>
      </c>
      <c r="IGO490" s="2" t="s">
        <v>215</v>
      </c>
      <c r="IGP490" s="2" t="s">
        <v>215</v>
      </c>
      <c r="IGQ490" s="2" t="s">
        <v>215</v>
      </c>
      <c r="IGR490" s="2" t="s">
        <v>215</v>
      </c>
      <c r="IGS490" s="2" t="s">
        <v>215</v>
      </c>
      <c r="IGT490" s="2" t="s">
        <v>215</v>
      </c>
      <c r="IGU490" s="2" t="s">
        <v>215</v>
      </c>
      <c r="IGV490" s="2" t="s">
        <v>215</v>
      </c>
      <c r="IGW490" s="2" t="s">
        <v>215</v>
      </c>
      <c r="IGX490" s="2" t="s">
        <v>215</v>
      </c>
      <c r="IGY490" s="2" t="s">
        <v>215</v>
      </c>
      <c r="IGZ490" s="2" t="s">
        <v>215</v>
      </c>
      <c r="IHA490" s="2" t="s">
        <v>215</v>
      </c>
      <c r="IHB490" s="2" t="s">
        <v>215</v>
      </c>
      <c r="IHC490" s="2" t="s">
        <v>215</v>
      </c>
      <c r="IHD490" s="2" t="s">
        <v>215</v>
      </c>
      <c r="IHE490" s="2" t="s">
        <v>215</v>
      </c>
      <c r="IHF490" s="2" t="s">
        <v>215</v>
      </c>
      <c r="IHG490" s="2" t="s">
        <v>215</v>
      </c>
      <c r="IHH490" s="2" t="s">
        <v>215</v>
      </c>
      <c r="IHI490" s="2" t="s">
        <v>215</v>
      </c>
      <c r="IHJ490" s="2" t="s">
        <v>215</v>
      </c>
      <c r="IHK490" s="2" t="s">
        <v>215</v>
      </c>
      <c r="IHL490" s="2" t="s">
        <v>215</v>
      </c>
      <c r="IHM490" s="2" t="s">
        <v>215</v>
      </c>
      <c r="IHN490" s="2" t="s">
        <v>215</v>
      </c>
      <c r="IHO490" s="2" t="s">
        <v>215</v>
      </c>
      <c r="IHP490" s="2" t="s">
        <v>215</v>
      </c>
      <c r="IHQ490" s="2" t="s">
        <v>215</v>
      </c>
      <c r="IHR490" s="2" t="s">
        <v>215</v>
      </c>
      <c r="IHS490" s="2" t="s">
        <v>215</v>
      </c>
      <c r="IHT490" s="2" t="s">
        <v>215</v>
      </c>
      <c r="IHU490" s="2" t="s">
        <v>215</v>
      </c>
      <c r="IHV490" s="2" t="s">
        <v>215</v>
      </c>
      <c r="IHW490" s="2" t="s">
        <v>215</v>
      </c>
      <c r="IHX490" s="2" t="s">
        <v>215</v>
      </c>
      <c r="IHY490" s="2" t="s">
        <v>215</v>
      </c>
      <c r="IHZ490" s="2" t="s">
        <v>215</v>
      </c>
      <c r="IIA490" s="2" t="s">
        <v>215</v>
      </c>
      <c r="IIB490" s="2" t="s">
        <v>215</v>
      </c>
      <c r="IIC490" s="2" t="s">
        <v>215</v>
      </c>
      <c r="IID490" s="2" t="s">
        <v>215</v>
      </c>
      <c r="IIE490" s="2" t="s">
        <v>215</v>
      </c>
      <c r="IIF490" s="2" t="s">
        <v>215</v>
      </c>
      <c r="IIG490" s="2" t="s">
        <v>215</v>
      </c>
      <c r="IIH490" s="2" t="s">
        <v>215</v>
      </c>
      <c r="III490" s="2" t="s">
        <v>215</v>
      </c>
      <c r="IIJ490" s="2" t="s">
        <v>215</v>
      </c>
      <c r="IIK490" s="2" t="s">
        <v>215</v>
      </c>
      <c r="IIL490" s="2" t="s">
        <v>215</v>
      </c>
      <c r="IIM490" s="2" t="s">
        <v>215</v>
      </c>
      <c r="IIN490" s="2" t="s">
        <v>215</v>
      </c>
      <c r="IIO490" s="2" t="s">
        <v>215</v>
      </c>
      <c r="IIP490" s="2" t="s">
        <v>215</v>
      </c>
      <c r="IIQ490" s="2" t="s">
        <v>215</v>
      </c>
      <c r="IIR490" s="2" t="s">
        <v>215</v>
      </c>
      <c r="IIS490" s="2" t="s">
        <v>215</v>
      </c>
      <c r="IIT490" s="2" t="s">
        <v>215</v>
      </c>
      <c r="IIU490" s="2" t="s">
        <v>215</v>
      </c>
      <c r="IIV490" s="2" t="s">
        <v>215</v>
      </c>
      <c r="IIW490" s="2" t="s">
        <v>215</v>
      </c>
      <c r="IIX490" s="2" t="s">
        <v>215</v>
      </c>
      <c r="IIY490" s="2" t="s">
        <v>215</v>
      </c>
      <c r="IIZ490" s="2" t="s">
        <v>215</v>
      </c>
      <c r="IJA490" s="2" t="s">
        <v>215</v>
      </c>
      <c r="IJB490" s="2" t="s">
        <v>215</v>
      </c>
      <c r="IJC490" s="2" t="s">
        <v>215</v>
      </c>
      <c r="IJD490" s="2" t="s">
        <v>215</v>
      </c>
      <c r="IJE490" s="2" t="s">
        <v>215</v>
      </c>
      <c r="IJF490" s="2" t="s">
        <v>215</v>
      </c>
      <c r="IJG490" s="2" t="s">
        <v>215</v>
      </c>
      <c r="IJH490" s="2" t="s">
        <v>215</v>
      </c>
      <c r="IJI490" s="2" t="s">
        <v>215</v>
      </c>
      <c r="IJJ490" s="2" t="s">
        <v>215</v>
      </c>
      <c r="IJK490" s="2" t="s">
        <v>215</v>
      </c>
      <c r="IJL490" s="2" t="s">
        <v>215</v>
      </c>
      <c r="IJM490" s="2" t="s">
        <v>215</v>
      </c>
      <c r="IJN490" s="2" t="s">
        <v>215</v>
      </c>
      <c r="IJO490" s="2" t="s">
        <v>215</v>
      </c>
      <c r="IJP490" s="2" t="s">
        <v>215</v>
      </c>
      <c r="IJQ490" s="2" t="s">
        <v>215</v>
      </c>
      <c r="IJR490" s="2" t="s">
        <v>215</v>
      </c>
      <c r="IJS490" s="2" t="s">
        <v>215</v>
      </c>
      <c r="IJT490" s="2" t="s">
        <v>215</v>
      </c>
      <c r="IJU490" s="2" t="s">
        <v>215</v>
      </c>
      <c r="IJV490" s="2" t="s">
        <v>215</v>
      </c>
      <c r="IJW490" s="2" t="s">
        <v>215</v>
      </c>
      <c r="IJX490" s="2" t="s">
        <v>215</v>
      </c>
      <c r="IJY490" s="2" t="s">
        <v>215</v>
      </c>
      <c r="IJZ490" s="2" t="s">
        <v>215</v>
      </c>
      <c r="IKA490" s="2" t="s">
        <v>215</v>
      </c>
      <c r="IKB490" s="2" t="s">
        <v>215</v>
      </c>
      <c r="IKC490" s="2" t="s">
        <v>215</v>
      </c>
      <c r="IKD490" s="2" t="s">
        <v>215</v>
      </c>
      <c r="IKE490" s="2" t="s">
        <v>215</v>
      </c>
      <c r="IKF490" s="2" t="s">
        <v>215</v>
      </c>
      <c r="IKG490" s="2" t="s">
        <v>215</v>
      </c>
      <c r="IKH490" s="2" t="s">
        <v>215</v>
      </c>
      <c r="IKI490" s="2" t="s">
        <v>215</v>
      </c>
      <c r="IKJ490" s="2" t="s">
        <v>215</v>
      </c>
      <c r="IKK490" s="2" t="s">
        <v>215</v>
      </c>
      <c r="IKL490" s="2" t="s">
        <v>215</v>
      </c>
      <c r="IKM490" s="2" t="s">
        <v>215</v>
      </c>
      <c r="IKN490" s="2" t="s">
        <v>215</v>
      </c>
      <c r="IKO490" s="2" t="s">
        <v>215</v>
      </c>
      <c r="IKP490" s="2" t="s">
        <v>215</v>
      </c>
      <c r="IKQ490" s="2" t="s">
        <v>215</v>
      </c>
      <c r="IKR490" s="2" t="s">
        <v>215</v>
      </c>
      <c r="IKS490" s="2" t="s">
        <v>215</v>
      </c>
      <c r="IKT490" s="2" t="s">
        <v>215</v>
      </c>
      <c r="IKU490" s="2" t="s">
        <v>215</v>
      </c>
      <c r="IKV490" s="2" t="s">
        <v>215</v>
      </c>
      <c r="IKW490" s="2" t="s">
        <v>215</v>
      </c>
      <c r="IKX490" s="2" t="s">
        <v>215</v>
      </c>
      <c r="IKY490" s="2" t="s">
        <v>215</v>
      </c>
      <c r="IKZ490" s="2" t="s">
        <v>215</v>
      </c>
      <c r="ILA490" s="2" t="s">
        <v>215</v>
      </c>
      <c r="ILB490" s="2" t="s">
        <v>215</v>
      </c>
      <c r="ILC490" s="2" t="s">
        <v>215</v>
      </c>
      <c r="ILD490" s="2" t="s">
        <v>215</v>
      </c>
      <c r="ILE490" s="2" t="s">
        <v>215</v>
      </c>
      <c r="ILF490" s="2" t="s">
        <v>215</v>
      </c>
      <c r="ILG490" s="2" t="s">
        <v>215</v>
      </c>
      <c r="ILH490" s="2" t="s">
        <v>215</v>
      </c>
      <c r="ILI490" s="2" t="s">
        <v>215</v>
      </c>
      <c r="ILJ490" s="2" t="s">
        <v>215</v>
      </c>
      <c r="ILK490" s="2" t="s">
        <v>215</v>
      </c>
      <c r="ILL490" s="2" t="s">
        <v>215</v>
      </c>
      <c r="ILM490" s="2" t="s">
        <v>215</v>
      </c>
      <c r="ILN490" s="2" t="s">
        <v>215</v>
      </c>
      <c r="ILO490" s="2" t="s">
        <v>215</v>
      </c>
      <c r="ILP490" s="2" t="s">
        <v>215</v>
      </c>
      <c r="ILQ490" s="2" t="s">
        <v>215</v>
      </c>
      <c r="ILR490" s="2" t="s">
        <v>215</v>
      </c>
      <c r="ILS490" s="2" t="s">
        <v>215</v>
      </c>
      <c r="ILT490" s="2" t="s">
        <v>215</v>
      </c>
      <c r="ILU490" s="2" t="s">
        <v>215</v>
      </c>
      <c r="ILV490" s="2" t="s">
        <v>215</v>
      </c>
      <c r="ILW490" s="2" t="s">
        <v>215</v>
      </c>
      <c r="ILX490" s="2" t="s">
        <v>215</v>
      </c>
      <c r="ILY490" s="2" t="s">
        <v>215</v>
      </c>
      <c r="ILZ490" s="2" t="s">
        <v>215</v>
      </c>
      <c r="IMA490" s="2" t="s">
        <v>215</v>
      </c>
      <c r="IMB490" s="2" t="s">
        <v>215</v>
      </c>
      <c r="IMC490" s="2" t="s">
        <v>215</v>
      </c>
      <c r="IMD490" s="2" t="s">
        <v>215</v>
      </c>
      <c r="IME490" s="2" t="s">
        <v>215</v>
      </c>
      <c r="IMF490" s="2" t="s">
        <v>215</v>
      </c>
      <c r="IMG490" s="2" t="s">
        <v>215</v>
      </c>
      <c r="IMH490" s="2" t="s">
        <v>215</v>
      </c>
      <c r="IMI490" s="2" t="s">
        <v>215</v>
      </c>
      <c r="IMJ490" s="2" t="s">
        <v>215</v>
      </c>
      <c r="IMK490" s="2" t="s">
        <v>215</v>
      </c>
      <c r="IML490" s="2" t="s">
        <v>215</v>
      </c>
      <c r="IMM490" s="2" t="s">
        <v>215</v>
      </c>
      <c r="IMN490" s="2" t="s">
        <v>215</v>
      </c>
      <c r="IMO490" s="2" t="s">
        <v>215</v>
      </c>
      <c r="IMP490" s="2" t="s">
        <v>215</v>
      </c>
      <c r="IMQ490" s="2" t="s">
        <v>215</v>
      </c>
      <c r="IMR490" s="2" t="s">
        <v>215</v>
      </c>
      <c r="IMS490" s="2" t="s">
        <v>215</v>
      </c>
      <c r="IMT490" s="2" t="s">
        <v>215</v>
      </c>
      <c r="IMU490" s="2" t="s">
        <v>215</v>
      </c>
      <c r="IMV490" s="2" t="s">
        <v>215</v>
      </c>
      <c r="IMW490" s="2" t="s">
        <v>215</v>
      </c>
      <c r="IMX490" s="2" t="s">
        <v>215</v>
      </c>
      <c r="IMY490" s="2" t="s">
        <v>215</v>
      </c>
      <c r="IMZ490" s="2" t="s">
        <v>215</v>
      </c>
      <c r="INA490" s="2" t="s">
        <v>215</v>
      </c>
      <c r="INB490" s="2" t="s">
        <v>215</v>
      </c>
      <c r="INC490" s="2" t="s">
        <v>215</v>
      </c>
      <c r="IND490" s="2" t="s">
        <v>215</v>
      </c>
      <c r="INE490" s="2" t="s">
        <v>215</v>
      </c>
      <c r="INF490" s="2" t="s">
        <v>215</v>
      </c>
      <c r="ING490" s="2" t="s">
        <v>215</v>
      </c>
      <c r="INH490" s="2" t="s">
        <v>215</v>
      </c>
      <c r="INI490" s="2" t="s">
        <v>215</v>
      </c>
      <c r="INJ490" s="2" t="s">
        <v>215</v>
      </c>
      <c r="INK490" s="2" t="s">
        <v>215</v>
      </c>
      <c r="INL490" s="2" t="s">
        <v>215</v>
      </c>
      <c r="INM490" s="2" t="s">
        <v>215</v>
      </c>
      <c r="INN490" s="2" t="s">
        <v>215</v>
      </c>
      <c r="INO490" s="2" t="s">
        <v>215</v>
      </c>
      <c r="INP490" s="2" t="s">
        <v>215</v>
      </c>
      <c r="INQ490" s="2" t="s">
        <v>215</v>
      </c>
      <c r="INR490" s="2" t="s">
        <v>215</v>
      </c>
      <c r="INS490" s="2" t="s">
        <v>215</v>
      </c>
      <c r="INT490" s="2" t="s">
        <v>215</v>
      </c>
      <c r="INU490" s="2" t="s">
        <v>215</v>
      </c>
      <c r="INV490" s="2" t="s">
        <v>215</v>
      </c>
      <c r="INW490" s="2" t="s">
        <v>215</v>
      </c>
      <c r="INX490" s="2" t="s">
        <v>215</v>
      </c>
      <c r="INY490" s="2" t="s">
        <v>215</v>
      </c>
      <c r="INZ490" s="2" t="s">
        <v>215</v>
      </c>
      <c r="IOA490" s="2" t="s">
        <v>215</v>
      </c>
      <c r="IOB490" s="2" t="s">
        <v>215</v>
      </c>
      <c r="IOC490" s="2" t="s">
        <v>215</v>
      </c>
      <c r="IOD490" s="2" t="s">
        <v>215</v>
      </c>
      <c r="IOE490" s="2" t="s">
        <v>215</v>
      </c>
      <c r="IOF490" s="2" t="s">
        <v>215</v>
      </c>
      <c r="IOG490" s="2" t="s">
        <v>215</v>
      </c>
      <c r="IOH490" s="2" t="s">
        <v>215</v>
      </c>
      <c r="IOI490" s="2" t="s">
        <v>215</v>
      </c>
      <c r="IOJ490" s="2" t="s">
        <v>215</v>
      </c>
      <c r="IOK490" s="2" t="s">
        <v>215</v>
      </c>
      <c r="IOL490" s="2" t="s">
        <v>215</v>
      </c>
      <c r="IOM490" s="2" t="s">
        <v>215</v>
      </c>
      <c r="ION490" s="2" t="s">
        <v>215</v>
      </c>
      <c r="IOO490" s="2" t="s">
        <v>215</v>
      </c>
      <c r="IOP490" s="2" t="s">
        <v>215</v>
      </c>
      <c r="IOQ490" s="2" t="s">
        <v>215</v>
      </c>
      <c r="IOR490" s="2" t="s">
        <v>215</v>
      </c>
      <c r="IOS490" s="2" t="s">
        <v>215</v>
      </c>
      <c r="IOT490" s="2" t="s">
        <v>215</v>
      </c>
      <c r="IOU490" s="2" t="s">
        <v>215</v>
      </c>
      <c r="IOV490" s="2" t="s">
        <v>215</v>
      </c>
      <c r="IOW490" s="2" t="s">
        <v>215</v>
      </c>
      <c r="IOX490" s="2" t="s">
        <v>215</v>
      </c>
      <c r="IOY490" s="2" t="s">
        <v>215</v>
      </c>
      <c r="IOZ490" s="2" t="s">
        <v>215</v>
      </c>
      <c r="IPA490" s="2" t="s">
        <v>215</v>
      </c>
      <c r="IPB490" s="2" t="s">
        <v>215</v>
      </c>
      <c r="IPC490" s="2" t="s">
        <v>215</v>
      </c>
      <c r="IPD490" s="2" t="s">
        <v>215</v>
      </c>
      <c r="IPE490" s="2" t="s">
        <v>215</v>
      </c>
      <c r="IPF490" s="2" t="s">
        <v>215</v>
      </c>
      <c r="IPG490" s="2" t="s">
        <v>215</v>
      </c>
      <c r="IPH490" s="2" t="s">
        <v>215</v>
      </c>
      <c r="IPI490" s="2" t="s">
        <v>215</v>
      </c>
      <c r="IPJ490" s="2" t="s">
        <v>215</v>
      </c>
      <c r="IPK490" s="2" t="s">
        <v>215</v>
      </c>
      <c r="IPL490" s="2" t="s">
        <v>215</v>
      </c>
      <c r="IPM490" s="2" t="s">
        <v>215</v>
      </c>
      <c r="IPN490" s="2" t="s">
        <v>215</v>
      </c>
      <c r="IPO490" s="2" t="s">
        <v>215</v>
      </c>
      <c r="IPP490" s="2" t="s">
        <v>215</v>
      </c>
      <c r="IPQ490" s="2" t="s">
        <v>215</v>
      </c>
      <c r="IPR490" s="2" t="s">
        <v>215</v>
      </c>
      <c r="IPS490" s="2" t="s">
        <v>215</v>
      </c>
      <c r="IPT490" s="2" t="s">
        <v>215</v>
      </c>
      <c r="IPU490" s="2" t="s">
        <v>215</v>
      </c>
      <c r="IPV490" s="2" t="s">
        <v>215</v>
      </c>
      <c r="IPW490" s="2" t="s">
        <v>215</v>
      </c>
      <c r="IPX490" s="2" t="s">
        <v>215</v>
      </c>
      <c r="IPY490" s="2" t="s">
        <v>215</v>
      </c>
      <c r="IPZ490" s="2" t="s">
        <v>215</v>
      </c>
      <c r="IQA490" s="2" t="s">
        <v>215</v>
      </c>
      <c r="IQB490" s="2" t="s">
        <v>215</v>
      </c>
      <c r="IQC490" s="2" t="s">
        <v>215</v>
      </c>
      <c r="IQD490" s="2" t="s">
        <v>215</v>
      </c>
      <c r="IQE490" s="2" t="s">
        <v>215</v>
      </c>
      <c r="IQF490" s="2" t="s">
        <v>215</v>
      </c>
      <c r="IQG490" s="2" t="s">
        <v>215</v>
      </c>
      <c r="IQH490" s="2" t="s">
        <v>215</v>
      </c>
      <c r="IQI490" s="2" t="s">
        <v>215</v>
      </c>
      <c r="IQJ490" s="2" t="s">
        <v>215</v>
      </c>
      <c r="IQK490" s="2" t="s">
        <v>215</v>
      </c>
      <c r="IQL490" s="2" t="s">
        <v>215</v>
      </c>
      <c r="IQM490" s="2" t="s">
        <v>215</v>
      </c>
      <c r="IQN490" s="2" t="s">
        <v>215</v>
      </c>
      <c r="IQO490" s="2" t="s">
        <v>215</v>
      </c>
      <c r="IQP490" s="2" t="s">
        <v>215</v>
      </c>
      <c r="IQQ490" s="2" t="s">
        <v>215</v>
      </c>
      <c r="IQR490" s="2" t="s">
        <v>215</v>
      </c>
      <c r="IQS490" s="2" t="s">
        <v>215</v>
      </c>
      <c r="IQT490" s="2" t="s">
        <v>215</v>
      </c>
      <c r="IQU490" s="2" t="s">
        <v>215</v>
      </c>
      <c r="IQV490" s="2" t="s">
        <v>215</v>
      </c>
      <c r="IQW490" s="2" t="s">
        <v>215</v>
      </c>
      <c r="IQX490" s="2" t="s">
        <v>215</v>
      </c>
      <c r="IQY490" s="2" t="s">
        <v>215</v>
      </c>
      <c r="IQZ490" s="2" t="s">
        <v>215</v>
      </c>
      <c r="IRA490" s="2" t="s">
        <v>215</v>
      </c>
      <c r="IRB490" s="2" t="s">
        <v>215</v>
      </c>
      <c r="IRC490" s="2" t="s">
        <v>215</v>
      </c>
      <c r="IRD490" s="2" t="s">
        <v>215</v>
      </c>
      <c r="IRE490" s="2" t="s">
        <v>215</v>
      </c>
      <c r="IRF490" s="2" t="s">
        <v>215</v>
      </c>
      <c r="IRG490" s="2" t="s">
        <v>215</v>
      </c>
      <c r="IRH490" s="2" t="s">
        <v>215</v>
      </c>
      <c r="IRI490" s="2" t="s">
        <v>215</v>
      </c>
      <c r="IRJ490" s="2" t="s">
        <v>215</v>
      </c>
      <c r="IRK490" s="2" t="s">
        <v>215</v>
      </c>
      <c r="IRL490" s="2" t="s">
        <v>215</v>
      </c>
      <c r="IRM490" s="2" t="s">
        <v>215</v>
      </c>
      <c r="IRN490" s="2" t="s">
        <v>215</v>
      </c>
      <c r="IRO490" s="2" t="s">
        <v>215</v>
      </c>
      <c r="IRP490" s="2" t="s">
        <v>215</v>
      </c>
      <c r="IRQ490" s="2" t="s">
        <v>215</v>
      </c>
      <c r="IRR490" s="2" t="s">
        <v>215</v>
      </c>
      <c r="IRS490" s="2" t="s">
        <v>215</v>
      </c>
      <c r="IRT490" s="2" t="s">
        <v>215</v>
      </c>
      <c r="IRU490" s="2" t="s">
        <v>215</v>
      </c>
      <c r="IRV490" s="2" t="s">
        <v>215</v>
      </c>
      <c r="IRW490" s="2" t="s">
        <v>215</v>
      </c>
      <c r="IRX490" s="2" t="s">
        <v>215</v>
      </c>
      <c r="IRY490" s="2" t="s">
        <v>215</v>
      </c>
      <c r="IRZ490" s="2" t="s">
        <v>215</v>
      </c>
      <c r="ISA490" s="2" t="s">
        <v>215</v>
      </c>
      <c r="ISB490" s="2" t="s">
        <v>215</v>
      </c>
      <c r="ISC490" s="2" t="s">
        <v>215</v>
      </c>
      <c r="ISD490" s="2" t="s">
        <v>215</v>
      </c>
      <c r="ISE490" s="2" t="s">
        <v>215</v>
      </c>
      <c r="ISF490" s="2" t="s">
        <v>215</v>
      </c>
      <c r="ISG490" s="2" t="s">
        <v>215</v>
      </c>
      <c r="ISH490" s="2" t="s">
        <v>215</v>
      </c>
      <c r="ISI490" s="2" t="s">
        <v>215</v>
      </c>
      <c r="ISJ490" s="2" t="s">
        <v>215</v>
      </c>
      <c r="ISK490" s="2" t="s">
        <v>215</v>
      </c>
      <c r="ISL490" s="2" t="s">
        <v>215</v>
      </c>
      <c r="ISM490" s="2" t="s">
        <v>215</v>
      </c>
      <c r="ISN490" s="2" t="s">
        <v>215</v>
      </c>
      <c r="ISO490" s="2" t="s">
        <v>215</v>
      </c>
      <c r="ISP490" s="2" t="s">
        <v>215</v>
      </c>
      <c r="ISQ490" s="2" t="s">
        <v>215</v>
      </c>
      <c r="ISR490" s="2" t="s">
        <v>215</v>
      </c>
      <c r="ISS490" s="2" t="s">
        <v>215</v>
      </c>
      <c r="IST490" s="2" t="s">
        <v>215</v>
      </c>
      <c r="ISU490" s="2" t="s">
        <v>215</v>
      </c>
      <c r="ISV490" s="2" t="s">
        <v>215</v>
      </c>
      <c r="ISW490" s="2" t="s">
        <v>215</v>
      </c>
      <c r="ISX490" s="2" t="s">
        <v>215</v>
      </c>
      <c r="ISY490" s="2" t="s">
        <v>215</v>
      </c>
      <c r="ISZ490" s="2" t="s">
        <v>215</v>
      </c>
      <c r="ITA490" s="2" t="s">
        <v>215</v>
      </c>
      <c r="ITB490" s="2" t="s">
        <v>215</v>
      </c>
      <c r="ITC490" s="2" t="s">
        <v>215</v>
      </c>
      <c r="ITD490" s="2" t="s">
        <v>215</v>
      </c>
      <c r="ITE490" s="2" t="s">
        <v>215</v>
      </c>
      <c r="ITF490" s="2" t="s">
        <v>215</v>
      </c>
      <c r="ITG490" s="2" t="s">
        <v>215</v>
      </c>
      <c r="ITH490" s="2" t="s">
        <v>215</v>
      </c>
      <c r="ITI490" s="2" t="s">
        <v>215</v>
      </c>
      <c r="ITJ490" s="2" t="s">
        <v>215</v>
      </c>
      <c r="ITK490" s="2" t="s">
        <v>215</v>
      </c>
      <c r="ITL490" s="2" t="s">
        <v>215</v>
      </c>
      <c r="ITM490" s="2" t="s">
        <v>215</v>
      </c>
      <c r="ITN490" s="2" t="s">
        <v>215</v>
      </c>
      <c r="ITO490" s="2" t="s">
        <v>215</v>
      </c>
      <c r="ITP490" s="2" t="s">
        <v>215</v>
      </c>
      <c r="ITQ490" s="2" t="s">
        <v>215</v>
      </c>
      <c r="ITR490" s="2" t="s">
        <v>215</v>
      </c>
      <c r="ITS490" s="2" t="s">
        <v>215</v>
      </c>
      <c r="ITT490" s="2" t="s">
        <v>215</v>
      </c>
      <c r="ITU490" s="2" t="s">
        <v>215</v>
      </c>
      <c r="ITV490" s="2" t="s">
        <v>215</v>
      </c>
      <c r="ITW490" s="2" t="s">
        <v>215</v>
      </c>
      <c r="ITX490" s="2" t="s">
        <v>215</v>
      </c>
      <c r="ITY490" s="2" t="s">
        <v>215</v>
      </c>
      <c r="ITZ490" s="2" t="s">
        <v>215</v>
      </c>
      <c r="IUA490" s="2" t="s">
        <v>215</v>
      </c>
      <c r="IUB490" s="2" t="s">
        <v>215</v>
      </c>
      <c r="IUC490" s="2" t="s">
        <v>215</v>
      </c>
      <c r="IUD490" s="2" t="s">
        <v>215</v>
      </c>
      <c r="IUE490" s="2" t="s">
        <v>215</v>
      </c>
      <c r="IUF490" s="2" t="s">
        <v>215</v>
      </c>
      <c r="IUG490" s="2" t="s">
        <v>215</v>
      </c>
      <c r="IUH490" s="2" t="s">
        <v>215</v>
      </c>
      <c r="IUI490" s="2" t="s">
        <v>215</v>
      </c>
      <c r="IUJ490" s="2" t="s">
        <v>215</v>
      </c>
      <c r="IUK490" s="2" t="s">
        <v>215</v>
      </c>
      <c r="IUL490" s="2" t="s">
        <v>215</v>
      </c>
      <c r="IUM490" s="2" t="s">
        <v>215</v>
      </c>
      <c r="IUN490" s="2" t="s">
        <v>215</v>
      </c>
      <c r="IUO490" s="2" t="s">
        <v>215</v>
      </c>
      <c r="IUP490" s="2" t="s">
        <v>215</v>
      </c>
      <c r="IUQ490" s="2" t="s">
        <v>215</v>
      </c>
      <c r="IUR490" s="2" t="s">
        <v>215</v>
      </c>
      <c r="IUS490" s="2" t="s">
        <v>215</v>
      </c>
      <c r="IUT490" s="2" t="s">
        <v>215</v>
      </c>
      <c r="IUU490" s="2" t="s">
        <v>215</v>
      </c>
      <c r="IUV490" s="2" t="s">
        <v>215</v>
      </c>
      <c r="IUW490" s="2" t="s">
        <v>215</v>
      </c>
      <c r="IUX490" s="2" t="s">
        <v>215</v>
      </c>
      <c r="IUY490" s="2" t="s">
        <v>215</v>
      </c>
      <c r="IUZ490" s="2" t="s">
        <v>215</v>
      </c>
      <c r="IVA490" s="2" t="s">
        <v>215</v>
      </c>
      <c r="IVB490" s="2" t="s">
        <v>215</v>
      </c>
      <c r="IVC490" s="2" t="s">
        <v>215</v>
      </c>
      <c r="IVD490" s="2" t="s">
        <v>215</v>
      </c>
      <c r="IVE490" s="2" t="s">
        <v>215</v>
      </c>
      <c r="IVF490" s="2" t="s">
        <v>215</v>
      </c>
      <c r="IVG490" s="2" t="s">
        <v>215</v>
      </c>
      <c r="IVH490" s="2" t="s">
        <v>215</v>
      </c>
      <c r="IVI490" s="2" t="s">
        <v>215</v>
      </c>
      <c r="IVJ490" s="2" t="s">
        <v>215</v>
      </c>
      <c r="IVK490" s="2" t="s">
        <v>215</v>
      </c>
      <c r="IVL490" s="2" t="s">
        <v>215</v>
      </c>
      <c r="IVM490" s="2" t="s">
        <v>215</v>
      </c>
      <c r="IVN490" s="2" t="s">
        <v>215</v>
      </c>
      <c r="IVO490" s="2" t="s">
        <v>215</v>
      </c>
      <c r="IVP490" s="2" t="s">
        <v>215</v>
      </c>
      <c r="IVQ490" s="2" t="s">
        <v>215</v>
      </c>
      <c r="IVR490" s="2" t="s">
        <v>215</v>
      </c>
      <c r="IVS490" s="2" t="s">
        <v>215</v>
      </c>
      <c r="IVT490" s="2" t="s">
        <v>215</v>
      </c>
      <c r="IVU490" s="2" t="s">
        <v>215</v>
      </c>
      <c r="IVV490" s="2" t="s">
        <v>215</v>
      </c>
      <c r="IVW490" s="2" t="s">
        <v>215</v>
      </c>
      <c r="IVX490" s="2" t="s">
        <v>215</v>
      </c>
      <c r="IVY490" s="2" t="s">
        <v>215</v>
      </c>
      <c r="IVZ490" s="2" t="s">
        <v>215</v>
      </c>
      <c r="IWA490" s="2" t="s">
        <v>215</v>
      </c>
      <c r="IWB490" s="2" t="s">
        <v>215</v>
      </c>
      <c r="IWC490" s="2" t="s">
        <v>215</v>
      </c>
      <c r="IWD490" s="2" t="s">
        <v>215</v>
      </c>
      <c r="IWE490" s="2" t="s">
        <v>215</v>
      </c>
      <c r="IWF490" s="2" t="s">
        <v>215</v>
      </c>
      <c r="IWG490" s="2" t="s">
        <v>215</v>
      </c>
      <c r="IWH490" s="2" t="s">
        <v>215</v>
      </c>
      <c r="IWI490" s="2" t="s">
        <v>215</v>
      </c>
      <c r="IWJ490" s="2" t="s">
        <v>215</v>
      </c>
      <c r="IWK490" s="2" t="s">
        <v>215</v>
      </c>
      <c r="IWL490" s="2" t="s">
        <v>215</v>
      </c>
      <c r="IWM490" s="2" t="s">
        <v>215</v>
      </c>
      <c r="IWN490" s="2" t="s">
        <v>215</v>
      </c>
      <c r="IWO490" s="2" t="s">
        <v>215</v>
      </c>
      <c r="IWP490" s="2" t="s">
        <v>215</v>
      </c>
      <c r="IWQ490" s="2" t="s">
        <v>215</v>
      </c>
      <c r="IWR490" s="2" t="s">
        <v>215</v>
      </c>
      <c r="IWS490" s="2" t="s">
        <v>215</v>
      </c>
      <c r="IWT490" s="2" t="s">
        <v>215</v>
      </c>
      <c r="IWU490" s="2" t="s">
        <v>215</v>
      </c>
      <c r="IWV490" s="2" t="s">
        <v>215</v>
      </c>
      <c r="IWW490" s="2" t="s">
        <v>215</v>
      </c>
      <c r="IWX490" s="2" t="s">
        <v>215</v>
      </c>
      <c r="IWY490" s="2" t="s">
        <v>215</v>
      </c>
      <c r="IWZ490" s="2" t="s">
        <v>215</v>
      </c>
      <c r="IXA490" s="2" t="s">
        <v>215</v>
      </c>
      <c r="IXB490" s="2" t="s">
        <v>215</v>
      </c>
      <c r="IXC490" s="2" t="s">
        <v>215</v>
      </c>
      <c r="IXD490" s="2" t="s">
        <v>215</v>
      </c>
      <c r="IXE490" s="2" t="s">
        <v>215</v>
      </c>
      <c r="IXF490" s="2" t="s">
        <v>215</v>
      </c>
      <c r="IXG490" s="2" t="s">
        <v>215</v>
      </c>
      <c r="IXH490" s="2" t="s">
        <v>215</v>
      </c>
      <c r="IXI490" s="2" t="s">
        <v>215</v>
      </c>
      <c r="IXJ490" s="2" t="s">
        <v>215</v>
      </c>
      <c r="IXK490" s="2" t="s">
        <v>215</v>
      </c>
      <c r="IXL490" s="2" t="s">
        <v>215</v>
      </c>
      <c r="IXM490" s="2" t="s">
        <v>215</v>
      </c>
      <c r="IXN490" s="2" t="s">
        <v>215</v>
      </c>
      <c r="IXO490" s="2" t="s">
        <v>215</v>
      </c>
      <c r="IXP490" s="2" t="s">
        <v>215</v>
      </c>
      <c r="IXQ490" s="2" t="s">
        <v>215</v>
      </c>
      <c r="IXR490" s="2" t="s">
        <v>215</v>
      </c>
      <c r="IXS490" s="2" t="s">
        <v>215</v>
      </c>
      <c r="IXT490" s="2" t="s">
        <v>215</v>
      </c>
      <c r="IXU490" s="2" t="s">
        <v>215</v>
      </c>
      <c r="IXV490" s="2" t="s">
        <v>215</v>
      </c>
      <c r="IXW490" s="2" t="s">
        <v>215</v>
      </c>
      <c r="IXX490" s="2" t="s">
        <v>215</v>
      </c>
      <c r="IXY490" s="2" t="s">
        <v>215</v>
      </c>
      <c r="IXZ490" s="2" t="s">
        <v>215</v>
      </c>
      <c r="IYA490" s="2" t="s">
        <v>215</v>
      </c>
      <c r="IYB490" s="2" t="s">
        <v>215</v>
      </c>
      <c r="IYC490" s="2" t="s">
        <v>215</v>
      </c>
      <c r="IYD490" s="2" t="s">
        <v>215</v>
      </c>
      <c r="IYE490" s="2" t="s">
        <v>215</v>
      </c>
      <c r="IYF490" s="2" t="s">
        <v>215</v>
      </c>
      <c r="IYG490" s="2" t="s">
        <v>215</v>
      </c>
      <c r="IYH490" s="2" t="s">
        <v>215</v>
      </c>
      <c r="IYI490" s="2" t="s">
        <v>215</v>
      </c>
      <c r="IYJ490" s="2" t="s">
        <v>215</v>
      </c>
      <c r="IYK490" s="2" t="s">
        <v>215</v>
      </c>
      <c r="IYL490" s="2" t="s">
        <v>215</v>
      </c>
      <c r="IYM490" s="2" t="s">
        <v>215</v>
      </c>
      <c r="IYN490" s="2" t="s">
        <v>215</v>
      </c>
      <c r="IYO490" s="2" t="s">
        <v>215</v>
      </c>
      <c r="IYP490" s="2" t="s">
        <v>215</v>
      </c>
      <c r="IYQ490" s="2" t="s">
        <v>215</v>
      </c>
      <c r="IYR490" s="2" t="s">
        <v>215</v>
      </c>
      <c r="IYS490" s="2" t="s">
        <v>215</v>
      </c>
      <c r="IYT490" s="2" t="s">
        <v>215</v>
      </c>
      <c r="IYU490" s="2" t="s">
        <v>215</v>
      </c>
      <c r="IYV490" s="2" t="s">
        <v>215</v>
      </c>
      <c r="IYW490" s="2" t="s">
        <v>215</v>
      </c>
      <c r="IYX490" s="2" t="s">
        <v>215</v>
      </c>
      <c r="IYY490" s="2" t="s">
        <v>215</v>
      </c>
      <c r="IYZ490" s="2" t="s">
        <v>215</v>
      </c>
      <c r="IZA490" s="2" t="s">
        <v>215</v>
      </c>
      <c r="IZB490" s="2" t="s">
        <v>215</v>
      </c>
      <c r="IZC490" s="2" t="s">
        <v>215</v>
      </c>
      <c r="IZD490" s="2" t="s">
        <v>215</v>
      </c>
      <c r="IZE490" s="2" t="s">
        <v>215</v>
      </c>
      <c r="IZF490" s="2" t="s">
        <v>215</v>
      </c>
      <c r="IZG490" s="2" t="s">
        <v>215</v>
      </c>
      <c r="IZH490" s="2" t="s">
        <v>215</v>
      </c>
      <c r="IZI490" s="2" t="s">
        <v>215</v>
      </c>
      <c r="IZJ490" s="2" t="s">
        <v>215</v>
      </c>
      <c r="IZK490" s="2" t="s">
        <v>215</v>
      </c>
      <c r="IZL490" s="2" t="s">
        <v>215</v>
      </c>
      <c r="IZM490" s="2" t="s">
        <v>215</v>
      </c>
      <c r="IZN490" s="2" t="s">
        <v>215</v>
      </c>
      <c r="IZO490" s="2" t="s">
        <v>215</v>
      </c>
      <c r="IZP490" s="2" t="s">
        <v>215</v>
      </c>
      <c r="IZQ490" s="2" t="s">
        <v>215</v>
      </c>
      <c r="IZR490" s="2" t="s">
        <v>215</v>
      </c>
      <c r="IZS490" s="2" t="s">
        <v>215</v>
      </c>
      <c r="IZT490" s="2" t="s">
        <v>215</v>
      </c>
      <c r="IZU490" s="2" t="s">
        <v>215</v>
      </c>
      <c r="IZV490" s="2" t="s">
        <v>215</v>
      </c>
      <c r="IZW490" s="2" t="s">
        <v>215</v>
      </c>
      <c r="IZX490" s="2" t="s">
        <v>215</v>
      </c>
      <c r="IZY490" s="2" t="s">
        <v>215</v>
      </c>
      <c r="IZZ490" s="2" t="s">
        <v>215</v>
      </c>
      <c r="JAA490" s="2" t="s">
        <v>215</v>
      </c>
      <c r="JAB490" s="2" t="s">
        <v>215</v>
      </c>
      <c r="JAC490" s="2" t="s">
        <v>215</v>
      </c>
      <c r="JAD490" s="2" t="s">
        <v>215</v>
      </c>
      <c r="JAE490" s="2" t="s">
        <v>215</v>
      </c>
      <c r="JAF490" s="2" t="s">
        <v>215</v>
      </c>
      <c r="JAG490" s="2" t="s">
        <v>215</v>
      </c>
      <c r="JAH490" s="2" t="s">
        <v>215</v>
      </c>
      <c r="JAI490" s="2" t="s">
        <v>215</v>
      </c>
      <c r="JAJ490" s="2" t="s">
        <v>215</v>
      </c>
      <c r="JAK490" s="2" t="s">
        <v>215</v>
      </c>
      <c r="JAL490" s="2" t="s">
        <v>215</v>
      </c>
      <c r="JAM490" s="2" t="s">
        <v>215</v>
      </c>
      <c r="JAN490" s="2" t="s">
        <v>215</v>
      </c>
      <c r="JAO490" s="2" t="s">
        <v>215</v>
      </c>
      <c r="JAP490" s="2" t="s">
        <v>215</v>
      </c>
      <c r="JAQ490" s="2" t="s">
        <v>215</v>
      </c>
      <c r="JAR490" s="2" t="s">
        <v>215</v>
      </c>
      <c r="JAS490" s="2" t="s">
        <v>215</v>
      </c>
      <c r="JAT490" s="2" t="s">
        <v>215</v>
      </c>
      <c r="JAU490" s="2" t="s">
        <v>215</v>
      </c>
      <c r="JAV490" s="2" t="s">
        <v>215</v>
      </c>
      <c r="JAW490" s="2" t="s">
        <v>215</v>
      </c>
      <c r="JAX490" s="2" t="s">
        <v>215</v>
      </c>
      <c r="JAY490" s="2" t="s">
        <v>215</v>
      </c>
      <c r="JAZ490" s="2" t="s">
        <v>215</v>
      </c>
      <c r="JBA490" s="2" t="s">
        <v>215</v>
      </c>
      <c r="JBB490" s="2" t="s">
        <v>215</v>
      </c>
      <c r="JBC490" s="2" t="s">
        <v>215</v>
      </c>
      <c r="JBD490" s="2" t="s">
        <v>215</v>
      </c>
      <c r="JBE490" s="2" t="s">
        <v>215</v>
      </c>
      <c r="JBF490" s="2" t="s">
        <v>215</v>
      </c>
      <c r="JBG490" s="2" t="s">
        <v>215</v>
      </c>
      <c r="JBH490" s="2" t="s">
        <v>215</v>
      </c>
      <c r="JBI490" s="2" t="s">
        <v>215</v>
      </c>
      <c r="JBJ490" s="2" t="s">
        <v>215</v>
      </c>
      <c r="JBK490" s="2" t="s">
        <v>215</v>
      </c>
      <c r="JBL490" s="2" t="s">
        <v>215</v>
      </c>
      <c r="JBM490" s="2" t="s">
        <v>215</v>
      </c>
      <c r="JBN490" s="2" t="s">
        <v>215</v>
      </c>
      <c r="JBO490" s="2" t="s">
        <v>215</v>
      </c>
      <c r="JBP490" s="2" t="s">
        <v>215</v>
      </c>
      <c r="JBQ490" s="2" t="s">
        <v>215</v>
      </c>
      <c r="JBR490" s="2" t="s">
        <v>215</v>
      </c>
      <c r="JBS490" s="2" t="s">
        <v>215</v>
      </c>
      <c r="JBT490" s="2" t="s">
        <v>215</v>
      </c>
      <c r="JBU490" s="2" t="s">
        <v>215</v>
      </c>
      <c r="JBV490" s="2" t="s">
        <v>215</v>
      </c>
      <c r="JBW490" s="2" t="s">
        <v>215</v>
      </c>
      <c r="JBX490" s="2" t="s">
        <v>215</v>
      </c>
      <c r="JBY490" s="2" t="s">
        <v>215</v>
      </c>
      <c r="JBZ490" s="2" t="s">
        <v>215</v>
      </c>
      <c r="JCA490" s="2" t="s">
        <v>215</v>
      </c>
      <c r="JCB490" s="2" t="s">
        <v>215</v>
      </c>
      <c r="JCC490" s="2" t="s">
        <v>215</v>
      </c>
      <c r="JCD490" s="2" t="s">
        <v>215</v>
      </c>
      <c r="JCE490" s="2" t="s">
        <v>215</v>
      </c>
      <c r="JCF490" s="2" t="s">
        <v>215</v>
      </c>
      <c r="JCG490" s="2" t="s">
        <v>215</v>
      </c>
      <c r="JCH490" s="2" t="s">
        <v>215</v>
      </c>
      <c r="JCI490" s="2" t="s">
        <v>215</v>
      </c>
      <c r="JCJ490" s="2" t="s">
        <v>215</v>
      </c>
      <c r="JCK490" s="2" t="s">
        <v>215</v>
      </c>
      <c r="JCL490" s="2" t="s">
        <v>215</v>
      </c>
      <c r="JCM490" s="2" t="s">
        <v>215</v>
      </c>
      <c r="JCN490" s="2" t="s">
        <v>215</v>
      </c>
      <c r="JCO490" s="2" t="s">
        <v>215</v>
      </c>
      <c r="JCP490" s="2" t="s">
        <v>215</v>
      </c>
      <c r="JCQ490" s="2" t="s">
        <v>215</v>
      </c>
      <c r="JCR490" s="2" t="s">
        <v>215</v>
      </c>
      <c r="JCS490" s="2" t="s">
        <v>215</v>
      </c>
      <c r="JCT490" s="2" t="s">
        <v>215</v>
      </c>
      <c r="JCU490" s="2" t="s">
        <v>215</v>
      </c>
      <c r="JCV490" s="2" t="s">
        <v>215</v>
      </c>
      <c r="JCW490" s="2" t="s">
        <v>215</v>
      </c>
      <c r="JCX490" s="2" t="s">
        <v>215</v>
      </c>
      <c r="JCY490" s="2" t="s">
        <v>215</v>
      </c>
      <c r="JCZ490" s="2" t="s">
        <v>215</v>
      </c>
      <c r="JDA490" s="2" t="s">
        <v>215</v>
      </c>
      <c r="JDB490" s="2" t="s">
        <v>215</v>
      </c>
      <c r="JDC490" s="2" t="s">
        <v>215</v>
      </c>
      <c r="JDD490" s="2" t="s">
        <v>215</v>
      </c>
      <c r="JDE490" s="2" t="s">
        <v>215</v>
      </c>
      <c r="JDF490" s="2" t="s">
        <v>215</v>
      </c>
      <c r="JDG490" s="2" t="s">
        <v>215</v>
      </c>
      <c r="JDH490" s="2" t="s">
        <v>215</v>
      </c>
      <c r="JDI490" s="2" t="s">
        <v>215</v>
      </c>
      <c r="JDJ490" s="2" t="s">
        <v>215</v>
      </c>
      <c r="JDK490" s="2" t="s">
        <v>215</v>
      </c>
      <c r="JDL490" s="2" t="s">
        <v>215</v>
      </c>
      <c r="JDM490" s="2" t="s">
        <v>215</v>
      </c>
      <c r="JDN490" s="2" t="s">
        <v>215</v>
      </c>
      <c r="JDO490" s="2" t="s">
        <v>215</v>
      </c>
      <c r="JDP490" s="2" t="s">
        <v>215</v>
      </c>
      <c r="JDQ490" s="2" t="s">
        <v>215</v>
      </c>
      <c r="JDR490" s="2" t="s">
        <v>215</v>
      </c>
      <c r="JDS490" s="2" t="s">
        <v>215</v>
      </c>
      <c r="JDT490" s="2" t="s">
        <v>215</v>
      </c>
      <c r="JDU490" s="2" t="s">
        <v>215</v>
      </c>
      <c r="JDV490" s="2" t="s">
        <v>215</v>
      </c>
      <c r="JDW490" s="2" t="s">
        <v>215</v>
      </c>
      <c r="JDX490" s="2" t="s">
        <v>215</v>
      </c>
      <c r="JDY490" s="2" t="s">
        <v>215</v>
      </c>
      <c r="JDZ490" s="2" t="s">
        <v>215</v>
      </c>
      <c r="JEA490" s="2" t="s">
        <v>215</v>
      </c>
      <c r="JEB490" s="2" t="s">
        <v>215</v>
      </c>
      <c r="JEC490" s="2" t="s">
        <v>215</v>
      </c>
      <c r="JED490" s="2" t="s">
        <v>215</v>
      </c>
      <c r="JEE490" s="2" t="s">
        <v>215</v>
      </c>
      <c r="JEF490" s="2" t="s">
        <v>215</v>
      </c>
      <c r="JEG490" s="2" t="s">
        <v>215</v>
      </c>
      <c r="JEH490" s="2" t="s">
        <v>215</v>
      </c>
      <c r="JEI490" s="2" t="s">
        <v>215</v>
      </c>
      <c r="JEJ490" s="2" t="s">
        <v>215</v>
      </c>
      <c r="JEK490" s="2" t="s">
        <v>215</v>
      </c>
      <c r="JEL490" s="2" t="s">
        <v>215</v>
      </c>
      <c r="JEM490" s="2" t="s">
        <v>215</v>
      </c>
      <c r="JEN490" s="2" t="s">
        <v>215</v>
      </c>
      <c r="JEO490" s="2" t="s">
        <v>215</v>
      </c>
      <c r="JEP490" s="2" t="s">
        <v>215</v>
      </c>
      <c r="JEQ490" s="2" t="s">
        <v>215</v>
      </c>
      <c r="JER490" s="2" t="s">
        <v>215</v>
      </c>
      <c r="JES490" s="2" t="s">
        <v>215</v>
      </c>
      <c r="JET490" s="2" t="s">
        <v>215</v>
      </c>
      <c r="JEU490" s="2" t="s">
        <v>215</v>
      </c>
      <c r="JEV490" s="2" t="s">
        <v>215</v>
      </c>
      <c r="JEW490" s="2" t="s">
        <v>215</v>
      </c>
      <c r="JEX490" s="2" t="s">
        <v>215</v>
      </c>
      <c r="JEY490" s="2" t="s">
        <v>215</v>
      </c>
      <c r="JEZ490" s="2" t="s">
        <v>215</v>
      </c>
      <c r="JFA490" s="2" t="s">
        <v>215</v>
      </c>
      <c r="JFB490" s="2" t="s">
        <v>215</v>
      </c>
      <c r="JFC490" s="2" t="s">
        <v>215</v>
      </c>
      <c r="JFD490" s="2" t="s">
        <v>215</v>
      </c>
      <c r="JFE490" s="2" t="s">
        <v>215</v>
      </c>
      <c r="JFF490" s="2" t="s">
        <v>215</v>
      </c>
      <c r="JFG490" s="2" t="s">
        <v>215</v>
      </c>
      <c r="JFH490" s="2" t="s">
        <v>215</v>
      </c>
      <c r="JFI490" s="2" t="s">
        <v>215</v>
      </c>
      <c r="JFJ490" s="2" t="s">
        <v>215</v>
      </c>
      <c r="JFK490" s="2" t="s">
        <v>215</v>
      </c>
      <c r="JFL490" s="2" t="s">
        <v>215</v>
      </c>
      <c r="JFM490" s="2" t="s">
        <v>215</v>
      </c>
      <c r="JFN490" s="2" t="s">
        <v>215</v>
      </c>
      <c r="JFO490" s="2" t="s">
        <v>215</v>
      </c>
      <c r="JFP490" s="2" t="s">
        <v>215</v>
      </c>
      <c r="JFQ490" s="2" t="s">
        <v>215</v>
      </c>
      <c r="JFR490" s="2" t="s">
        <v>215</v>
      </c>
      <c r="JFS490" s="2" t="s">
        <v>215</v>
      </c>
      <c r="JFT490" s="2" t="s">
        <v>215</v>
      </c>
      <c r="JFU490" s="2" t="s">
        <v>215</v>
      </c>
      <c r="JFV490" s="2" t="s">
        <v>215</v>
      </c>
      <c r="JFW490" s="2" t="s">
        <v>215</v>
      </c>
      <c r="JFX490" s="2" t="s">
        <v>215</v>
      </c>
      <c r="JFY490" s="2" t="s">
        <v>215</v>
      </c>
      <c r="JFZ490" s="2" t="s">
        <v>215</v>
      </c>
      <c r="JGA490" s="2" t="s">
        <v>215</v>
      </c>
      <c r="JGB490" s="2" t="s">
        <v>215</v>
      </c>
      <c r="JGC490" s="2" t="s">
        <v>215</v>
      </c>
      <c r="JGD490" s="2" t="s">
        <v>215</v>
      </c>
      <c r="JGE490" s="2" t="s">
        <v>215</v>
      </c>
      <c r="JGF490" s="2" t="s">
        <v>215</v>
      </c>
      <c r="JGG490" s="2" t="s">
        <v>215</v>
      </c>
      <c r="JGH490" s="2" t="s">
        <v>215</v>
      </c>
      <c r="JGI490" s="2" t="s">
        <v>215</v>
      </c>
      <c r="JGJ490" s="2" t="s">
        <v>215</v>
      </c>
      <c r="JGK490" s="2" t="s">
        <v>215</v>
      </c>
      <c r="JGL490" s="2" t="s">
        <v>215</v>
      </c>
      <c r="JGM490" s="2" t="s">
        <v>215</v>
      </c>
      <c r="JGN490" s="2" t="s">
        <v>215</v>
      </c>
      <c r="JGO490" s="2" t="s">
        <v>215</v>
      </c>
      <c r="JGP490" s="2" t="s">
        <v>215</v>
      </c>
      <c r="JGQ490" s="2" t="s">
        <v>215</v>
      </c>
      <c r="JGR490" s="2" t="s">
        <v>215</v>
      </c>
      <c r="JGS490" s="2" t="s">
        <v>215</v>
      </c>
      <c r="JGT490" s="2" t="s">
        <v>215</v>
      </c>
      <c r="JGU490" s="2" t="s">
        <v>215</v>
      </c>
      <c r="JGV490" s="2" t="s">
        <v>215</v>
      </c>
      <c r="JGW490" s="2" t="s">
        <v>215</v>
      </c>
      <c r="JGX490" s="2" t="s">
        <v>215</v>
      </c>
      <c r="JGY490" s="2" t="s">
        <v>215</v>
      </c>
      <c r="JGZ490" s="2" t="s">
        <v>215</v>
      </c>
      <c r="JHA490" s="2" t="s">
        <v>215</v>
      </c>
      <c r="JHB490" s="2" t="s">
        <v>215</v>
      </c>
      <c r="JHC490" s="2" t="s">
        <v>215</v>
      </c>
      <c r="JHD490" s="2" t="s">
        <v>215</v>
      </c>
      <c r="JHE490" s="2" t="s">
        <v>215</v>
      </c>
      <c r="JHF490" s="2" t="s">
        <v>215</v>
      </c>
      <c r="JHG490" s="2" t="s">
        <v>215</v>
      </c>
      <c r="JHH490" s="2" t="s">
        <v>215</v>
      </c>
      <c r="JHI490" s="2" t="s">
        <v>215</v>
      </c>
      <c r="JHJ490" s="2" t="s">
        <v>215</v>
      </c>
      <c r="JHK490" s="2" t="s">
        <v>215</v>
      </c>
      <c r="JHL490" s="2" t="s">
        <v>215</v>
      </c>
      <c r="JHM490" s="2" t="s">
        <v>215</v>
      </c>
      <c r="JHN490" s="2" t="s">
        <v>215</v>
      </c>
      <c r="JHO490" s="2" t="s">
        <v>215</v>
      </c>
      <c r="JHP490" s="2" t="s">
        <v>215</v>
      </c>
      <c r="JHQ490" s="2" t="s">
        <v>215</v>
      </c>
      <c r="JHR490" s="2" t="s">
        <v>215</v>
      </c>
      <c r="JHS490" s="2" t="s">
        <v>215</v>
      </c>
      <c r="JHT490" s="2" t="s">
        <v>215</v>
      </c>
      <c r="JHU490" s="2" t="s">
        <v>215</v>
      </c>
      <c r="JHV490" s="2" t="s">
        <v>215</v>
      </c>
      <c r="JHW490" s="2" t="s">
        <v>215</v>
      </c>
      <c r="JHX490" s="2" t="s">
        <v>215</v>
      </c>
      <c r="JHY490" s="2" t="s">
        <v>215</v>
      </c>
      <c r="JHZ490" s="2" t="s">
        <v>215</v>
      </c>
      <c r="JIA490" s="2" t="s">
        <v>215</v>
      </c>
      <c r="JIB490" s="2" t="s">
        <v>215</v>
      </c>
      <c r="JIC490" s="2" t="s">
        <v>215</v>
      </c>
      <c r="JID490" s="2" t="s">
        <v>215</v>
      </c>
      <c r="JIE490" s="2" t="s">
        <v>215</v>
      </c>
      <c r="JIF490" s="2" t="s">
        <v>215</v>
      </c>
      <c r="JIG490" s="2" t="s">
        <v>215</v>
      </c>
      <c r="JIH490" s="2" t="s">
        <v>215</v>
      </c>
      <c r="JII490" s="2" t="s">
        <v>215</v>
      </c>
      <c r="JIJ490" s="2" t="s">
        <v>215</v>
      </c>
      <c r="JIK490" s="2" t="s">
        <v>215</v>
      </c>
      <c r="JIL490" s="2" t="s">
        <v>215</v>
      </c>
      <c r="JIM490" s="2" t="s">
        <v>215</v>
      </c>
      <c r="JIN490" s="2" t="s">
        <v>215</v>
      </c>
      <c r="JIO490" s="2" t="s">
        <v>215</v>
      </c>
      <c r="JIP490" s="2" t="s">
        <v>215</v>
      </c>
      <c r="JIQ490" s="2" t="s">
        <v>215</v>
      </c>
      <c r="JIR490" s="2" t="s">
        <v>215</v>
      </c>
      <c r="JIS490" s="2" t="s">
        <v>215</v>
      </c>
      <c r="JIT490" s="2" t="s">
        <v>215</v>
      </c>
      <c r="JIU490" s="2" t="s">
        <v>215</v>
      </c>
      <c r="JIV490" s="2" t="s">
        <v>215</v>
      </c>
      <c r="JIW490" s="2" t="s">
        <v>215</v>
      </c>
      <c r="JIX490" s="2" t="s">
        <v>215</v>
      </c>
      <c r="JIY490" s="2" t="s">
        <v>215</v>
      </c>
      <c r="JIZ490" s="2" t="s">
        <v>215</v>
      </c>
      <c r="JJA490" s="2" t="s">
        <v>215</v>
      </c>
      <c r="JJB490" s="2" t="s">
        <v>215</v>
      </c>
      <c r="JJC490" s="2" t="s">
        <v>215</v>
      </c>
      <c r="JJD490" s="2" t="s">
        <v>215</v>
      </c>
      <c r="JJE490" s="2" t="s">
        <v>215</v>
      </c>
      <c r="JJF490" s="2" t="s">
        <v>215</v>
      </c>
      <c r="JJG490" s="2" t="s">
        <v>215</v>
      </c>
      <c r="JJH490" s="2" t="s">
        <v>215</v>
      </c>
      <c r="JJI490" s="2" t="s">
        <v>215</v>
      </c>
      <c r="JJJ490" s="2" t="s">
        <v>215</v>
      </c>
      <c r="JJK490" s="2" t="s">
        <v>215</v>
      </c>
      <c r="JJL490" s="2" t="s">
        <v>215</v>
      </c>
      <c r="JJM490" s="2" t="s">
        <v>215</v>
      </c>
      <c r="JJN490" s="2" t="s">
        <v>215</v>
      </c>
      <c r="JJO490" s="2" t="s">
        <v>215</v>
      </c>
      <c r="JJP490" s="2" t="s">
        <v>215</v>
      </c>
      <c r="JJQ490" s="2" t="s">
        <v>215</v>
      </c>
      <c r="JJR490" s="2" t="s">
        <v>215</v>
      </c>
      <c r="JJS490" s="2" t="s">
        <v>215</v>
      </c>
      <c r="JJT490" s="2" t="s">
        <v>215</v>
      </c>
      <c r="JJU490" s="2" t="s">
        <v>215</v>
      </c>
      <c r="JJV490" s="2" t="s">
        <v>215</v>
      </c>
      <c r="JJW490" s="2" t="s">
        <v>215</v>
      </c>
      <c r="JJX490" s="2" t="s">
        <v>215</v>
      </c>
      <c r="JJY490" s="2" t="s">
        <v>215</v>
      </c>
      <c r="JJZ490" s="2" t="s">
        <v>215</v>
      </c>
      <c r="JKA490" s="2" t="s">
        <v>215</v>
      </c>
      <c r="JKB490" s="2" t="s">
        <v>215</v>
      </c>
      <c r="JKC490" s="2" t="s">
        <v>215</v>
      </c>
      <c r="JKD490" s="2" t="s">
        <v>215</v>
      </c>
      <c r="JKE490" s="2" t="s">
        <v>215</v>
      </c>
      <c r="JKF490" s="2" t="s">
        <v>215</v>
      </c>
      <c r="JKG490" s="2" t="s">
        <v>215</v>
      </c>
      <c r="JKH490" s="2" t="s">
        <v>215</v>
      </c>
      <c r="JKI490" s="2" t="s">
        <v>215</v>
      </c>
      <c r="JKJ490" s="2" t="s">
        <v>215</v>
      </c>
      <c r="JKK490" s="2" t="s">
        <v>215</v>
      </c>
      <c r="JKL490" s="2" t="s">
        <v>215</v>
      </c>
      <c r="JKM490" s="2" t="s">
        <v>215</v>
      </c>
      <c r="JKN490" s="2" t="s">
        <v>215</v>
      </c>
      <c r="JKO490" s="2" t="s">
        <v>215</v>
      </c>
      <c r="JKP490" s="2" t="s">
        <v>215</v>
      </c>
      <c r="JKQ490" s="2" t="s">
        <v>215</v>
      </c>
      <c r="JKR490" s="2" t="s">
        <v>215</v>
      </c>
      <c r="JKS490" s="2" t="s">
        <v>215</v>
      </c>
      <c r="JKT490" s="2" t="s">
        <v>215</v>
      </c>
      <c r="JKU490" s="2" t="s">
        <v>215</v>
      </c>
      <c r="JKV490" s="2" t="s">
        <v>215</v>
      </c>
      <c r="JKW490" s="2" t="s">
        <v>215</v>
      </c>
      <c r="JKX490" s="2" t="s">
        <v>215</v>
      </c>
      <c r="JKY490" s="2" t="s">
        <v>215</v>
      </c>
      <c r="JKZ490" s="2" t="s">
        <v>215</v>
      </c>
      <c r="JLA490" s="2" t="s">
        <v>215</v>
      </c>
      <c r="JLB490" s="2" t="s">
        <v>215</v>
      </c>
      <c r="JLC490" s="2" t="s">
        <v>215</v>
      </c>
      <c r="JLD490" s="2" t="s">
        <v>215</v>
      </c>
      <c r="JLE490" s="2" t="s">
        <v>215</v>
      </c>
      <c r="JLF490" s="2" t="s">
        <v>215</v>
      </c>
      <c r="JLG490" s="2" t="s">
        <v>215</v>
      </c>
      <c r="JLH490" s="2" t="s">
        <v>215</v>
      </c>
      <c r="JLI490" s="2" t="s">
        <v>215</v>
      </c>
      <c r="JLJ490" s="2" t="s">
        <v>215</v>
      </c>
      <c r="JLK490" s="2" t="s">
        <v>215</v>
      </c>
      <c r="JLL490" s="2" t="s">
        <v>215</v>
      </c>
      <c r="JLM490" s="2" t="s">
        <v>215</v>
      </c>
      <c r="JLN490" s="2" t="s">
        <v>215</v>
      </c>
      <c r="JLO490" s="2" t="s">
        <v>215</v>
      </c>
      <c r="JLP490" s="2" t="s">
        <v>215</v>
      </c>
      <c r="JLQ490" s="2" t="s">
        <v>215</v>
      </c>
      <c r="JLR490" s="2" t="s">
        <v>215</v>
      </c>
      <c r="JLS490" s="2" t="s">
        <v>215</v>
      </c>
      <c r="JLT490" s="2" t="s">
        <v>215</v>
      </c>
      <c r="JLU490" s="2" t="s">
        <v>215</v>
      </c>
      <c r="JLV490" s="2" t="s">
        <v>215</v>
      </c>
      <c r="JLW490" s="2" t="s">
        <v>215</v>
      </c>
      <c r="JLX490" s="2" t="s">
        <v>215</v>
      </c>
      <c r="JLY490" s="2" t="s">
        <v>215</v>
      </c>
      <c r="JLZ490" s="2" t="s">
        <v>215</v>
      </c>
      <c r="JMA490" s="2" t="s">
        <v>215</v>
      </c>
      <c r="JMB490" s="2" t="s">
        <v>215</v>
      </c>
      <c r="JMC490" s="2" t="s">
        <v>215</v>
      </c>
      <c r="JMD490" s="2" t="s">
        <v>215</v>
      </c>
      <c r="JME490" s="2" t="s">
        <v>215</v>
      </c>
      <c r="JMF490" s="2" t="s">
        <v>215</v>
      </c>
      <c r="JMG490" s="2" t="s">
        <v>215</v>
      </c>
      <c r="JMH490" s="2" t="s">
        <v>215</v>
      </c>
      <c r="JMI490" s="2" t="s">
        <v>215</v>
      </c>
      <c r="JMJ490" s="2" t="s">
        <v>215</v>
      </c>
      <c r="JMK490" s="2" t="s">
        <v>215</v>
      </c>
      <c r="JML490" s="2" t="s">
        <v>215</v>
      </c>
      <c r="JMM490" s="2" t="s">
        <v>215</v>
      </c>
      <c r="JMN490" s="2" t="s">
        <v>215</v>
      </c>
      <c r="JMO490" s="2" t="s">
        <v>215</v>
      </c>
      <c r="JMP490" s="2" t="s">
        <v>215</v>
      </c>
      <c r="JMQ490" s="2" t="s">
        <v>215</v>
      </c>
      <c r="JMR490" s="2" t="s">
        <v>215</v>
      </c>
      <c r="JMS490" s="2" t="s">
        <v>215</v>
      </c>
      <c r="JMT490" s="2" t="s">
        <v>215</v>
      </c>
      <c r="JMU490" s="2" t="s">
        <v>215</v>
      </c>
      <c r="JMV490" s="2" t="s">
        <v>215</v>
      </c>
      <c r="JMW490" s="2" t="s">
        <v>215</v>
      </c>
      <c r="JMX490" s="2" t="s">
        <v>215</v>
      </c>
      <c r="JMY490" s="2" t="s">
        <v>215</v>
      </c>
      <c r="JMZ490" s="2" t="s">
        <v>215</v>
      </c>
      <c r="JNA490" s="2" t="s">
        <v>215</v>
      </c>
      <c r="JNB490" s="2" t="s">
        <v>215</v>
      </c>
      <c r="JNC490" s="2" t="s">
        <v>215</v>
      </c>
      <c r="JND490" s="2" t="s">
        <v>215</v>
      </c>
      <c r="JNE490" s="2" t="s">
        <v>215</v>
      </c>
      <c r="JNF490" s="2" t="s">
        <v>215</v>
      </c>
      <c r="JNG490" s="2" t="s">
        <v>215</v>
      </c>
      <c r="JNH490" s="2" t="s">
        <v>215</v>
      </c>
      <c r="JNI490" s="2" t="s">
        <v>215</v>
      </c>
      <c r="JNJ490" s="2" t="s">
        <v>215</v>
      </c>
      <c r="JNK490" s="2" t="s">
        <v>215</v>
      </c>
      <c r="JNL490" s="2" t="s">
        <v>215</v>
      </c>
      <c r="JNM490" s="2" t="s">
        <v>215</v>
      </c>
      <c r="JNN490" s="2" t="s">
        <v>215</v>
      </c>
      <c r="JNO490" s="2" t="s">
        <v>215</v>
      </c>
      <c r="JNP490" s="2" t="s">
        <v>215</v>
      </c>
      <c r="JNQ490" s="2" t="s">
        <v>215</v>
      </c>
      <c r="JNR490" s="2" t="s">
        <v>215</v>
      </c>
      <c r="JNS490" s="2" t="s">
        <v>215</v>
      </c>
      <c r="JNT490" s="2" t="s">
        <v>215</v>
      </c>
      <c r="JNU490" s="2" t="s">
        <v>215</v>
      </c>
      <c r="JNV490" s="2" t="s">
        <v>215</v>
      </c>
      <c r="JNW490" s="2" t="s">
        <v>215</v>
      </c>
      <c r="JNX490" s="2" t="s">
        <v>215</v>
      </c>
      <c r="JNY490" s="2" t="s">
        <v>215</v>
      </c>
      <c r="JNZ490" s="2" t="s">
        <v>215</v>
      </c>
      <c r="JOA490" s="2" t="s">
        <v>215</v>
      </c>
      <c r="JOB490" s="2" t="s">
        <v>215</v>
      </c>
      <c r="JOC490" s="2" t="s">
        <v>215</v>
      </c>
      <c r="JOD490" s="2" t="s">
        <v>215</v>
      </c>
      <c r="JOE490" s="2" t="s">
        <v>215</v>
      </c>
      <c r="JOF490" s="2" t="s">
        <v>215</v>
      </c>
      <c r="JOG490" s="2" t="s">
        <v>215</v>
      </c>
      <c r="JOH490" s="2" t="s">
        <v>215</v>
      </c>
      <c r="JOI490" s="2" t="s">
        <v>215</v>
      </c>
      <c r="JOJ490" s="2" t="s">
        <v>215</v>
      </c>
      <c r="JOK490" s="2" t="s">
        <v>215</v>
      </c>
      <c r="JOL490" s="2" t="s">
        <v>215</v>
      </c>
      <c r="JOM490" s="2" t="s">
        <v>215</v>
      </c>
      <c r="JON490" s="2" t="s">
        <v>215</v>
      </c>
      <c r="JOO490" s="2" t="s">
        <v>215</v>
      </c>
      <c r="JOP490" s="2" t="s">
        <v>215</v>
      </c>
      <c r="JOQ490" s="2" t="s">
        <v>215</v>
      </c>
      <c r="JOR490" s="2" t="s">
        <v>215</v>
      </c>
      <c r="JOS490" s="2" t="s">
        <v>215</v>
      </c>
      <c r="JOT490" s="2" t="s">
        <v>215</v>
      </c>
      <c r="JOU490" s="2" t="s">
        <v>215</v>
      </c>
      <c r="JOV490" s="2" t="s">
        <v>215</v>
      </c>
      <c r="JOW490" s="2" t="s">
        <v>215</v>
      </c>
      <c r="JOX490" s="2" t="s">
        <v>215</v>
      </c>
      <c r="JOY490" s="2" t="s">
        <v>215</v>
      </c>
      <c r="JOZ490" s="2" t="s">
        <v>215</v>
      </c>
      <c r="JPA490" s="2" t="s">
        <v>215</v>
      </c>
      <c r="JPB490" s="2" t="s">
        <v>215</v>
      </c>
      <c r="JPC490" s="2" t="s">
        <v>215</v>
      </c>
      <c r="JPD490" s="2" t="s">
        <v>215</v>
      </c>
      <c r="JPE490" s="2" t="s">
        <v>215</v>
      </c>
      <c r="JPF490" s="2" t="s">
        <v>215</v>
      </c>
      <c r="JPG490" s="2" t="s">
        <v>215</v>
      </c>
      <c r="JPH490" s="2" t="s">
        <v>215</v>
      </c>
      <c r="JPI490" s="2" t="s">
        <v>215</v>
      </c>
      <c r="JPJ490" s="2" t="s">
        <v>215</v>
      </c>
      <c r="JPK490" s="2" t="s">
        <v>215</v>
      </c>
      <c r="JPL490" s="2" t="s">
        <v>215</v>
      </c>
      <c r="JPM490" s="2" t="s">
        <v>215</v>
      </c>
      <c r="JPN490" s="2" t="s">
        <v>215</v>
      </c>
      <c r="JPO490" s="2" t="s">
        <v>215</v>
      </c>
      <c r="JPP490" s="2" t="s">
        <v>215</v>
      </c>
      <c r="JPQ490" s="2" t="s">
        <v>215</v>
      </c>
      <c r="JPR490" s="2" t="s">
        <v>215</v>
      </c>
      <c r="JPS490" s="2" t="s">
        <v>215</v>
      </c>
      <c r="JPT490" s="2" t="s">
        <v>215</v>
      </c>
      <c r="JPU490" s="2" t="s">
        <v>215</v>
      </c>
      <c r="JPV490" s="2" t="s">
        <v>215</v>
      </c>
      <c r="JPW490" s="2" t="s">
        <v>215</v>
      </c>
      <c r="JPX490" s="2" t="s">
        <v>215</v>
      </c>
      <c r="JPY490" s="2" t="s">
        <v>215</v>
      </c>
      <c r="JPZ490" s="2" t="s">
        <v>215</v>
      </c>
      <c r="JQA490" s="2" t="s">
        <v>215</v>
      </c>
      <c r="JQB490" s="2" t="s">
        <v>215</v>
      </c>
      <c r="JQC490" s="2" t="s">
        <v>215</v>
      </c>
      <c r="JQD490" s="2" t="s">
        <v>215</v>
      </c>
      <c r="JQE490" s="2" t="s">
        <v>215</v>
      </c>
      <c r="JQF490" s="2" t="s">
        <v>215</v>
      </c>
      <c r="JQG490" s="2" t="s">
        <v>215</v>
      </c>
      <c r="JQH490" s="2" t="s">
        <v>215</v>
      </c>
      <c r="JQI490" s="2" t="s">
        <v>215</v>
      </c>
      <c r="JQJ490" s="2" t="s">
        <v>215</v>
      </c>
      <c r="JQK490" s="2" t="s">
        <v>215</v>
      </c>
      <c r="JQL490" s="2" t="s">
        <v>215</v>
      </c>
      <c r="JQM490" s="2" t="s">
        <v>215</v>
      </c>
      <c r="JQN490" s="2" t="s">
        <v>215</v>
      </c>
      <c r="JQO490" s="2" t="s">
        <v>215</v>
      </c>
      <c r="JQP490" s="2" t="s">
        <v>215</v>
      </c>
      <c r="JQQ490" s="2" t="s">
        <v>215</v>
      </c>
      <c r="JQR490" s="2" t="s">
        <v>215</v>
      </c>
      <c r="JQS490" s="2" t="s">
        <v>215</v>
      </c>
      <c r="JQT490" s="2" t="s">
        <v>215</v>
      </c>
      <c r="JQU490" s="2" t="s">
        <v>215</v>
      </c>
      <c r="JQV490" s="2" t="s">
        <v>215</v>
      </c>
      <c r="JQW490" s="2" t="s">
        <v>215</v>
      </c>
      <c r="JQX490" s="2" t="s">
        <v>215</v>
      </c>
      <c r="JQY490" s="2" t="s">
        <v>215</v>
      </c>
      <c r="JQZ490" s="2" t="s">
        <v>215</v>
      </c>
      <c r="JRA490" s="2" t="s">
        <v>215</v>
      </c>
      <c r="JRB490" s="2" t="s">
        <v>215</v>
      </c>
      <c r="JRC490" s="2" t="s">
        <v>215</v>
      </c>
      <c r="JRD490" s="2" t="s">
        <v>215</v>
      </c>
      <c r="JRE490" s="2" t="s">
        <v>215</v>
      </c>
      <c r="JRF490" s="2" t="s">
        <v>215</v>
      </c>
      <c r="JRG490" s="2" t="s">
        <v>215</v>
      </c>
      <c r="JRH490" s="2" t="s">
        <v>215</v>
      </c>
      <c r="JRI490" s="2" t="s">
        <v>215</v>
      </c>
      <c r="JRJ490" s="2" t="s">
        <v>215</v>
      </c>
      <c r="JRK490" s="2" t="s">
        <v>215</v>
      </c>
      <c r="JRL490" s="2" t="s">
        <v>215</v>
      </c>
      <c r="JRM490" s="2" t="s">
        <v>215</v>
      </c>
      <c r="JRN490" s="2" t="s">
        <v>215</v>
      </c>
      <c r="JRO490" s="2" t="s">
        <v>215</v>
      </c>
      <c r="JRP490" s="2" t="s">
        <v>215</v>
      </c>
      <c r="JRQ490" s="2" t="s">
        <v>215</v>
      </c>
      <c r="JRR490" s="2" t="s">
        <v>215</v>
      </c>
      <c r="JRS490" s="2" t="s">
        <v>215</v>
      </c>
      <c r="JRT490" s="2" t="s">
        <v>215</v>
      </c>
      <c r="JRU490" s="2" t="s">
        <v>215</v>
      </c>
      <c r="JRV490" s="2" t="s">
        <v>215</v>
      </c>
      <c r="JRW490" s="2" t="s">
        <v>215</v>
      </c>
      <c r="JRX490" s="2" t="s">
        <v>215</v>
      </c>
      <c r="JRY490" s="2" t="s">
        <v>215</v>
      </c>
      <c r="JRZ490" s="2" t="s">
        <v>215</v>
      </c>
      <c r="JSA490" s="2" t="s">
        <v>215</v>
      </c>
      <c r="JSB490" s="2" t="s">
        <v>215</v>
      </c>
      <c r="JSC490" s="2" t="s">
        <v>215</v>
      </c>
      <c r="JSD490" s="2" t="s">
        <v>215</v>
      </c>
      <c r="JSE490" s="2" t="s">
        <v>215</v>
      </c>
      <c r="JSF490" s="2" t="s">
        <v>215</v>
      </c>
      <c r="JSG490" s="2" t="s">
        <v>215</v>
      </c>
      <c r="JSH490" s="2" t="s">
        <v>215</v>
      </c>
      <c r="JSI490" s="2" t="s">
        <v>215</v>
      </c>
      <c r="JSJ490" s="2" t="s">
        <v>215</v>
      </c>
      <c r="JSK490" s="2" t="s">
        <v>215</v>
      </c>
      <c r="JSL490" s="2" t="s">
        <v>215</v>
      </c>
      <c r="JSM490" s="2" t="s">
        <v>215</v>
      </c>
      <c r="JSN490" s="2" t="s">
        <v>215</v>
      </c>
      <c r="JSO490" s="2" t="s">
        <v>215</v>
      </c>
      <c r="JSP490" s="2" t="s">
        <v>215</v>
      </c>
      <c r="JSQ490" s="2" t="s">
        <v>215</v>
      </c>
      <c r="JSR490" s="2" t="s">
        <v>215</v>
      </c>
      <c r="JSS490" s="2" t="s">
        <v>215</v>
      </c>
      <c r="JST490" s="2" t="s">
        <v>215</v>
      </c>
      <c r="JSU490" s="2" t="s">
        <v>215</v>
      </c>
      <c r="JSV490" s="2" t="s">
        <v>215</v>
      </c>
      <c r="JSW490" s="2" t="s">
        <v>215</v>
      </c>
      <c r="JSX490" s="2" t="s">
        <v>215</v>
      </c>
      <c r="JSY490" s="2" t="s">
        <v>215</v>
      </c>
      <c r="JSZ490" s="2" t="s">
        <v>215</v>
      </c>
      <c r="JTA490" s="2" t="s">
        <v>215</v>
      </c>
      <c r="JTB490" s="2" t="s">
        <v>215</v>
      </c>
      <c r="JTC490" s="2" t="s">
        <v>215</v>
      </c>
      <c r="JTD490" s="2" t="s">
        <v>215</v>
      </c>
      <c r="JTE490" s="2" t="s">
        <v>215</v>
      </c>
      <c r="JTF490" s="2" t="s">
        <v>215</v>
      </c>
      <c r="JTG490" s="2" t="s">
        <v>215</v>
      </c>
      <c r="JTH490" s="2" t="s">
        <v>215</v>
      </c>
      <c r="JTI490" s="2" t="s">
        <v>215</v>
      </c>
      <c r="JTJ490" s="2" t="s">
        <v>215</v>
      </c>
      <c r="JTK490" s="2" t="s">
        <v>215</v>
      </c>
      <c r="JTL490" s="2" t="s">
        <v>215</v>
      </c>
      <c r="JTM490" s="2" t="s">
        <v>215</v>
      </c>
      <c r="JTN490" s="2" t="s">
        <v>215</v>
      </c>
      <c r="JTO490" s="2" t="s">
        <v>215</v>
      </c>
      <c r="JTP490" s="2" t="s">
        <v>215</v>
      </c>
      <c r="JTQ490" s="2" t="s">
        <v>215</v>
      </c>
      <c r="JTR490" s="2" t="s">
        <v>215</v>
      </c>
      <c r="JTS490" s="2" t="s">
        <v>215</v>
      </c>
      <c r="JTT490" s="2" t="s">
        <v>215</v>
      </c>
      <c r="JTU490" s="2" t="s">
        <v>215</v>
      </c>
      <c r="JTV490" s="2" t="s">
        <v>215</v>
      </c>
      <c r="JTW490" s="2" t="s">
        <v>215</v>
      </c>
      <c r="JTX490" s="2" t="s">
        <v>215</v>
      </c>
      <c r="JTY490" s="2" t="s">
        <v>215</v>
      </c>
      <c r="JTZ490" s="2" t="s">
        <v>215</v>
      </c>
      <c r="JUA490" s="2" t="s">
        <v>215</v>
      </c>
      <c r="JUB490" s="2" t="s">
        <v>215</v>
      </c>
      <c r="JUC490" s="2" t="s">
        <v>215</v>
      </c>
      <c r="JUD490" s="2" t="s">
        <v>215</v>
      </c>
      <c r="JUE490" s="2" t="s">
        <v>215</v>
      </c>
      <c r="JUF490" s="2" t="s">
        <v>215</v>
      </c>
      <c r="JUG490" s="2" t="s">
        <v>215</v>
      </c>
      <c r="JUH490" s="2" t="s">
        <v>215</v>
      </c>
      <c r="JUI490" s="2" t="s">
        <v>215</v>
      </c>
      <c r="JUJ490" s="2" t="s">
        <v>215</v>
      </c>
      <c r="JUK490" s="2" t="s">
        <v>215</v>
      </c>
      <c r="JUL490" s="2" t="s">
        <v>215</v>
      </c>
      <c r="JUM490" s="2" t="s">
        <v>215</v>
      </c>
      <c r="JUN490" s="2" t="s">
        <v>215</v>
      </c>
      <c r="JUO490" s="2" t="s">
        <v>215</v>
      </c>
      <c r="JUP490" s="2" t="s">
        <v>215</v>
      </c>
      <c r="JUQ490" s="2" t="s">
        <v>215</v>
      </c>
      <c r="JUR490" s="2" t="s">
        <v>215</v>
      </c>
      <c r="JUS490" s="2" t="s">
        <v>215</v>
      </c>
      <c r="JUT490" s="2" t="s">
        <v>215</v>
      </c>
      <c r="JUU490" s="2" t="s">
        <v>215</v>
      </c>
      <c r="JUV490" s="2" t="s">
        <v>215</v>
      </c>
      <c r="JUW490" s="2" t="s">
        <v>215</v>
      </c>
      <c r="JUX490" s="2" t="s">
        <v>215</v>
      </c>
      <c r="JUY490" s="2" t="s">
        <v>215</v>
      </c>
      <c r="JUZ490" s="2" t="s">
        <v>215</v>
      </c>
      <c r="JVA490" s="2" t="s">
        <v>215</v>
      </c>
      <c r="JVB490" s="2" t="s">
        <v>215</v>
      </c>
      <c r="JVC490" s="2" t="s">
        <v>215</v>
      </c>
      <c r="JVD490" s="2" t="s">
        <v>215</v>
      </c>
      <c r="JVE490" s="2" t="s">
        <v>215</v>
      </c>
      <c r="JVF490" s="2" t="s">
        <v>215</v>
      </c>
      <c r="JVG490" s="2" t="s">
        <v>215</v>
      </c>
      <c r="JVH490" s="2" t="s">
        <v>215</v>
      </c>
      <c r="JVI490" s="2" t="s">
        <v>215</v>
      </c>
      <c r="JVJ490" s="2" t="s">
        <v>215</v>
      </c>
      <c r="JVK490" s="2" t="s">
        <v>215</v>
      </c>
      <c r="JVL490" s="2" t="s">
        <v>215</v>
      </c>
      <c r="JVM490" s="2" t="s">
        <v>215</v>
      </c>
      <c r="JVN490" s="2" t="s">
        <v>215</v>
      </c>
      <c r="JVO490" s="2" t="s">
        <v>215</v>
      </c>
      <c r="JVP490" s="2" t="s">
        <v>215</v>
      </c>
      <c r="JVQ490" s="2" t="s">
        <v>215</v>
      </c>
      <c r="JVR490" s="2" t="s">
        <v>215</v>
      </c>
      <c r="JVS490" s="2" t="s">
        <v>215</v>
      </c>
      <c r="JVT490" s="2" t="s">
        <v>215</v>
      </c>
      <c r="JVU490" s="2" t="s">
        <v>215</v>
      </c>
      <c r="JVV490" s="2" t="s">
        <v>215</v>
      </c>
      <c r="JVW490" s="2" t="s">
        <v>215</v>
      </c>
      <c r="JVX490" s="2" t="s">
        <v>215</v>
      </c>
      <c r="JVY490" s="2" t="s">
        <v>215</v>
      </c>
      <c r="JVZ490" s="2" t="s">
        <v>215</v>
      </c>
      <c r="JWA490" s="2" t="s">
        <v>215</v>
      </c>
      <c r="JWB490" s="2" t="s">
        <v>215</v>
      </c>
      <c r="JWC490" s="2" t="s">
        <v>215</v>
      </c>
      <c r="JWD490" s="2" t="s">
        <v>215</v>
      </c>
      <c r="JWE490" s="2" t="s">
        <v>215</v>
      </c>
      <c r="JWF490" s="2" t="s">
        <v>215</v>
      </c>
      <c r="JWG490" s="2" t="s">
        <v>215</v>
      </c>
      <c r="JWH490" s="2" t="s">
        <v>215</v>
      </c>
      <c r="JWI490" s="2" t="s">
        <v>215</v>
      </c>
      <c r="JWJ490" s="2" t="s">
        <v>215</v>
      </c>
      <c r="JWK490" s="2" t="s">
        <v>215</v>
      </c>
      <c r="JWL490" s="2" t="s">
        <v>215</v>
      </c>
      <c r="JWM490" s="2" t="s">
        <v>215</v>
      </c>
      <c r="JWN490" s="2" t="s">
        <v>215</v>
      </c>
      <c r="JWO490" s="2" t="s">
        <v>215</v>
      </c>
      <c r="JWP490" s="2" t="s">
        <v>215</v>
      </c>
      <c r="JWQ490" s="2" t="s">
        <v>215</v>
      </c>
      <c r="JWR490" s="2" t="s">
        <v>215</v>
      </c>
      <c r="JWS490" s="2" t="s">
        <v>215</v>
      </c>
      <c r="JWT490" s="2" t="s">
        <v>215</v>
      </c>
      <c r="JWU490" s="2" t="s">
        <v>215</v>
      </c>
      <c r="JWV490" s="2" t="s">
        <v>215</v>
      </c>
      <c r="JWW490" s="2" t="s">
        <v>215</v>
      </c>
      <c r="JWX490" s="2" t="s">
        <v>215</v>
      </c>
      <c r="JWY490" s="2" t="s">
        <v>215</v>
      </c>
      <c r="JWZ490" s="2" t="s">
        <v>215</v>
      </c>
      <c r="JXA490" s="2" t="s">
        <v>215</v>
      </c>
      <c r="JXB490" s="2" t="s">
        <v>215</v>
      </c>
      <c r="JXC490" s="2" t="s">
        <v>215</v>
      </c>
      <c r="JXD490" s="2" t="s">
        <v>215</v>
      </c>
      <c r="JXE490" s="2" t="s">
        <v>215</v>
      </c>
      <c r="JXF490" s="2" t="s">
        <v>215</v>
      </c>
      <c r="JXG490" s="2" t="s">
        <v>215</v>
      </c>
      <c r="JXH490" s="2" t="s">
        <v>215</v>
      </c>
      <c r="JXI490" s="2" t="s">
        <v>215</v>
      </c>
      <c r="JXJ490" s="2" t="s">
        <v>215</v>
      </c>
      <c r="JXK490" s="2" t="s">
        <v>215</v>
      </c>
      <c r="JXL490" s="2" t="s">
        <v>215</v>
      </c>
      <c r="JXM490" s="2" t="s">
        <v>215</v>
      </c>
      <c r="JXN490" s="2" t="s">
        <v>215</v>
      </c>
      <c r="JXO490" s="2" t="s">
        <v>215</v>
      </c>
      <c r="JXP490" s="2" t="s">
        <v>215</v>
      </c>
      <c r="JXQ490" s="2" t="s">
        <v>215</v>
      </c>
      <c r="JXR490" s="2" t="s">
        <v>215</v>
      </c>
      <c r="JXS490" s="2" t="s">
        <v>215</v>
      </c>
      <c r="JXT490" s="2" t="s">
        <v>215</v>
      </c>
      <c r="JXU490" s="2" t="s">
        <v>215</v>
      </c>
      <c r="JXV490" s="2" t="s">
        <v>215</v>
      </c>
      <c r="JXW490" s="2" t="s">
        <v>215</v>
      </c>
      <c r="JXX490" s="2" t="s">
        <v>215</v>
      </c>
      <c r="JXY490" s="2" t="s">
        <v>215</v>
      </c>
      <c r="JXZ490" s="2" t="s">
        <v>215</v>
      </c>
      <c r="JYA490" s="2" t="s">
        <v>215</v>
      </c>
      <c r="JYB490" s="2" t="s">
        <v>215</v>
      </c>
      <c r="JYC490" s="2" t="s">
        <v>215</v>
      </c>
      <c r="JYD490" s="2" t="s">
        <v>215</v>
      </c>
      <c r="JYE490" s="2" t="s">
        <v>215</v>
      </c>
      <c r="JYF490" s="2" t="s">
        <v>215</v>
      </c>
      <c r="JYG490" s="2" t="s">
        <v>215</v>
      </c>
      <c r="JYH490" s="2" t="s">
        <v>215</v>
      </c>
      <c r="JYI490" s="2" t="s">
        <v>215</v>
      </c>
      <c r="JYJ490" s="2" t="s">
        <v>215</v>
      </c>
      <c r="JYK490" s="2" t="s">
        <v>215</v>
      </c>
      <c r="JYL490" s="2" t="s">
        <v>215</v>
      </c>
      <c r="JYM490" s="2" t="s">
        <v>215</v>
      </c>
      <c r="JYN490" s="2" t="s">
        <v>215</v>
      </c>
      <c r="JYO490" s="2" t="s">
        <v>215</v>
      </c>
      <c r="JYP490" s="2" t="s">
        <v>215</v>
      </c>
      <c r="JYQ490" s="2" t="s">
        <v>215</v>
      </c>
      <c r="JYR490" s="2" t="s">
        <v>215</v>
      </c>
      <c r="JYS490" s="2" t="s">
        <v>215</v>
      </c>
      <c r="JYT490" s="2" t="s">
        <v>215</v>
      </c>
      <c r="JYU490" s="2" t="s">
        <v>215</v>
      </c>
      <c r="JYV490" s="2" t="s">
        <v>215</v>
      </c>
      <c r="JYW490" s="2" t="s">
        <v>215</v>
      </c>
      <c r="JYX490" s="2" t="s">
        <v>215</v>
      </c>
      <c r="JYY490" s="2" t="s">
        <v>215</v>
      </c>
      <c r="JYZ490" s="2" t="s">
        <v>215</v>
      </c>
      <c r="JZA490" s="2" t="s">
        <v>215</v>
      </c>
      <c r="JZB490" s="2" t="s">
        <v>215</v>
      </c>
      <c r="JZC490" s="2" t="s">
        <v>215</v>
      </c>
      <c r="JZD490" s="2" t="s">
        <v>215</v>
      </c>
      <c r="JZE490" s="2" t="s">
        <v>215</v>
      </c>
      <c r="JZF490" s="2" t="s">
        <v>215</v>
      </c>
      <c r="JZG490" s="2" t="s">
        <v>215</v>
      </c>
      <c r="JZH490" s="2" t="s">
        <v>215</v>
      </c>
      <c r="JZI490" s="2" t="s">
        <v>215</v>
      </c>
      <c r="JZJ490" s="2" t="s">
        <v>215</v>
      </c>
      <c r="JZK490" s="2" t="s">
        <v>215</v>
      </c>
      <c r="JZL490" s="2" t="s">
        <v>215</v>
      </c>
      <c r="JZM490" s="2" t="s">
        <v>215</v>
      </c>
      <c r="JZN490" s="2" t="s">
        <v>215</v>
      </c>
      <c r="JZO490" s="2" t="s">
        <v>215</v>
      </c>
      <c r="JZP490" s="2" t="s">
        <v>215</v>
      </c>
      <c r="JZQ490" s="2" t="s">
        <v>215</v>
      </c>
      <c r="JZR490" s="2" t="s">
        <v>215</v>
      </c>
      <c r="JZS490" s="2" t="s">
        <v>215</v>
      </c>
      <c r="JZT490" s="2" t="s">
        <v>215</v>
      </c>
      <c r="JZU490" s="2" t="s">
        <v>215</v>
      </c>
      <c r="JZV490" s="2" t="s">
        <v>215</v>
      </c>
      <c r="JZW490" s="2" t="s">
        <v>215</v>
      </c>
      <c r="JZX490" s="2" t="s">
        <v>215</v>
      </c>
      <c r="JZY490" s="2" t="s">
        <v>215</v>
      </c>
      <c r="JZZ490" s="2" t="s">
        <v>215</v>
      </c>
      <c r="KAA490" s="2" t="s">
        <v>215</v>
      </c>
      <c r="KAB490" s="2" t="s">
        <v>215</v>
      </c>
      <c r="KAC490" s="2" t="s">
        <v>215</v>
      </c>
      <c r="KAD490" s="2" t="s">
        <v>215</v>
      </c>
      <c r="KAE490" s="2" t="s">
        <v>215</v>
      </c>
      <c r="KAF490" s="2" t="s">
        <v>215</v>
      </c>
      <c r="KAG490" s="2" t="s">
        <v>215</v>
      </c>
      <c r="KAH490" s="2" t="s">
        <v>215</v>
      </c>
      <c r="KAI490" s="2" t="s">
        <v>215</v>
      </c>
      <c r="KAJ490" s="2" t="s">
        <v>215</v>
      </c>
      <c r="KAK490" s="2" t="s">
        <v>215</v>
      </c>
      <c r="KAL490" s="2" t="s">
        <v>215</v>
      </c>
      <c r="KAM490" s="2" t="s">
        <v>215</v>
      </c>
      <c r="KAN490" s="2" t="s">
        <v>215</v>
      </c>
      <c r="KAO490" s="2" t="s">
        <v>215</v>
      </c>
      <c r="KAP490" s="2" t="s">
        <v>215</v>
      </c>
      <c r="KAQ490" s="2" t="s">
        <v>215</v>
      </c>
      <c r="KAR490" s="2" t="s">
        <v>215</v>
      </c>
      <c r="KAS490" s="2" t="s">
        <v>215</v>
      </c>
      <c r="KAT490" s="2" t="s">
        <v>215</v>
      </c>
      <c r="KAU490" s="2" t="s">
        <v>215</v>
      </c>
      <c r="KAV490" s="2" t="s">
        <v>215</v>
      </c>
      <c r="KAW490" s="2" t="s">
        <v>215</v>
      </c>
      <c r="KAX490" s="2" t="s">
        <v>215</v>
      </c>
      <c r="KAY490" s="2" t="s">
        <v>215</v>
      </c>
      <c r="KAZ490" s="2" t="s">
        <v>215</v>
      </c>
      <c r="KBA490" s="2" t="s">
        <v>215</v>
      </c>
      <c r="KBB490" s="2" t="s">
        <v>215</v>
      </c>
      <c r="KBC490" s="2" t="s">
        <v>215</v>
      </c>
      <c r="KBD490" s="2" t="s">
        <v>215</v>
      </c>
      <c r="KBE490" s="2" t="s">
        <v>215</v>
      </c>
      <c r="KBF490" s="2" t="s">
        <v>215</v>
      </c>
      <c r="KBG490" s="2" t="s">
        <v>215</v>
      </c>
      <c r="KBH490" s="2" t="s">
        <v>215</v>
      </c>
      <c r="KBI490" s="2" t="s">
        <v>215</v>
      </c>
      <c r="KBJ490" s="2" t="s">
        <v>215</v>
      </c>
      <c r="KBK490" s="2" t="s">
        <v>215</v>
      </c>
      <c r="KBL490" s="2" t="s">
        <v>215</v>
      </c>
      <c r="KBM490" s="2" t="s">
        <v>215</v>
      </c>
      <c r="KBN490" s="2" t="s">
        <v>215</v>
      </c>
      <c r="KBO490" s="2" t="s">
        <v>215</v>
      </c>
      <c r="KBP490" s="2" t="s">
        <v>215</v>
      </c>
      <c r="KBQ490" s="2" t="s">
        <v>215</v>
      </c>
      <c r="KBR490" s="2" t="s">
        <v>215</v>
      </c>
      <c r="KBS490" s="2" t="s">
        <v>215</v>
      </c>
      <c r="KBT490" s="2" t="s">
        <v>215</v>
      </c>
      <c r="KBU490" s="2" t="s">
        <v>215</v>
      </c>
      <c r="KBV490" s="2" t="s">
        <v>215</v>
      </c>
      <c r="KBW490" s="2" t="s">
        <v>215</v>
      </c>
      <c r="KBX490" s="2" t="s">
        <v>215</v>
      </c>
      <c r="KBY490" s="2" t="s">
        <v>215</v>
      </c>
      <c r="KBZ490" s="2" t="s">
        <v>215</v>
      </c>
      <c r="KCA490" s="2" t="s">
        <v>215</v>
      </c>
      <c r="KCB490" s="2" t="s">
        <v>215</v>
      </c>
      <c r="KCC490" s="2" t="s">
        <v>215</v>
      </c>
      <c r="KCD490" s="2" t="s">
        <v>215</v>
      </c>
      <c r="KCE490" s="2" t="s">
        <v>215</v>
      </c>
      <c r="KCF490" s="2" t="s">
        <v>215</v>
      </c>
      <c r="KCG490" s="2" t="s">
        <v>215</v>
      </c>
      <c r="KCH490" s="2" t="s">
        <v>215</v>
      </c>
      <c r="KCI490" s="2" t="s">
        <v>215</v>
      </c>
      <c r="KCJ490" s="2" t="s">
        <v>215</v>
      </c>
      <c r="KCK490" s="2" t="s">
        <v>215</v>
      </c>
      <c r="KCL490" s="2" t="s">
        <v>215</v>
      </c>
      <c r="KCM490" s="2" t="s">
        <v>215</v>
      </c>
      <c r="KCN490" s="2" t="s">
        <v>215</v>
      </c>
      <c r="KCO490" s="2" t="s">
        <v>215</v>
      </c>
      <c r="KCP490" s="2" t="s">
        <v>215</v>
      </c>
      <c r="KCQ490" s="2" t="s">
        <v>215</v>
      </c>
      <c r="KCR490" s="2" t="s">
        <v>215</v>
      </c>
      <c r="KCS490" s="2" t="s">
        <v>215</v>
      </c>
      <c r="KCT490" s="2" t="s">
        <v>215</v>
      </c>
      <c r="KCU490" s="2" t="s">
        <v>215</v>
      </c>
      <c r="KCV490" s="2" t="s">
        <v>215</v>
      </c>
      <c r="KCW490" s="2" t="s">
        <v>215</v>
      </c>
      <c r="KCX490" s="2" t="s">
        <v>215</v>
      </c>
      <c r="KCY490" s="2" t="s">
        <v>215</v>
      </c>
      <c r="KCZ490" s="2" t="s">
        <v>215</v>
      </c>
      <c r="KDA490" s="2" t="s">
        <v>215</v>
      </c>
      <c r="KDB490" s="2" t="s">
        <v>215</v>
      </c>
      <c r="KDC490" s="2" t="s">
        <v>215</v>
      </c>
      <c r="KDD490" s="2" t="s">
        <v>215</v>
      </c>
      <c r="KDE490" s="2" t="s">
        <v>215</v>
      </c>
      <c r="KDF490" s="2" t="s">
        <v>215</v>
      </c>
      <c r="KDG490" s="2" t="s">
        <v>215</v>
      </c>
      <c r="KDH490" s="2" t="s">
        <v>215</v>
      </c>
      <c r="KDI490" s="2" t="s">
        <v>215</v>
      </c>
      <c r="KDJ490" s="2" t="s">
        <v>215</v>
      </c>
      <c r="KDK490" s="2" t="s">
        <v>215</v>
      </c>
      <c r="KDL490" s="2" t="s">
        <v>215</v>
      </c>
      <c r="KDM490" s="2" t="s">
        <v>215</v>
      </c>
      <c r="KDN490" s="2" t="s">
        <v>215</v>
      </c>
      <c r="KDO490" s="2" t="s">
        <v>215</v>
      </c>
      <c r="KDP490" s="2" t="s">
        <v>215</v>
      </c>
      <c r="KDQ490" s="2" t="s">
        <v>215</v>
      </c>
      <c r="KDR490" s="2" t="s">
        <v>215</v>
      </c>
      <c r="KDS490" s="2" t="s">
        <v>215</v>
      </c>
      <c r="KDT490" s="2" t="s">
        <v>215</v>
      </c>
      <c r="KDU490" s="2" t="s">
        <v>215</v>
      </c>
      <c r="KDV490" s="2" t="s">
        <v>215</v>
      </c>
      <c r="KDW490" s="2" t="s">
        <v>215</v>
      </c>
      <c r="KDX490" s="2" t="s">
        <v>215</v>
      </c>
      <c r="KDY490" s="2" t="s">
        <v>215</v>
      </c>
      <c r="KDZ490" s="2" t="s">
        <v>215</v>
      </c>
      <c r="KEA490" s="2" t="s">
        <v>215</v>
      </c>
      <c r="KEB490" s="2" t="s">
        <v>215</v>
      </c>
      <c r="KEC490" s="2" t="s">
        <v>215</v>
      </c>
      <c r="KED490" s="2" t="s">
        <v>215</v>
      </c>
      <c r="KEE490" s="2" t="s">
        <v>215</v>
      </c>
      <c r="KEF490" s="2" t="s">
        <v>215</v>
      </c>
      <c r="KEG490" s="2" t="s">
        <v>215</v>
      </c>
      <c r="KEH490" s="2" t="s">
        <v>215</v>
      </c>
      <c r="KEI490" s="2" t="s">
        <v>215</v>
      </c>
      <c r="KEJ490" s="2" t="s">
        <v>215</v>
      </c>
      <c r="KEK490" s="2" t="s">
        <v>215</v>
      </c>
      <c r="KEL490" s="2" t="s">
        <v>215</v>
      </c>
      <c r="KEM490" s="2" t="s">
        <v>215</v>
      </c>
      <c r="KEN490" s="2" t="s">
        <v>215</v>
      </c>
      <c r="KEO490" s="2" t="s">
        <v>215</v>
      </c>
      <c r="KEP490" s="2" t="s">
        <v>215</v>
      </c>
      <c r="KEQ490" s="2" t="s">
        <v>215</v>
      </c>
      <c r="KER490" s="2" t="s">
        <v>215</v>
      </c>
      <c r="KES490" s="2" t="s">
        <v>215</v>
      </c>
      <c r="KET490" s="2" t="s">
        <v>215</v>
      </c>
      <c r="KEU490" s="2" t="s">
        <v>215</v>
      </c>
      <c r="KEV490" s="2" t="s">
        <v>215</v>
      </c>
      <c r="KEW490" s="2" t="s">
        <v>215</v>
      </c>
      <c r="KEX490" s="2" t="s">
        <v>215</v>
      </c>
      <c r="KEY490" s="2" t="s">
        <v>215</v>
      </c>
      <c r="KEZ490" s="2" t="s">
        <v>215</v>
      </c>
      <c r="KFA490" s="2" t="s">
        <v>215</v>
      </c>
      <c r="KFB490" s="2" t="s">
        <v>215</v>
      </c>
      <c r="KFC490" s="2" t="s">
        <v>215</v>
      </c>
      <c r="KFD490" s="2" t="s">
        <v>215</v>
      </c>
      <c r="KFE490" s="2" t="s">
        <v>215</v>
      </c>
      <c r="KFF490" s="2" t="s">
        <v>215</v>
      </c>
      <c r="KFG490" s="2" t="s">
        <v>215</v>
      </c>
      <c r="KFH490" s="2" t="s">
        <v>215</v>
      </c>
      <c r="KFI490" s="2" t="s">
        <v>215</v>
      </c>
      <c r="KFJ490" s="2" t="s">
        <v>215</v>
      </c>
      <c r="KFK490" s="2" t="s">
        <v>215</v>
      </c>
      <c r="KFL490" s="2" t="s">
        <v>215</v>
      </c>
      <c r="KFM490" s="2" t="s">
        <v>215</v>
      </c>
      <c r="KFN490" s="2" t="s">
        <v>215</v>
      </c>
      <c r="KFO490" s="2" t="s">
        <v>215</v>
      </c>
      <c r="KFP490" s="2" t="s">
        <v>215</v>
      </c>
      <c r="KFQ490" s="2" t="s">
        <v>215</v>
      </c>
      <c r="KFR490" s="2" t="s">
        <v>215</v>
      </c>
      <c r="KFS490" s="2" t="s">
        <v>215</v>
      </c>
      <c r="KFT490" s="2" t="s">
        <v>215</v>
      </c>
      <c r="KFU490" s="2" t="s">
        <v>215</v>
      </c>
      <c r="KFV490" s="2" t="s">
        <v>215</v>
      </c>
      <c r="KFW490" s="2" t="s">
        <v>215</v>
      </c>
      <c r="KFX490" s="2" t="s">
        <v>215</v>
      </c>
      <c r="KFY490" s="2" t="s">
        <v>215</v>
      </c>
      <c r="KFZ490" s="2" t="s">
        <v>215</v>
      </c>
      <c r="KGA490" s="2" t="s">
        <v>215</v>
      </c>
      <c r="KGB490" s="2" t="s">
        <v>215</v>
      </c>
      <c r="KGC490" s="2" t="s">
        <v>215</v>
      </c>
      <c r="KGD490" s="2" t="s">
        <v>215</v>
      </c>
      <c r="KGE490" s="2" t="s">
        <v>215</v>
      </c>
      <c r="KGF490" s="2" t="s">
        <v>215</v>
      </c>
      <c r="KGG490" s="2" t="s">
        <v>215</v>
      </c>
      <c r="KGH490" s="2" t="s">
        <v>215</v>
      </c>
      <c r="KGI490" s="2" t="s">
        <v>215</v>
      </c>
      <c r="KGJ490" s="2" t="s">
        <v>215</v>
      </c>
      <c r="KGK490" s="2" t="s">
        <v>215</v>
      </c>
      <c r="KGL490" s="2" t="s">
        <v>215</v>
      </c>
      <c r="KGM490" s="2" t="s">
        <v>215</v>
      </c>
      <c r="KGN490" s="2" t="s">
        <v>215</v>
      </c>
      <c r="KGO490" s="2" t="s">
        <v>215</v>
      </c>
      <c r="KGP490" s="2" t="s">
        <v>215</v>
      </c>
      <c r="KGQ490" s="2" t="s">
        <v>215</v>
      </c>
      <c r="KGR490" s="2" t="s">
        <v>215</v>
      </c>
      <c r="KGS490" s="2" t="s">
        <v>215</v>
      </c>
      <c r="KGT490" s="2" t="s">
        <v>215</v>
      </c>
      <c r="KGU490" s="2" t="s">
        <v>215</v>
      </c>
      <c r="KGV490" s="2" t="s">
        <v>215</v>
      </c>
      <c r="KGW490" s="2" t="s">
        <v>215</v>
      </c>
      <c r="KGX490" s="2" t="s">
        <v>215</v>
      </c>
      <c r="KGY490" s="2" t="s">
        <v>215</v>
      </c>
      <c r="KGZ490" s="2" t="s">
        <v>215</v>
      </c>
      <c r="KHA490" s="2" t="s">
        <v>215</v>
      </c>
      <c r="KHB490" s="2" t="s">
        <v>215</v>
      </c>
      <c r="KHC490" s="2" t="s">
        <v>215</v>
      </c>
      <c r="KHD490" s="2" t="s">
        <v>215</v>
      </c>
      <c r="KHE490" s="2" t="s">
        <v>215</v>
      </c>
      <c r="KHF490" s="2" t="s">
        <v>215</v>
      </c>
      <c r="KHG490" s="2" t="s">
        <v>215</v>
      </c>
      <c r="KHH490" s="2" t="s">
        <v>215</v>
      </c>
      <c r="KHI490" s="2" t="s">
        <v>215</v>
      </c>
      <c r="KHJ490" s="2" t="s">
        <v>215</v>
      </c>
      <c r="KHK490" s="2" t="s">
        <v>215</v>
      </c>
      <c r="KHL490" s="2" t="s">
        <v>215</v>
      </c>
      <c r="KHM490" s="2" t="s">
        <v>215</v>
      </c>
      <c r="KHN490" s="2" t="s">
        <v>215</v>
      </c>
      <c r="KHO490" s="2" t="s">
        <v>215</v>
      </c>
      <c r="KHP490" s="2" t="s">
        <v>215</v>
      </c>
      <c r="KHQ490" s="2" t="s">
        <v>215</v>
      </c>
      <c r="KHR490" s="2" t="s">
        <v>215</v>
      </c>
      <c r="KHS490" s="2" t="s">
        <v>215</v>
      </c>
      <c r="KHT490" s="2" t="s">
        <v>215</v>
      </c>
      <c r="KHU490" s="2" t="s">
        <v>215</v>
      </c>
      <c r="KHV490" s="2" t="s">
        <v>215</v>
      </c>
      <c r="KHW490" s="2" t="s">
        <v>215</v>
      </c>
      <c r="KHX490" s="2" t="s">
        <v>215</v>
      </c>
      <c r="KHY490" s="2" t="s">
        <v>215</v>
      </c>
      <c r="KHZ490" s="2" t="s">
        <v>215</v>
      </c>
      <c r="KIA490" s="2" t="s">
        <v>215</v>
      </c>
      <c r="KIB490" s="2" t="s">
        <v>215</v>
      </c>
      <c r="KIC490" s="2" t="s">
        <v>215</v>
      </c>
      <c r="KID490" s="2" t="s">
        <v>215</v>
      </c>
      <c r="KIE490" s="2" t="s">
        <v>215</v>
      </c>
      <c r="KIF490" s="2" t="s">
        <v>215</v>
      </c>
      <c r="KIG490" s="2" t="s">
        <v>215</v>
      </c>
      <c r="KIH490" s="2" t="s">
        <v>215</v>
      </c>
      <c r="KII490" s="2" t="s">
        <v>215</v>
      </c>
      <c r="KIJ490" s="2" t="s">
        <v>215</v>
      </c>
      <c r="KIK490" s="2" t="s">
        <v>215</v>
      </c>
      <c r="KIL490" s="2" t="s">
        <v>215</v>
      </c>
      <c r="KIM490" s="2" t="s">
        <v>215</v>
      </c>
      <c r="KIN490" s="2" t="s">
        <v>215</v>
      </c>
      <c r="KIO490" s="2" t="s">
        <v>215</v>
      </c>
      <c r="KIP490" s="2" t="s">
        <v>215</v>
      </c>
      <c r="KIQ490" s="2" t="s">
        <v>215</v>
      </c>
      <c r="KIR490" s="2" t="s">
        <v>215</v>
      </c>
      <c r="KIS490" s="2" t="s">
        <v>215</v>
      </c>
      <c r="KIT490" s="2" t="s">
        <v>215</v>
      </c>
      <c r="KIU490" s="2" t="s">
        <v>215</v>
      </c>
      <c r="KIV490" s="2" t="s">
        <v>215</v>
      </c>
      <c r="KIW490" s="2" t="s">
        <v>215</v>
      </c>
      <c r="KIX490" s="2" t="s">
        <v>215</v>
      </c>
      <c r="KIY490" s="2" t="s">
        <v>215</v>
      </c>
      <c r="KIZ490" s="2" t="s">
        <v>215</v>
      </c>
      <c r="KJA490" s="2" t="s">
        <v>215</v>
      </c>
      <c r="KJB490" s="2" t="s">
        <v>215</v>
      </c>
      <c r="KJC490" s="2" t="s">
        <v>215</v>
      </c>
      <c r="KJD490" s="2" t="s">
        <v>215</v>
      </c>
      <c r="KJE490" s="2" t="s">
        <v>215</v>
      </c>
      <c r="KJF490" s="2" t="s">
        <v>215</v>
      </c>
      <c r="KJG490" s="2" t="s">
        <v>215</v>
      </c>
      <c r="KJH490" s="2" t="s">
        <v>215</v>
      </c>
      <c r="KJI490" s="2" t="s">
        <v>215</v>
      </c>
      <c r="KJJ490" s="2" t="s">
        <v>215</v>
      </c>
      <c r="KJK490" s="2" t="s">
        <v>215</v>
      </c>
      <c r="KJL490" s="2" t="s">
        <v>215</v>
      </c>
      <c r="KJM490" s="2" t="s">
        <v>215</v>
      </c>
      <c r="KJN490" s="2" t="s">
        <v>215</v>
      </c>
      <c r="KJO490" s="2" t="s">
        <v>215</v>
      </c>
      <c r="KJP490" s="2" t="s">
        <v>215</v>
      </c>
      <c r="KJQ490" s="2" t="s">
        <v>215</v>
      </c>
      <c r="KJR490" s="2" t="s">
        <v>215</v>
      </c>
      <c r="KJS490" s="2" t="s">
        <v>215</v>
      </c>
      <c r="KJT490" s="2" t="s">
        <v>215</v>
      </c>
      <c r="KJU490" s="2" t="s">
        <v>215</v>
      </c>
      <c r="KJV490" s="2" t="s">
        <v>215</v>
      </c>
      <c r="KJW490" s="2" t="s">
        <v>215</v>
      </c>
      <c r="KJX490" s="2" t="s">
        <v>215</v>
      </c>
      <c r="KJY490" s="2" t="s">
        <v>215</v>
      </c>
      <c r="KJZ490" s="2" t="s">
        <v>215</v>
      </c>
      <c r="KKA490" s="2" t="s">
        <v>215</v>
      </c>
      <c r="KKB490" s="2" t="s">
        <v>215</v>
      </c>
      <c r="KKC490" s="2" t="s">
        <v>215</v>
      </c>
      <c r="KKD490" s="2" t="s">
        <v>215</v>
      </c>
      <c r="KKE490" s="2" t="s">
        <v>215</v>
      </c>
      <c r="KKF490" s="2" t="s">
        <v>215</v>
      </c>
      <c r="KKG490" s="2" t="s">
        <v>215</v>
      </c>
      <c r="KKH490" s="2" t="s">
        <v>215</v>
      </c>
      <c r="KKI490" s="2" t="s">
        <v>215</v>
      </c>
      <c r="KKJ490" s="2" t="s">
        <v>215</v>
      </c>
      <c r="KKK490" s="2" t="s">
        <v>215</v>
      </c>
      <c r="KKL490" s="2" t="s">
        <v>215</v>
      </c>
      <c r="KKM490" s="2" t="s">
        <v>215</v>
      </c>
      <c r="KKN490" s="2" t="s">
        <v>215</v>
      </c>
      <c r="KKO490" s="2" t="s">
        <v>215</v>
      </c>
      <c r="KKP490" s="2" t="s">
        <v>215</v>
      </c>
      <c r="KKQ490" s="2" t="s">
        <v>215</v>
      </c>
      <c r="KKR490" s="2" t="s">
        <v>215</v>
      </c>
      <c r="KKS490" s="2" t="s">
        <v>215</v>
      </c>
      <c r="KKT490" s="2" t="s">
        <v>215</v>
      </c>
      <c r="KKU490" s="2" t="s">
        <v>215</v>
      </c>
      <c r="KKV490" s="2" t="s">
        <v>215</v>
      </c>
      <c r="KKW490" s="2" t="s">
        <v>215</v>
      </c>
      <c r="KKX490" s="2" t="s">
        <v>215</v>
      </c>
      <c r="KKY490" s="2" t="s">
        <v>215</v>
      </c>
      <c r="KKZ490" s="2" t="s">
        <v>215</v>
      </c>
      <c r="KLA490" s="2" t="s">
        <v>215</v>
      </c>
      <c r="KLB490" s="2" t="s">
        <v>215</v>
      </c>
      <c r="KLC490" s="2" t="s">
        <v>215</v>
      </c>
      <c r="KLD490" s="2" t="s">
        <v>215</v>
      </c>
      <c r="KLE490" s="2" t="s">
        <v>215</v>
      </c>
      <c r="KLF490" s="2" t="s">
        <v>215</v>
      </c>
      <c r="KLG490" s="2" t="s">
        <v>215</v>
      </c>
      <c r="KLH490" s="2" t="s">
        <v>215</v>
      </c>
      <c r="KLI490" s="2" t="s">
        <v>215</v>
      </c>
      <c r="KLJ490" s="2" t="s">
        <v>215</v>
      </c>
      <c r="KLK490" s="2" t="s">
        <v>215</v>
      </c>
      <c r="KLL490" s="2" t="s">
        <v>215</v>
      </c>
      <c r="KLM490" s="2" t="s">
        <v>215</v>
      </c>
      <c r="KLN490" s="2" t="s">
        <v>215</v>
      </c>
      <c r="KLO490" s="2" t="s">
        <v>215</v>
      </c>
      <c r="KLP490" s="2" t="s">
        <v>215</v>
      </c>
      <c r="KLQ490" s="2" t="s">
        <v>215</v>
      </c>
      <c r="KLR490" s="2" t="s">
        <v>215</v>
      </c>
      <c r="KLS490" s="2" t="s">
        <v>215</v>
      </c>
      <c r="KLT490" s="2" t="s">
        <v>215</v>
      </c>
      <c r="KLU490" s="2" t="s">
        <v>215</v>
      </c>
      <c r="KLV490" s="2" t="s">
        <v>215</v>
      </c>
      <c r="KLW490" s="2" t="s">
        <v>215</v>
      </c>
      <c r="KLX490" s="2" t="s">
        <v>215</v>
      </c>
      <c r="KLY490" s="2" t="s">
        <v>215</v>
      </c>
      <c r="KLZ490" s="2" t="s">
        <v>215</v>
      </c>
      <c r="KMA490" s="2" t="s">
        <v>215</v>
      </c>
      <c r="KMB490" s="2" t="s">
        <v>215</v>
      </c>
      <c r="KMC490" s="2" t="s">
        <v>215</v>
      </c>
      <c r="KMD490" s="2" t="s">
        <v>215</v>
      </c>
      <c r="KME490" s="2" t="s">
        <v>215</v>
      </c>
      <c r="KMF490" s="2" t="s">
        <v>215</v>
      </c>
      <c r="KMG490" s="2" t="s">
        <v>215</v>
      </c>
      <c r="KMH490" s="2" t="s">
        <v>215</v>
      </c>
      <c r="KMI490" s="2" t="s">
        <v>215</v>
      </c>
      <c r="KMJ490" s="2" t="s">
        <v>215</v>
      </c>
      <c r="KMK490" s="2" t="s">
        <v>215</v>
      </c>
      <c r="KML490" s="2" t="s">
        <v>215</v>
      </c>
      <c r="KMM490" s="2" t="s">
        <v>215</v>
      </c>
      <c r="KMN490" s="2" t="s">
        <v>215</v>
      </c>
      <c r="KMO490" s="2" t="s">
        <v>215</v>
      </c>
      <c r="KMP490" s="2" t="s">
        <v>215</v>
      </c>
      <c r="KMQ490" s="2" t="s">
        <v>215</v>
      </c>
      <c r="KMR490" s="2" t="s">
        <v>215</v>
      </c>
      <c r="KMS490" s="2" t="s">
        <v>215</v>
      </c>
      <c r="KMT490" s="2" t="s">
        <v>215</v>
      </c>
      <c r="KMU490" s="2" t="s">
        <v>215</v>
      </c>
      <c r="KMV490" s="2" t="s">
        <v>215</v>
      </c>
      <c r="KMW490" s="2" t="s">
        <v>215</v>
      </c>
      <c r="KMX490" s="2" t="s">
        <v>215</v>
      </c>
      <c r="KMY490" s="2" t="s">
        <v>215</v>
      </c>
      <c r="KMZ490" s="2" t="s">
        <v>215</v>
      </c>
      <c r="KNA490" s="2" t="s">
        <v>215</v>
      </c>
      <c r="KNB490" s="2" t="s">
        <v>215</v>
      </c>
      <c r="KNC490" s="2" t="s">
        <v>215</v>
      </c>
      <c r="KND490" s="2" t="s">
        <v>215</v>
      </c>
      <c r="KNE490" s="2" t="s">
        <v>215</v>
      </c>
      <c r="KNF490" s="2" t="s">
        <v>215</v>
      </c>
      <c r="KNG490" s="2" t="s">
        <v>215</v>
      </c>
      <c r="KNH490" s="2" t="s">
        <v>215</v>
      </c>
      <c r="KNI490" s="2" t="s">
        <v>215</v>
      </c>
      <c r="KNJ490" s="2" t="s">
        <v>215</v>
      </c>
      <c r="KNK490" s="2" t="s">
        <v>215</v>
      </c>
      <c r="KNL490" s="2" t="s">
        <v>215</v>
      </c>
      <c r="KNM490" s="2" t="s">
        <v>215</v>
      </c>
      <c r="KNN490" s="2" t="s">
        <v>215</v>
      </c>
      <c r="KNO490" s="2" t="s">
        <v>215</v>
      </c>
      <c r="KNP490" s="2" t="s">
        <v>215</v>
      </c>
      <c r="KNQ490" s="2" t="s">
        <v>215</v>
      </c>
      <c r="KNR490" s="2" t="s">
        <v>215</v>
      </c>
      <c r="KNS490" s="2" t="s">
        <v>215</v>
      </c>
      <c r="KNT490" s="2" t="s">
        <v>215</v>
      </c>
      <c r="KNU490" s="2" t="s">
        <v>215</v>
      </c>
      <c r="KNV490" s="2" t="s">
        <v>215</v>
      </c>
      <c r="KNW490" s="2" t="s">
        <v>215</v>
      </c>
      <c r="KNX490" s="2" t="s">
        <v>215</v>
      </c>
      <c r="KNY490" s="2" t="s">
        <v>215</v>
      </c>
      <c r="KNZ490" s="2" t="s">
        <v>215</v>
      </c>
      <c r="KOA490" s="2" t="s">
        <v>215</v>
      </c>
      <c r="KOB490" s="2" t="s">
        <v>215</v>
      </c>
      <c r="KOC490" s="2" t="s">
        <v>215</v>
      </c>
      <c r="KOD490" s="2" t="s">
        <v>215</v>
      </c>
      <c r="KOE490" s="2" t="s">
        <v>215</v>
      </c>
      <c r="KOF490" s="2" t="s">
        <v>215</v>
      </c>
      <c r="KOG490" s="2" t="s">
        <v>215</v>
      </c>
      <c r="KOH490" s="2" t="s">
        <v>215</v>
      </c>
      <c r="KOI490" s="2" t="s">
        <v>215</v>
      </c>
      <c r="KOJ490" s="2" t="s">
        <v>215</v>
      </c>
      <c r="KOK490" s="2" t="s">
        <v>215</v>
      </c>
      <c r="KOL490" s="2" t="s">
        <v>215</v>
      </c>
      <c r="KOM490" s="2" t="s">
        <v>215</v>
      </c>
      <c r="KON490" s="2" t="s">
        <v>215</v>
      </c>
      <c r="KOO490" s="2" t="s">
        <v>215</v>
      </c>
      <c r="KOP490" s="2" t="s">
        <v>215</v>
      </c>
      <c r="KOQ490" s="2" t="s">
        <v>215</v>
      </c>
      <c r="KOR490" s="2" t="s">
        <v>215</v>
      </c>
      <c r="KOS490" s="2" t="s">
        <v>215</v>
      </c>
      <c r="KOT490" s="2" t="s">
        <v>215</v>
      </c>
      <c r="KOU490" s="2" t="s">
        <v>215</v>
      </c>
      <c r="KOV490" s="2" t="s">
        <v>215</v>
      </c>
      <c r="KOW490" s="2" t="s">
        <v>215</v>
      </c>
      <c r="KOX490" s="2" t="s">
        <v>215</v>
      </c>
      <c r="KOY490" s="2" t="s">
        <v>215</v>
      </c>
      <c r="KOZ490" s="2" t="s">
        <v>215</v>
      </c>
      <c r="KPA490" s="2" t="s">
        <v>215</v>
      </c>
      <c r="KPB490" s="2" t="s">
        <v>215</v>
      </c>
      <c r="KPC490" s="2" t="s">
        <v>215</v>
      </c>
      <c r="KPD490" s="2" t="s">
        <v>215</v>
      </c>
      <c r="KPE490" s="2" t="s">
        <v>215</v>
      </c>
      <c r="KPF490" s="2" t="s">
        <v>215</v>
      </c>
      <c r="KPG490" s="2" t="s">
        <v>215</v>
      </c>
      <c r="KPH490" s="2" t="s">
        <v>215</v>
      </c>
      <c r="KPI490" s="2" t="s">
        <v>215</v>
      </c>
      <c r="KPJ490" s="2" t="s">
        <v>215</v>
      </c>
      <c r="KPK490" s="2" t="s">
        <v>215</v>
      </c>
      <c r="KPL490" s="2" t="s">
        <v>215</v>
      </c>
      <c r="KPM490" s="2" t="s">
        <v>215</v>
      </c>
      <c r="KPN490" s="2" t="s">
        <v>215</v>
      </c>
      <c r="KPO490" s="2" t="s">
        <v>215</v>
      </c>
      <c r="KPP490" s="2" t="s">
        <v>215</v>
      </c>
      <c r="KPQ490" s="2" t="s">
        <v>215</v>
      </c>
      <c r="KPR490" s="2" t="s">
        <v>215</v>
      </c>
      <c r="KPS490" s="2" t="s">
        <v>215</v>
      </c>
      <c r="KPT490" s="2" t="s">
        <v>215</v>
      </c>
      <c r="KPU490" s="2" t="s">
        <v>215</v>
      </c>
      <c r="KPV490" s="2" t="s">
        <v>215</v>
      </c>
      <c r="KPW490" s="2" t="s">
        <v>215</v>
      </c>
      <c r="KPX490" s="2" t="s">
        <v>215</v>
      </c>
      <c r="KPY490" s="2" t="s">
        <v>215</v>
      </c>
      <c r="KPZ490" s="2" t="s">
        <v>215</v>
      </c>
      <c r="KQA490" s="2" t="s">
        <v>215</v>
      </c>
      <c r="KQB490" s="2" t="s">
        <v>215</v>
      </c>
      <c r="KQC490" s="2" t="s">
        <v>215</v>
      </c>
      <c r="KQD490" s="2" t="s">
        <v>215</v>
      </c>
      <c r="KQE490" s="2" t="s">
        <v>215</v>
      </c>
      <c r="KQF490" s="2" t="s">
        <v>215</v>
      </c>
      <c r="KQG490" s="2" t="s">
        <v>215</v>
      </c>
      <c r="KQH490" s="2" t="s">
        <v>215</v>
      </c>
      <c r="KQI490" s="2" t="s">
        <v>215</v>
      </c>
      <c r="KQJ490" s="2" t="s">
        <v>215</v>
      </c>
      <c r="KQK490" s="2" t="s">
        <v>215</v>
      </c>
      <c r="KQL490" s="2" t="s">
        <v>215</v>
      </c>
      <c r="KQM490" s="2" t="s">
        <v>215</v>
      </c>
      <c r="KQN490" s="2" t="s">
        <v>215</v>
      </c>
      <c r="KQO490" s="2" t="s">
        <v>215</v>
      </c>
      <c r="KQP490" s="2" t="s">
        <v>215</v>
      </c>
      <c r="KQQ490" s="2" t="s">
        <v>215</v>
      </c>
      <c r="KQR490" s="2" t="s">
        <v>215</v>
      </c>
      <c r="KQS490" s="2" t="s">
        <v>215</v>
      </c>
      <c r="KQT490" s="2" t="s">
        <v>215</v>
      </c>
      <c r="KQU490" s="2" t="s">
        <v>215</v>
      </c>
      <c r="KQV490" s="2" t="s">
        <v>215</v>
      </c>
      <c r="KQW490" s="2" t="s">
        <v>215</v>
      </c>
      <c r="KQX490" s="2" t="s">
        <v>215</v>
      </c>
      <c r="KQY490" s="2" t="s">
        <v>215</v>
      </c>
      <c r="KQZ490" s="2" t="s">
        <v>215</v>
      </c>
      <c r="KRA490" s="2" t="s">
        <v>215</v>
      </c>
      <c r="KRB490" s="2" t="s">
        <v>215</v>
      </c>
      <c r="KRC490" s="2" t="s">
        <v>215</v>
      </c>
      <c r="KRD490" s="2" t="s">
        <v>215</v>
      </c>
      <c r="KRE490" s="2" t="s">
        <v>215</v>
      </c>
      <c r="KRF490" s="2" t="s">
        <v>215</v>
      </c>
      <c r="KRG490" s="2" t="s">
        <v>215</v>
      </c>
      <c r="KRH490" s="2" t="s">
        <v>215</v>
      </c>
      <c r="KRI490" s="2" t="s">
        <v>215</v>
      </c>
      <c r="KRJ490" s="2" t="s">
        <v>215</v>
      </c>
      <c r="KRK490" s="2" t="s">
        <v>215</v>
      </c>
      <c r="KRL490" s="2" t="s">
        <v>215</v>
      </c>
      <c r="KRM490" s="2" t="s">
        <v>215</v>
      </c>
      <c r="KRN490" s="2" t="s">
        <v>215</v>
      </c>
      <c r="KRO490" s="2" t="s">
        <v>215</v>
      </c>
      <c r="KRP490" s="2" t="s">
        <v>215</v>
      </c>
      <c r="KRQ490" s="2" t="s">
        <v>215</v>
      </c>
      <c r="KRR490" s="2" t="s">
        <v>215</v>
      </c>
      <c r="KRS490" s="2" t="s">
        <v>215</v>
      </c>
      <c r="KRT490" s="2" t="s">
        <v>215</v>
      </c>
      <c r="KRU490" s="2" t="s">
        <v>215</v>
      </c>
      <c r="KRV490" s="2" t="s">
        <v>215</v>
      </c>
      <c r="KRW490" s="2" t="s">
        <v>215</v>
      </c>
      <c r="KRX490" s="2" t="s">
        <v>215</v>
      </c>
      <c r="KRY490" s="2" t="s">
        <v>215</v>
      </c>
      <c r="KRZ490" s="2" t="s">
        <v>215</v>
      </c>
      <c r="KSA490" s="2" t="s">
        <v>215</v>
      </c>
      <c r="KSB490" s="2" t="s">
        <v>215</v>
      </c>
      <c r="KSC490" s="2" t="s">
        <v>215</v>
      </c>
      <c r="KSD490" s="2" t="s">
        <v>215</v>
      </c>
      <c r="KSE490" s="2" t="s">
        <v>215</v>
      </c>
      <c r="KSF490" s="2" t="s">
        <v>215</v>
      </c>
      <c r="KSG490" s="2" t="s">
        <v>215</v>
      </c>
      <c r="KSH490" s="2" t="s">
        <v>215</v>
      </c>
      <c r="KSI490" s="2" t="s">
        <v>215</v>
      </c>
      <c r="KSJ490" s="2" t="s">
        <v>215</v>
      </c>
      <c r="KSK490" s="2" t="s">
        <v>215</v>
      </c>
      <c r="KSL490" s="2" t="s">
        <v>215</v>
      </c>
      <c r="KSM490" s="2" t="s">
        <v>215</v>
      </c>
      <c r="KSN490" s="2" t="s">
        <v>215</v>
      </c>
      <c r="KSO490" s="2" t="s">
        <v>215</v>
      </c>
      <c r="KSP490" s="2" t="s">
        <v>215</v>
      </c>
      <c r="KSQ490" s="2" t="s">
        <v>215</v>
      </c>
      <c r="KSR490" s="2" t="s">
        <v>215</v>
      </c>
      <c r="KSS490" s="2" t="s">
        <v>215</v>
      </c>
      <c r="KST490" s="2" t="s">
        <v>215</v>
      </c>
      <c r="KSU490" s="2" t="s">
        <v>215</v>
      </c>
      <c r="KSV490" s="2" t="s">
        <v>215</v>
      </c>
      <c r="KSW490" s="2" t="s">
        <v>215</v>
      </c>
      <c r="KSX490" s="2" t="s">
        <v>215</v>
      </c>
      <c r="KSY490" s="2" t="s">
        <v>215</v>
      </c>
      <c r="KSZ490" s="2" t="s">
        <v>215</v>
      </c>
      <c r="KTA490" s="2" t="s">
        <v>215</v>
      </c>
      <c r="KTB490" s="2" t="s">
        <v>215</v>
      </c>
      <c r="KTC490" s="2" t="s">
        <v>215</v>
      </c>
      <c r="KTD490" s="2" t="s">
        <v>215</v>
      </c>
      <c r="KTE490" s="2" t="s">
        <v>215</v>
      </c>
      <c r="KTF490" s="2" t="s">
        <v>215</v>
      </c>
      <c r="KTG490" s="2" t="s">
        <v>215</v>
      </c>
      <c r="KTH490" s="2" t="s">
        <v>215</v>
      </c>
      <c r="KTI490" s="2" t="s">
        <v>215</v>
      </c>
      <c r="KTJ490" s="2" t="s">
        <v>215</v>
      </c>
      <c r="KTK490" s="2" t="s">
        <v>215</v>
      </c>
      <c r="KTL490" s="2" t="s">
        <v>215</v>
      </c>
      <c r="KTM490" s="2" t="s">
        <v>215</v>
      </c>
      <c r="KTN490" s="2" t="s">
        <v>215</v>
      </c>
      <c r="KTO490" s="2" t="s">
        <v>215</v>
      </c>
      <c r="KTP490" s="2" t="s">
        <v>215</v>
      </c>
      <c r="KTQ490" s="2" t="s">
        <v>215</v>
      </c>
      <c r="KTR490" s="2" t="s">
        <v>215</v>
      </c>
      <c r="KTS490" s="2" t="s">
        <v>215</v>
      </c>
      <c r="KTT490" s="2" t="s">
        <v>215</v>
      </c>
      <c r="KTU490" s="2" t="s">
        <v>215</v>
      </c>
      <c r="KTV490" s="2" t="s">
        <v>215</v>
      </c>
      <c r="KTW490" s="2" t="s">
        <v>215</v>
      </c>
      <c r="KTX490" s="2" t="s">
        <v>215</v>
      </c>
      <c r="KTY490" s="2" t="s">
        <v>215</v>
      </c>
      <c r="KTZ490" s="2" t="s">
        <v>215</v>
      </c>
      <c r="KUA490" s="2" t="s">
        <v>215</v>
      </c>
      <c r="KUB490" s="2" t="s">
        <v>215</v>
      </c>
      <c r="KUC490" s="2" t="s">
        <v>215</v>
      </c>
      <c r="KUD490" s="2" t="s">
        <v>215</v>
      </c>
      <c r="KUE490" s="2" t="s">
        <v>215</v>
      </c>
      <c r="KUF490" s="2" t="s">
        <v>215</v>
      </c>
      <c r="KUG490" s="2" t="s">
        <v>215</v>
      </c>
      <c r="KUH490" s="2" t="s">
        <v>215</v>
      </c>
      <c r="KUI490" s="2" t="s">
        <v>215</v>
      </c>
      <c r="KUJ490" s="2" t="s">
        <v>215</v>
      </c>
      <c r="KUK490" s="2" t="s">
        <v>215</v>
      </c>
      <c r="KUL490" s="2" t="s">
        <v>215</v>
      </c>
      <c r="KUM490" s="2" t="s">
        <v>215</v>
      </c>
      <c r="KUN490" s="2" t="s">
        <v>215</v>
      </c>
      <c r="KUO490" s="2" t="s">
        <v>215</v>
      </c>
      <c r="KUP490" s="2" t="s">
        <v>215</v>
      </c>
      <c r="KUQ490" s="2" t="s">
        <v>215</v>
      </c>
      <c r="KUR490" s="2" t="s">
        <v>215</v>
      </c>
      <c r="KUS490" s="2" t="s">
        <v>215</v>
      </c>
      <c r="KUT490" s="2" t="s">
        <v>215</v>
      </c>
      <c r="KUU490" s="2" t="s">
        <v>215</v>
      </c>
      <c r="KUV490" s="2" t="s">
        <v>215</v>
      </c>
      <c r="KUW490" s="2" t="s">
        <v>215</v>
      </c>
      <c r="KUX490" s="2" t="s">
        <v>215</v>
      </c>
      <c r="KUY490" s="2" t="s">
        <v>215</v>
      </c>
      <c r="KUZ490" s="2" t="s">
        <v>215</v>
      </c>
      <c r="KVA490" s="2" t="s">
        <v>215</v>
      </c>
      <c r="KVB490" s="2" t="s">
        <v>215</v>
      </c>
      <c r="KVC490" s="2" t="s">
        <v>215</v>
      </c>
      <c r="KVD490" s="2" t="s">
        <v>215</v>
      </c>
      <c r="KVE490" s="2" t="s">
        <v>215</v>
      </c>
      <c r="KVF490" s="2" t="s">
        <v>215</v>
      </c>
      <c r="KVG490" s="2" t="s">
        <v>215</v>
      </c>
      <c r="KVH490" s="2" t="s">
        <v>215</v>
      </c>
      <c r="KVI490" s="2" t="s">
        <v>215</v>
      </c>
      <c r="KVJ490" s="2" t="s">
        <v>215</v>
      </c>
      <c r="KVK490" s="2" t="s">
        <v>215</v>
      </c>
      <c r="KVL490" s="2" t="s">
        <v>215</v>
      </c>
      <c r="KVM490" s="2" t="s">
        <v>215</v>
      </c>
      <c r="KVN490" s="2" t="s">
        <v>215</v>
      </c>
      <c r="KVO490" s="2" t="s">
        <v>215</v>
      </c>
      <c r="KVP490" s="2" t="s">
        <v>215</v>
      </c>
      <c r="KVQ490" s="2" t="s">
        <v>215</v>
      </c>
      <c r="KVR490" s="2" t="s">
        <v>215</v>
      </c>
      <c r="KVS490" s="2" t="s">
        <v>215</v>
      </c>
      <c r="KVT490" s="2" t="s">
        <v>215</v>
      </c>
      <c r="KVU490" s="2" t="s">
        <v>215</v>
      </c>
      <c r="KVV490" s="2" t="s">
        <v>215</v>
      </c>
      <c r="KVW490" s="2" t="s">
        <v>215</v>
      </c>
      <c r="KVX490" s="2" t="s">
        <v>215</v>
      </c>
      <c r="KVY490" s="2" t="s">
        <v>215</v>
      </c>
      <c r="KVZ490" s="2" t="s">
        <v>215</v>
      </c>
      <c r="KWA490" s="2" t="s">
        <v>215</v>
      </c>
      <c r="KWB490" s="2" t="s">
        <v>215</v>
      </c>
      <c r="KWC490" s="2" t="s">
        <v>215</v>
      </c>
      <c r="KWD490" s="2" t="s">
        <v>215</v>
      </c>
      <c r="KWE490" s="2" t="s">
        <v>215</v>
      </c>
      <c r="KWF490" s="2" t="s">
        <v>215</v>
      </c>
      <c r="KWG490" s="2" t="s">
        <v>215</v>
      </c>
      <c r="KWH490" s="2" t="s">
        <v>215</v>
      </c>
      <c r="KWI490" s="2" t="s">
        <v>215</v>
      </c>
      <c r="KWJ490" s="2" t="s">
        <v>215</v>
      </c>
      <c r="KWK490" s="2" t="s">
        <v>215</v>
      </c>
      <c r="KWL490" s="2" t="s">
        <v>215</v>
      </c>
      <c r="KWM490" s="2" t="s">
        <v>215</v>
      </c>
      <c r="KWN490" s="2" t="s">
        <v>215</v>
      </c>
      <c r="KWO490" s="2" t="s">
        <v>215</v>
      </c>
      <c r="KWP490" s="2" t="s">
        <v>215</v>
      </c>
      <c r="KWQ490" s="2" t="s">
        <v>215</v>
      </c>
      <c r="KWR490" s="2" t="s">
        <v>215</v>
      </c>
      <c r="KWS490" s="2" t="s">
        <v>215</v>
      </c>
      <c r="KWT490" s="2" t="s">
        <v>215</v>
      </c>
      <c r="KWU490" s="2" t="s">
        <v>215</v>
      </c>
      <c r="KWV490" s="2" t="s">
        <v>215</v>
      </c>
      <c r="KWW490" s="2" t="s">
        <v>215</v>
      </c>
      <c r="KWX490" s="2" t="s">
        <v>215</v>
      </c>
      <c r="KWY490" s="2" t="s">
        <v>215</v>
      </c>
      <c r="KWZ490" s="2" t="s">
        <v>215</v>
      </c>
      <c r="KXA490" s="2" t="s">
        <v>215</v>
      </c>
      <c r="KXB490" s="2" t="s">
        <v>215</v>
      </c>
      <c r="KXC490" s="2" t="s">
        <v>215</v>
      </c>
      <c r="KXD490" s="2" t="s">
        <v>215</v>
      </c>
      <c r="KXE490" s="2" t="s">
        <v>215</v>
      </c>
      <c r="KXF490" s="2" t="s">
        <v>215</v>
      </c>
      <c r="KXG490" s="2" t="s">
        <v>215</v>
      </c>
      <c r="KXH490" s="2" t="s">
        <v>215</v>
      </c>
      <c r="KXI490" s="2" t="s">
        <v>215</v>
      </c>
      <c r="KXJ490" s="2" t="s">
        <v>215</v>
      </c>
      <c r="KXK490" s="2" t="s">
        <v>215</v>
      </c>
      <c r="KXL490" s="2" t="s">
        <v>215</v>
      </c>
      <c r="KXM490" s="2" t="s">
        <v>215</v>
      </c>
      <c r="KXN490" s="2" t="s">
        <v>215</v>
      </c>
      <c r="KXO490" s="2" t="s">
        <v>215</v>
      </c>
      <c r="KXP490" s="2" t="s">
        <v>215</v>
      </c>
      <c r="KXQ490" s="2" t="s">
        <v>215</v>
      </c>
      <c r="KXR490" s="2" t="s">
        <v>215</v>
      </c>
      <c r="KXS490" s="2" t="s">
        <v>215</v>
      </c>
      <c r="KXT490" s="2" t="s">
        <v>215</v>
      </c>
      <c r="KXU490" s="2" t="s">
        <v>215</v>
      </c>
      <c r="KXV490" s="2" t="s">
        <v>215</v>
      </c>
      <c r="KXW490" s="2" t="s">
        <v>215</v>
      </c>
      <c r="KXX490" s="2" t="s">
        <v>215</v>
      </c>
      <c r="KXY490" s="2" t="s">
        <v>215</v>
      </c>
      <c r="KXZ490" s="2" t="s">
        <v>215</v>
      </c>
      <c r="KYA490" s="2" t="s">
        <v>215</v>
      </c>
      <c r="KYB490" s="2" t="s">
        <v>215</v>
      </c>
      <c r="KYC490" s="2" t="s">
        <v>215</v>
      </c>
      <c r="KYD490" s="2" t="s">
        <v>215</v>
      </c>
      <c r="KYE490" s="2" t="s">
        <v>215</v>
      </c>
      <c r="KYF490" s="2" t="s">
        <v>215</v>
      </c>
      <c r="KYG490" s="2" t="s">
        <v>215</v>
      </c>
      <c r="KYH490" s="2" t="s">
        <v>215</v>
      </c>
      <c r="KYI490" s="2" t="s">
        <v>215</v>
      </c>
      <c r="KYJ490" s="2" t="s">
        <v>215</v>
      </c>
      <c r="KYK490" s="2" t="s">
        <v>215</v>
      </c>
      <c r="KYL490" s="2" t="s">
        <v>215</v>
      </c>
      <c r="KYM490" s="2" t="s">
        <v>215</v>
      </c>
      <c r="KYN490" s="2" t="s">
        <v>215</v>
      </c>
      <c r="KYO490" s="2" t="s">
        <v>215</v>
      </c>
      <c r="KYP490" s="2" t="s">
        <v>215</v>
      </c>
      <c r="KYQ490" s="2" t="s">
        <v>215</v>
      </c>
      <c r="KYR490" s="2" t="s">
        <v>215</v>
      </c>
      <c r="KYS490" s="2" t="s">
        <v>215</v>
      </c>
      <c r="KYT490" s="2" t="s">
        <v>215</v>
      </c>
      <c r="KYU490" s="2" t="s">
        <v>215</v>
      </c>
      <c r="KYV490" s="2" t="s">
        <v>215</v>
      </c>
      <c r="KYW490" s="2" t="s">
        <v>215</v>
      </c>
      <c r="KYX490" s="2" t="s">
        <v>215</v>
      </c>
      <c r="KYY490" s="2" t="s">
        <v>215</v>
      </c>
      <c r="KYZ490" s="2" t="s">
        <v>215</v>
      </c>
      <c r="KZA490" s="2" t="s">
        <v>215</v>
      </c>
      <c r="KZB490" s="2" t="s">
        <v>215</v>
      </c>
      <c r="KZC490" s="2" t="s">
        <v>215</v>
      </c>
      <c r="KZD490" s="2" t="s">
        <v>215</v>
      </c>
      <c r="KZE490" s="2" t="s">
        <v>215</v>
      </c>
      <c r="KZF490" s="2" t="s">
        <v>215</v>
      </c>
      <c r="KZG490" s="2" t="s">
        <v>215</v>
      </c>
      <c r="KZH490" s="2" t="s">
        <v>215</v>
      </c>
      <c r="KZI490" s="2" t="s">
        <v>215</v>
      </c>
      <c r="KZJ490" s="2" t="s">
        <v>215</v>
      </c>
      <c r="KZK490" s="2" t="s">
        <v>215</v>
      </c>
      <c r="KZL490" s="2" t="s">
        <v>215</v>
      </c>
      <c r="KZM490" s="2" t="s">
        <v>215</v>
      </c>
      <c r="KZN490" s="2" t="s">
        <v>215</v>
      </c>
      <c r="KZO490" s="2" t="s">
        <v>215</v>
      </c>
      <c r="KZP490" s="2" t="s">
        <v>215</v>
      </c>
      <c r="KZQ490" s="2" t="s">
        <v>215</v>
      </c>
      <c r="KZR490" s="2" t="s">
        <v>215</v>
      </c>
      <c r="KZS490" s="2" t="s">
        <v>215</v>
      </c>
      <c r="KZT490" s="2" t="s">
        <v>215</v>
      </c>
      <c r="KZU490" s="2" t="s">
        <v>215</v>
      </c>
      <c r="KZV490" s="2" t="s">
        <v>215</v>
      </c>
      <c r="KZW490" s="2" t="s">
        <v>215</v>
      </c>
      <c r="KZX490" s="2" t="s">
        <v>215</v>
      </c>
      <c r="KZY490" s="2" t="s">
        <v>215</v>
      </c>
      <c r="KZZ490" s="2" t="s">
        <v>215</v>
      </c>
      <c r="LAA490" s="2" t="s">
        <v>215</v>
      </c>
      <c r="LAB490" s="2" t="s">
        <v>215</v>
      </c>
      <c r="LAC490" s="2" t="s">
        <v>215</v>
      </c>
      <c r="LAD490" s="2" t="s">
        <v>215</v>
      </c>
      <c r="LAE490" s="2" t="s">
        <v>215</v>
      </c>
      <c r="LAF490" s="2" t="s">
        <v>215</v>
      </c>
      <c r="LAG490" s="2" t="s">
        <v>215</v>
      </c>
      <c r="LAH490" s="2" t="s">
        <v>215</v>
      </c>
      <c r="LAI490" s="2" t="s">
        <v>215</v>
      </c>
      <c r="LAJ490" s="2" t="s">
        <v>215</v>
      </c>
      <c r="LAK490" s="2" t="s">
        <v>215</v>
      </c>
      <c r="LAL490" s="2" t="s">
        <v>215</v>
      </c>
      <c r="LAM490" s="2" t="s">
        <v>215</v>
      </c>
      <c r="LAN490" s="2" t="s">
        <v>215</v>
      </c>
      <c r="LAO490" s="2" t="s">
        <v>215</v>
      </c>
      <c r="LAP490" s="2" t="s">
        <v>215</v>
      </c>
      <c r="LAQ490" s="2" t="s">
        <v>215</v>
      </c>
      <c r="LAR490" s="2" t="s">
        <v>215</v>
      </c>
      <c r="LAS490" s="2" t="s">
        <v>215</v>
      </c>
      <c r="LAT490" s="2" t="s">
        <v>215</v>
      </c>
      <c r="LAU490" s="2" t="s">
        <v>215</v>
      </c>
      <c r="LAV490" s="2" t="s">
        <v>215</v>
      </c>
      <c r="LAW490" s="2" t="s">
        <v>215</v>
      </c>
      <c r="LAX490" s="2" t="s">
        <v>215</v>
      </c>
      <c r="LAY490" s="2" t="s">
        <v>215</v>
      </c>
      <c r="LAZ490" s="2" t="s">
        <v>215</v>
      </c>
      <c r="LBA490" s="2" t="s">
        <v>215</v>
      </c>
      <c r="LBB490" s="2" t="s">
        <v>215</v>
      </c>
      <c r="LBC490" s="2" t="s">
        <v>215</v>
      </c>
      <c r="LBD490" s="2" t="s">
        <v>215</v>
      </c>
      <c r="LBE490" s="2" t="s">
        <v>215</v>
      </c>
      <c r="LBF490" s="2" t="s">
        <v>215</v>
      </c>
      <c r="LBG490" s="2" t="s">
        <v>215</v>
      </c>
      <c r="LBH490" s="2" t="s">
        <v>215</v>
      </c>
      <c r="LBI490" s="2" t="s">
        <v>215</v>
      </c>
      <c r="LBJ490" s="2" t="s">
        <v>215</v>
      </c>
      <c r="LBK490" s="2" t="s">
        <v>215</v>
      </c>
      <c r="LBL490" s="2" t="s">
        <v>215</v>
      </c>
      <c r="LBM490" s="2" t="s">
        <v>215</v>
      </c>
      <c r="LBN490" s="2" t="s">
        <v>215</v>
      </c>
      <c r="LBO490" s="2" t="s">
        <v>215</v>
      </c>
      <c r="LBP490" s="2" t="s">
        <v>215</v>
      </c>
      <c r="LBQ490" s="2" t="s">
        <v>215</v>
      </c>
      <c r="LBR490" s="2" t="s">
        <v>215</v>
      </c>
      <c r="LBS490" s="2" t="s">
        <v>215</v>
      </c>
      <c r="LBT490" s="2" t="s">
        <v>215</v>
      </c>
      <c r="LBU490" s="2" t="s">
        <v>215</v>
      </c>
      <c r="LBV490" s="2" t="s">
        <v>215</v>
      </c>
      <c r="LBW490" s="2" t="s">
        <v>215</v>
      </c>
      <c r="LBX490" s="2" t="s">
        <v>215</v>
      </c>
      <c r="LBY490" s="2" t="s">
        <v>215</v>
      </c>
      <c r="LBZ490" s="2" t="s">
        <v>215</v>
      </c>
      <c r="LCA490" s="2" t="s">
        <v>215</v>
      </c>
      <c r="LCB490" s="2" t="s">
        <v>215</v>
      </c>
      <c r="LCC490" s="2" t="s">
        <v>215</v>
      </c>
      <c r="LCD490" s="2" t="s">
        <v>215</v>
      </c>
      <c r="LCE490" s="2" t="s">
        <v>215</v>
      </c>
      <c r="LCF490" s="2" t="s">
        <v>215</v>
      </c>
      <c r="LCG490" s="2" t="s">
        <v>215</v>
      </c>
      <c r="LCH490" s="2" t="s">
        <v>215</v>
      </c>
      <c r="LCI490" s="2" t="s">
        <v>215</v>
      </c>
      <c r="LCJ490" s="2" t="s">
        <v>215</v>
      </c>
      <c r="LCK490" s="2" t="s">
        <v>215</v>
      </c>
      <c r="LCL490" s="2" t="s">
        <v>215</v>
      </c>
      <c r="LCM490" s="2" t="s">
        <v>215</v>
      </c>
      <c r="LCN490" s="2" t="s">
        <v>215</v>
      </c>
      <c r="LCO490" s="2" t="s">
        <v>215</v>
      </c>
      <c r="LCP490" s="2" t="s">
        <v>215</v>
      </c>
      <c r="LCQ490" s="2" t="s">
        <v>215</v>
      </c>
      <c r="LCR490" s="2" t="s">
        <v>215</v>
      </c>
      <c r="LCS490" s="2" t="s">
        <v>215</v>
      </c>
      <c r="LCT490" s="2" t="s">
        <v>215</v>
      </c>
      <c r="LCU490" s="2" t="s">
        <v>215</v>
      </c>
      <c r="LCV490" s="2" t="s">
        <v>215</v>
      </c>
      <c r="LCW490" s="2" t="s">
        <v>215</v>
      </c>
      <c r="LCX490" s="2" t="s">
        <v>215</v>
      </c>
      <c r="LCY490" s="2" t="s">
        <v>215</v>
      </c>
      <c r="LCZ490" s="2" t="s">
        <v>215</v>
      </c>
      <c r="LDA490" s="2" t="s">
        <v>215</v>
      </c>
      <c r="LDB490" s="2" t="s">
        <v>215</v>
      </c>
      <c r="LDC490" s="2" t="s">
        <v>215</v>
      </c>
      <c r="LDD490" s="2" t="s">
        <v>215</v>
      </c>
      <c r="LDE490" s="2" t="s">
        <v>215</v>
      </c>
      <c r="LDF490" s="2" t="s">
        <v>215</v>
      </c>
      <c r="LDG490" s="2" t="s">
        <v>215</v>
      </c>
      <c r="LDH490" s="2" t="s">
        <v>215</v>
      </c>
      <c r="LDI490" s="2" t="s">
        <v>215</v>
      </c>
      <c r="LDJ490" s="2" t="s">
        <v>215</v>
      </c>
      <c r="LDK490" s="2" t="s">
        <v>215</v>
      </c>
      <c r="LDL490" s="2" t="s">
        <v>215</v>
      </c>
      <c r="LDM490" s="2" t="s">
        <v>215</v>
      </c>
      <c r="LDN490" s="2" t="s">
        <v>215</v>
      </c>
      <c r="LDO490" s="2" t="s">
        <v>215</v>
      </c>
      <c r="LDP490" s="2" t="s">
        <v>215</v>
      </c>
      <c r="LDQ490" s="2" t="s">
        <v>215</v>
      </c>
      <c r="LDR490" s="2" t="s">
        <v>215</v>
      </c>
      <c r="LDS490" s="2" t="s">
        <v>215</v>
      </c>
      <c r="LDT490" s="2" t="s">
        <v>215</v>
      </c>
      <c r="LDU490" s="2" t="s">
        <v>215</v>
      </c>
      <c r="LDV490" s="2" t="s">
        <v>215</v>
      </c>
      <c r="LDW490" s="2" t="s">
        <v>215</v>
      </c>
      <c r="LDX490" s="2" t="s">
        <v>215</v>
      </c>
      <c r="LDY490" s="2" t="s">
        <v>215</v>
      </c>
      <c r="LDZ490" s="2" t="s">
        <v>215</v>
      </c>
      <c r="LEA490" s="2" t="s">
        <v>215</v>
      </c>
      <c r="LEB490" s="2" t="s">
        <v>215</v>
      </c>
      <c r="LEC490" s="2" t="s">
        <v>215</v>
      </c>
      <c r="LED490" s="2" t="s">
        <v>215</v>
      </c>
      <c r="LEE490" s="2" t="s">
        <v>215</v>
      </c>
      <c r="LEF490" s="2" t="s">
        <v>215</v>
      </c>
      <c r="LEG490" s="2" t="s">
        <v>215</v>
      </c>
      <c r="LEH490" s="2" t="s">
        <v>215</v>
      </c>
      <c r="LEI490" s="2" t="s">
        <v>215</v>
      </c>
      <c r="LEJ490" s="2" t="s">
        <v>215</v>
      </c>
      <c r="LEK490" s="2" t="s">
        <v>215</v>
      </c>
      <c r="LEL490" s="2" t="s">
        <v>215</v>
      </c>
      <c r="LEM490" s="2" t="s">
        <v>215</v>
      </c>
      <c r="LEN490" s="2" t="s">
        <v>215</v>
      </c>
      <c r="LEO490" s="2" t="s">
        <v>215</v>
      </c>
      <c r="LEP490" s="2" t="s">
        <v>215</v>
      </c>
      <c r="LEQ490" s="2" t="s">
        <v>215</v>
      </c>
      <c r="LER490" s="2" t="s">
        <v>215</v>
      </c>
      <c r="LES490" s="2" t="s">
        <v>215</v>
      </c>
      <c r="LET490" s="2" t="s">
        <v>215</v>
      </c>
      <c r="LEU490" s="2" t="s">
        <v>215</v>
      </c>
      <c r="LEV490" s="2" t="s">
        <v>215</v>
      </c>
      <c r="LEW490" s="2" t="s">
        <v>215</v>
      </c>
      <c r="LEX490" s="2" t="s">
        <v>215</v>
      </c>
      <c r="LEY490" s="2" t="s">
        <v>215</v>
      </c>
      <c r="LEZ490" s="2" t="s">
        <v>215</v>
      </c>
      <c r="LFA490" s="2" t="s">
        <v>215</v>
      </c>
      <c r="LFB490" s="2" t="s">
        <v>215</v>
      </c>
      <c r="LFC490" s="2" t="s">
        <v>215</v>
      </c>
      <c r="LFD490" s="2" t="s">
        <v>215</v>
      </c>
      <c r="LFE490" s="2" t="s">
        <v>215</v>
      </c>
      <c r="LFF490" s="2" t="s">
        <v>215</v>
      </c>
      <c r="LFG490" s="2" t="s">
        <v>215</v>
      </c>
      <c r="LFH490" s="2" t="s">
        <v>215</v>
      </c>
      <c r="LFI490" s="2" t="s">
        <v>215</v>
      </c>
      <c r="LFJ490" s="2" t="s">
        <v>215</v>
      </c>
      <c r="LFK490" s="2" t="s">
        <v>215</v>
      </c>
      <c r="LFL490" s="2" t="s">
        <v>215</v>
      </c>
      <c r="LFM490" s="2" t="s">
        <v>215</v>
      </c>
      <c r="LFN490" s="2" t="s">
        <v>215</v>
      </c>
      <c r="LFO490" s="2" t="s">
        <v>215</v>
      </c>
      <c r="LFP490" s="2" t="s">
        <v>215</v>
      </c>
      <c r="LFQ490" s="2" t="s">
        <v>215</v>
      </c>
      <c r="LFR490" s="2" t="s">
        <v>215</v>
      </c>
      <c r="LFS490" s="2" t="s">
        <v>215</v>
      </c>
      <c r="LFT490" s="2" t="s">
        <v>215</v>
      </c>
      <c r="LFU490" s="2" t="s">
        <v>215</v>
      </c>
      <c r="LFV490" s="2" t="s">
        <v>215</v>
      </c>
      <c r="LFW490" s="2" t="s">
        <v>215</v>
      </c>
      <c r="LFX490" s="2" t="s">
        <v>215</v>
      </c>
      <c r="LFY490" s="2" t="s">
        <v>215</v>
      </c>
      <c r="LFZ490" s="2" t="s">
        <v>215</v>
      </c>
      <c r="LGA490" s="2" t="s">
        <v>215</v>
      </c>
      <c r="LGB490" s="2" t="s">
        <v>215</v>
      </c>
      <c r="LGC490" s="2" t="s">
        <v>215</v>
      </c>
      <c r="LGD490" s="2" t="s">
        <v>215</v>
      </c>
      <c r="LGE490" s="2" t="s">
        <v>215</v>
      </c>
      <c r="LGF490" s="2" t="s">
        <v>215</v>
      </c>
      <c r="LGG490" s="2" t="s">
        <v>215</v>
      </c>
      <c r="LGH490" s="2" t="s">
        <v>215</v>
      </c>
      <c r="LGI490" s="2" t="s">
        <v>215</v>
      </c>
      <c r="LGJ490" s="2" t="s">
        <v>215</v>
      </c>
      <c r="LGK490" s="2" t="s">
        <v>215</v>
      </c>
      <c r="LGL490" s="2" t="s">
        <v>215</v>
      </c>
      <c r="LGM490" s="2" t="s">
        <v>215</v>
      </c>
      <c r="LGN490" s="2" t="s">
        <v>215</v>
      </c>
      <c r="LGO490" s="2" t="s">
        <v>215</v>
      </c>
      <c r="LGP490" s="2" t="s">
        <v>215</v>
      </c>
      <c r="LGQ490" s="2" t="s">
        <v>215</v>
      </c>
      <c r="LGR490" s="2" t="s">
        <v>215</v>
      </c>
      <c r="LGS490" s="2" t="s">
        <v>215</v>
      </c>
      <c r="LGT490" s="2" t="s">
        <v>215</v>
      </c>
      <c r="LGU490" s="2" t="s">
        <v>215</v>
      </c>
      <c r="LGV490" s="2" t="s">
        <v>215</v>
      </c>
      <c r="LGW490" s="2" t="s">
        <v>215</v>
      </c>
      <c r="LGX490" s="2" t="s">
        <v>215</v>
      </c>
      <c r="LGY490" s="2" t="s">
        <v>215</v>
      </c>
      <c r="LGZ490" s="2" t="s">
        <v>215</v>
      </c>
      <c r="LHA490" s="2" t="s">
        <v>215</v>
      </c>
      <c r="LHB490" s="2" t="s">
        <v>215</v>
      </c>
      <c r="LHC490" s="2" t="s">
        <v>215</v>
      </c>
      <c r="LHD490" s="2" t="s">
        <v>215</v>
      </c>
      <c r="LHE490" s="2" t="s">
        <v>215</v>
      </c>
      <c r="LHF490" s="2" t="s">
        <v>215</v>
      </c>
      <c r="LHG490" s="2" t="s">
        <v>215</v>
      </c>
      <c r="LHH490" s="2" t="s">
        <v>215</v>
      </c>
      <c r="LHI490" s="2" t="s">
        <v>215</v>
      </c>
      <c r="LHJ490" s="2" t="s">
        <v>215</v>
      </c>
      <c r="LHK490" s="2" t="s">
        <v>215</v>
      </c>
      <c r="LHL490" s="2" t="s">
        <v>215</v>
      </c>
      <c r="LHM490" s="2" t="s">
        <v>215</v>
      </c>
      <c r="LHN490" s="2" t="s">
        <v>215</v>
      </c>
      <c r="LHO490" s="2" t="s">
        <v>215</v>
      </c>
      <c r="LHP490" s="2" t="s">
        <v>215</v>
      </c>
      <c r="LHQ490" s="2" t="s">
        <v>215</v>
      </c>
      <c r="LHR490" s="2" t="s">
        <v>215</v>
      </c>
      <c r="LHS490" s="2" t="s">
        <v>215</v>
      </c>
      <c r="LHT490" s="2" t="s">
        <v>215</v>
      </c>
      <c r="LHU490" s="2" t="s">
        <v>215</v>
      </c>
      <c r="LHV490" s="2" t="s">
        <v>215</v>
      </c>
      <c r="LHW490" s="2" t="s">
        <v>215</v>
      </c>
      <c r="LHX490" s="2" t="s">
        <v>215</v>
      </c>
      <c r="LHY490" s="2" t="s">
        <v>215</v>
      </c>
      <c r="LHZ490" s="2" t="s">
        <v>215</v>
      </c>
      <c r="LIA490" s="2" t="s">
        <v>215</v>
      </c>
      <c r="LIB490" s="2" t="s">
        <v>215</v>
      </c>
      <c r="LIC490" s="2" t="s">
        <v>215</v>
      </c>
      <c r="LID490" s="2" t="s">
        <v>215</v>
      </c>
      <c r="LIE490" s="2" t="s">
        <v>215</v>
      </c>
      <c r="LIF490" s="2" t="s">
        <v>215</v>
      </c>
      <c r="LIG490" s="2" t="s">
        <v>215</v>
      </c>
      <c r="LIH490" s="2" t="s">
        <v>215</v>
      </c>
      <c r="LII490" s="2" t="s">
        <v>215</v>
      </c>
      <c r="LIJ490" s="2" t="s">
        <v>215</v>
      </c>
      <c r="LIK490" s="2" t="s">
        <v>215</v>
      </c>
      <c r="LIL490" s="2" t="s">
        <v>215</v>
      </c>
      <c r="LIM490" s="2" t="s">
        <v>215</v>
      </c>
      <c r="LIN490" s="2" t="s">
        <v>215</v>
      </c>
      <c r="LIO490" s="2" t="s">
        <v>215</v>
      </c>
      <c r="LIP490" s="2" t="s">
        <v>215</v>
      </c>
      <c r="LIQ490" s="2" t="s">
        <v>215</v>
      </c>
      <c r="LIR490" s="2" t="s">
        <v>215</v>
      </c>
      <c r="LIS490" s="2" t="s">
        <v>215</v>
      </c>
      <c r="LIT490" s="2" t="s">
        <v>215</v>
      </c>
      <c r="LIU490" s="2" t="s">
        <v>215</v>
      </c>
      <c r="LIV490" s="2" t="s">
        <v>215</v>
      </c>
      <c r="LIW490" s="2" t="s">
        <v>215</v>
      </c>
      <c r="LIX490" s="2" t="s">
        <v>215</v>
      </c>
      <c r="LIY490" s="2" t="s">
        <v>215</v>
      </c>
      <c r="LIZ490" s="2" t="s">
        <v>215</v>
      </c>
      <c r="LJA490" s="2" t="s">
        <v>215</v>
      </c>
      <c r="LJB490" s="2" t="s">
        <v>215</v>
      </c>
      <c r="LJC490" s="2" t="s">
        <v>215</v>
      </c>
      <c r="LJD490" s="2" t="s">
        <v>215</v>
      </c>
      <c r="LJE490" s="2" t="s">
        <v>215</v>
      </c>
      <c r="LJF490" s="2" t="s">
        <v>215</v>
      </c>
      <c r="LJG490" s="2" t="s">
        <v>215</v>
      </c>
      <c r="LJH490" s="2" t="s">
        <v>215</v>
      </c>
      <c r="LJI490" s="2" t="s">
        <v>215</v>
      </c>
      <c r="LJJ490" s="2" t="s">
        <v>215</v>
      </c>
      <c r="LJK490" s="2" t="s">
        <v>215</v>
      </c>
      <c r="LJL490" s="2" t="s">
        <v>215</v>
      </c>
      <c r="LJM490" s="2" t="s">
        <v>215</v>
      </c>
      <c r="LJN490" s="2" t="s">
        <v>215</v>
      </c>
      <c r="LJO490" s="2" t="s">
        <v>215</v>
      </c>
      <c r="LJP490" s="2" t="s">
        <v>215</v>
      </c>
      <c r="LJQ490" s="2" t="s">
        <v>215</v>
      </c>
      <c r="LJR490" s="2" t="s">
        <v>215</v>
      </c>
      <c r="LJS490" s="2" t="s">
        <v>215</v>
      </c>
      <c r="LJT490" s="2" t="s">
        <v>215</v>
      </c>
      <c r="LJU490" s="2" t="s">
        <v>215</v>
      </c>
      <c r="LJV490" s="2" t="s">
        <v>215</v>
      </c>
      <c r="LJW490" s="2" t="s">
        <v>215</v>
      </c>
      <c r="LJX490" s="2" t="s">
        <v>215</v>
      </c>
      <c r="LJY490" s="2" t="s">
        <v>215</v>
      </c>
      <c r="LJZ490" s="2" t="s">
        <v>215</v>
      </c>
      <c r="LKA490" s="2" t="s">
        <v>215</v>
      </c>
      <c r="LKB490" s="2" t="s">
        <v>215</v>
      </c>
      <c r="LKC490" s="2" t="s">
        <v>215</v>
      </c>
      <c r="LKD490" s="2" t="s">
        <v>215</v>
      </c>
      <c r="LKE490" s="2" t="s">
        <v>215</v>
      </c>
      <c r="LKF490" s="2" t="s">
        <v>215</v>
      </c>
      <c r="LKG490" s="2" t="s">
        <v>215</v>
      </c>
      <c r="LKH490" s="2" t="s">
        <v>215</v>
      </c>
      <c r="LKI490" s="2" t="s">
        <v>215</v>
      </c>
      <c r="LKJ490" s="2" t="s">
        <v>215</v>
      </c>
      <c r="LKK490" s="2" t="s">
        <v>215</v>
      </c>
      <c r="LKL490" s="2" t="s">
        <v>215</v>
      </c>
      <c r="LKM490" s="2" t="s">
        <v>215</v>
      </c>
      <c r="LKN490" s="2" t="s">
        <v>215</v>
      </c>
      <c r="LKO490" s="2" t="s">
        <v>215</v>
      </c>
      <c r="LKP490" s="2" t="s">
        <v>215</v>
      </c>
      <c r="LKQ490" s="2" t="s">
        <v>215</v>
      </c>
      <c r="LKR490" s="2" t="s">
        <v>215</v>
      </c>
      <c r="LKS490" s="2" t="s">
        <v>215</v>
      </c>
      <c r="LKT490" s="2" t="s">
        <v>215</v>
      </c>
      <c r="LKU490" s="2" t="s">
        <v>215</v>
      </c>
      <c r="LKV490" s="2" t="s">
        <v>215</v>
      </c>
      <c r="LKW490" s="2" t="s">
        <v>215</v>
      </c>
      <c r="LKX490" s="2" t="s">
        <v>215</v>
      </c>
      <c r="LKY490" s="2" t="s">
        <v>215</v>
      </c>
      <c r="LKZ490" s="2" t="s">
        <v>215</v>
      </c>
      <c r="LLA490" s="2" t="s">
        <v>215</v>
      </c>
      <c r="LLB490" s="2" t="s">
        <v>215</v>
      </c>
      <c r="LLC490" s="2" t="s">
        <v>215</v>
      </c>
      <c r="LLD490" s="2" t="s">
        <v>215</v>
      </c>
      <c r="LLE490" s="2" t="s">
        <v>215</v>
      </c>
      <c r="LLF490" s="2" t="s">
        <v>215</v>
      </c>
      <c r="LLG490" s="2" t="s">
        <v>215</v>
      </c>
      <c r="LLH490" s="2" t="s">
        <v>215</v>
      </c>
      <c r="LLI490" s="2" t="s">
        <v>215</v>
      </c>
      <c r="LLJ490" s="2" t="s">
        <v>215</v>
      </c>
      <c r="LLK490" s="2" t="s">
        <v>215</v>
      </c>
      <c r="LLL490" s="2" t="s">
        <v>215</v>
      </c>
      <c r="LLM490" s="2" t="s">
        <v>215</v>
      </c>
      <c r="LLN490" s="2" t="s">
        <v>215</v>
      </c>
      <c r="LLO490" s="2" t="s">
        <v>215</v>
      </c>
      <c r="LLP490" s="2" t="s">
        <v>215</v>
      </c>
      <c r="LLQ490" s="2" t="s">
        <v>215</v>
      </c>
      <c r="LLR490" s="2" t="s">
        <v>215</v>
      </c>
      <c r="LLS490" s="2" t="s">
        <v>215</v>
      </c>
      <c r="LLT490" s="2" t="s">
        <v>215</v>
      </c>
      <c r="LLU490" s="2" t="s">
        <v>215</v>
      </c>
      <c r="LLV490" s="2" t="s">
        <v>215</v>
      </c>
      <c r="LLW490" s="2" t="s">
        <v>215</v>
      </c>
      <c r="LLX490" s="2" t="s">
        <v>215</v>
      </c>
      <c r="LLY490" s="2" t="s">
        <v>215</v>
      </c>
      <c r="LLZ490" s="2" t="s">
        <v>215</v>
      </c>
      <c r="LMA490" s="2" t="s">
        <v>215</v>
      </c>
      <c r="LMB490" s="2" t="s">
        <v>215</v>
      </c>
      <c r="LMC490" s="2" t="s">
        <v>215</v>
      </c>
      <c r="LMD490" s="2" t="s">
        <v>215</v>
      </c>
      <c r="LME490" s="2" t="s">
        <v>215</v>
      </c>
      <c r="LMF490" s="2" t="s">
        <v>215</v>
      </c>
      <c r="LMG490" s="2" t="s">
        <v>215</v>
      </c>
      <c r="LMH490" s="2" t="s">
        <v>215</v>
      </c>
      <c r="LMI490" s="2" t="s">
        <v>215</v>
      </c>
      <c r="LMJ490" s="2" t="s">
        <v>215</v>
      </c>
      <c r="LMK490" s="2" t="s">
        <v>215</v>
      </c>
      <c r="LML490" s="2" t="s">
        <v>215</v>
      </c>
      <c r="LMM490" s="2" t="s">
        <v>215</v>
      </c>
      <c r="LMN490" s="2" t="s">
        <v>215</v>
      </c>
      <c r="LMO490" s="2" t="s">
        <v>215</v>
      </c>
      <c r="LMP490" s="2" t="s">
        <v>215</v>
      </c>
      <c r="LMQ490" s="2" t="s">
        <v>215</v>
      </c>
      <c r="LMR490" s="2" t="s">
        <v>215</v>
      </c>
      <c r="LMS490" s="2" t="s">
        <v>215</v>
      </c>
      <c r="LMT490" s="2" t="s">
        <v>215</v>
      </c>
      <c r="LMU490" s="2" t="s">
        <v>215</v>
      </c>
      <c r="LMV490" s="2" t="s">
        <v>215</v>
      </c>
      <c r="LMW490" s="2" t="s">
        <v>215</v>
      </c>
      <c r="LMX490" s="2" t="s">
        <v>215</v>
      </c>
      <c r="LMY490" s="2" t="s">
        <v>215</v>
      </c>
      <c r="LMZ490" s="2" t="s">
        <v>215</v>
      </c>
      <c r="LNA490" s="2" t="s">
        <v>215</v>
      </c>
      <c r="LNB490" s="2" t="s">
        <v>215</v>
      </c>
      <c r="LNC490" s="2" t="s">
        <v>215</v>
      </c>
      <c r="LND490" s="2" t="s">
        <v>215</v>
      </c>
      <c r="LNE490" s="2" t="s">
        <v>215</v>
      </c>
      <c r="LNF490" s="2" t="s">
        <v>215</v>
      </c>
      <c r="LNG490" s="2" t="s">
        <v>215</v>
      </c>
      <c r="LNH490" s="2" t="s">
        <v>215</v>
      </c>
      <c r="LNI490" s="2" t="s">
        <v>215</v>
      </c>
      <c r="LNJ490" s="2" t="s">
        <v>215</v>
      </c>
      <c r="LNK490" s="2" t="s">
        <v>215</v>
      </c>
      <c r="LNL490" s="2" t="s">
        <v>215</v>
      </c>
      <c r="LNM490" s="2" t="s">
        <v>215</v>
      </c>
      <c r="LNN490" s="2" t="s">
        <v>215</v>
      </c>
      <c r="LNO490" s="2" t="s">
        <v>215</v>
      </c>
      <c r="LNP490" s="2" t="s">
        <v>215</v>
      </c>
      <c r="LNQ490" s="2" t="s">
        <v>215</v>
      </c>
      <c r="LNR490" s="2" t="s">
        <v>215</v>
      </c>
      <c r="LNS490" s="2" t="s">
        <v>215</v>
      </c>
      <c r="LNT490" s="2" t="s">
        <v>215</v>
      </c>
      <c r="LNU490" s="2" t="s">
        <v>215</v>
      </c>
      <c r="LNV490" s="2" t="s">
        <v>215</v>
      </c>
      <c r="LNW490" s="2" t="s">
        <v>215</v>
      </c>
      <c r="LNX490" s="2" t="s">
        <v>215</v>
      </c>
      <c r="LNY490" s="2" t="s">
        <v>215</v>
      </c>
      <c r="LNZ490" s="2" t="s">
        <v>215</v>
      </c>
      <c r="LOA490" s="2" t="s">
        <v>215</v>
      </c>
      <c r="LOB490" s="2" t="s">
        <v>215</v>
      </c>
      <c r="LOC490" s="2" t="s">
        <v>215</v>
      </c>
      <c r="LOD490" s="2" t="s">
        <v>215</v>
      </c>
      <c r="LOE490" s="2" t="s">
        <v>215</v>
      </c>
      <c r="LOF490" s="2" t="s">
        <v>215</v>
      </c>
      <c r="LOG490" s="2" t="s">
        <v>215</v>
      </c>
      <c r="LOH490" s="2" t="s">
        <v>215</v>
      </c>
      <c r="LOI490" s="2" t="s">
        <v>215</v>
      </c>
      <c r="LOJ490" s="2" t="s">
        <v>215</v>
      </c>
      <c r="LOK490" s="2" t="s">
        <v>215</v>
      </c>
      <c r="LOL490" s="2" t="s">
        <v>215</v>
      </c>
      <c r="LOM490" s="2" t="s">
        <v>215</v>
      </c>
      <c r="LON490" s="2" t="s">
        <v>215</v>
      </c>
      <c r="LOO490" s="2" t="s">
        <v>215</v>
      </c>
      <c r="LOP490" s="2" t="s">
        <v>215</v>
      </c>
      <c r="LOQ490" s="2" t="s">
        <v>215</v>
      </c>
      <c r="LOR490" s="2" t="s">
        <v>215</v>
      </c>
      <c r="LOS490" s="2" t="s">
        <v>215</v>
      </c>
      <c r="LOT490" s="2" t="s">
        <v>215</v>
      </c>
      <c r="LOU490" s="2" t="s">
        <v>215</v>
      </c>
      <c r="LOV490" s="2" t="s">
        <v>215</v>
      </c>
      <c r="LOW490" s="2" t="s">
        <v>215</v>
      </c>
      <c r="LOX490" s="2" t="s">
        <v>215</v>
      </c>
      <c r="LOY490" s="2" t="s">
        <v>215</v>
      </c>
      <c r="LOZ490" s="2" t="s">
        <v>215</v>
      </c>
      <c r="LPA490" s="2" t="s">
        <v>215</v>
      </c>
      <c r="LPB490" s="2" t="s">
        <v>215</v>
      </c>
      <c r="LPC490" s="2" t="s">
        <v>215</v>
      </c>
      <c r="LPD490" s="2" t="s">
        <v>215</v>
      </c>
      <c r="LPE490" s="2" t="s">
        <v>215</v>
      </c>
      <c r="LPF490" s="2" t="s">
        <v>215</v>
      </c>
      <c r="LPG490" s="2" t="s">
        <v>215</v>
      </c>
      <c r="LPH490" s="2" t="s">
        <v>215</v>
      </c>
      <c r="LPI490" s="2" t="s">
        <v>215</v>
      </c>
      <c r="LPJ490" s="2" t="s">
        <v>215</v>
      </c>
      <c r="LPK490" s="2" t="s">
        <v>215</v>
      </c>
      <c r="LPL490" s="2" t="s">
        <v>215</v>
      </c>
      <c r="LPM490" s="2" t="s">
        <v>215</v>
      </c>
      <c r="LPN490" s="2" t="s">
        <v>215</v>
      </c>
      <c r="LPO490" s="2" t="s">
        <v>215</v>
      </c>
      <c r="LPP490" s="2" t="s">
        <v>215</v>
      </c>
      <c r="LPQ490" s="2" t="s">
        <v>215</v>
      </c>
      <c r="LPR490" s="2" t="s">
        <v>215</v>
      </c>
      <c r="LPS490" s="2" t="s">
        <v>215</v>
      </c>
      <c r="LPT490" s="2" t="s">
        <v>215</v>
      </c>
      <c r="LPU490" s="2" t="s">
        <v>215</v>
      </c>
      <c r="LPV490" s="2" t="s">
        <v>215</v>
      </c>
      <c r="LPW490" s="2" t="s">
        <v>215</v>
      </c>
      <c r="LPX490" s="2" t="s">
        <v>215</v>
      </c>
      <c r="LPY490" s="2" t="s">
        <v>215</v>
      </c>
      <c r="LPZ490" s="2" t="s">
        <v>215</v>
      </c>
      <c r="LQA490" s="2" t="s">
        <v>215</v>
      </c>
      <c r="LQB490" s="2" t="s">
        <v>215</v>
      </c>
      <c r="LQC490" s="2" t="s">
        <v>215</v>
      </c>
      <c r="LQD490" s="2" t="s">
        <v>215</v>
      </c>
      <c r="LQE490" s="2" t="s">
        <v>215</v>
      </c>
      <c r="LQF490" s="2" t="s">
        <v>215</v>
      </c>
      <c r="LQG490" s="2" t="s">
        <v>215</v>
      </c>
      <c r="LQH490" s="2" t="s">
        <v>215</v>
      </c>
      <c r="LQI490" s="2" t="s">
        <v>215</v>
      </c>
      <c r="LQJ490" s="2" t="s">
        <v>215</v>
      </c>
      <c r="LQK490" s="2" t="s">
        <v>215</v>
      </c>
      <c r="LQL490" s="2" t="s">
        <v>215</v>
      </c>
      <c r="LQM490" s="2" t="s">
        <v>215</v>
      </c>
      <c r="LQN490" s="2" t="s">
        <v>215</v>
      </c>
      <c r="LQO490" s="2" t="s">
        <v>215</v>
      </c>
      <c r="LQP490" s="2" t="s">
        <v>215</v>
      </c>
      <c r="LQQ490" s="2" t="s">
        <v>215</v>
      </c>
      <c r="LQR490" s="2" t="s">
        <v>215</v>
      </c>
      <c r="LQS490" s="2" t="s">
        <v>215</v>
      </c>
      <c r="LQT490" s="2" t="s">
        <v>215</v>
      </c>
      <c r="LQU490" s="2" t="s">
        <v>215</v>
      </c>
      <c r="LQV490" s="2" t="s">
        <v>215</v>
      </c>
      <c r="LQW490" s="2" t="s">
        <v>215</v>
      </c>
      <c r="LQX490" s="2" t="s">
        <v>215</v>
      </c>
      <c r="LQY490" s="2" t="s">
        <v>215</v>
      </c>
      <c r="LQZ490" s="2" t="s">
        <v>215</v>
      </c>
      <c r="LRA490" s="2" t="s">
        <v>215</v>
      </c>
      <c r="LRB490" s="2" t="s">
        <v>215</v>
      </c>
      <c r="LRC490" s="2" t="s">
        <v>215</v>
      </c>
      <c r="LRD490" s="2" t="s">
        <v>215</v>
      </c>
      <c r="LRE490" s="2" t="s">
        <v>215</v>
      </c>
      <c r="LRF490" s="2" t="s">
        <v>215</v>
      </c>
      <c r="LRG490" s="2" t="s">
        <v>215</v>
      </c>
      <c r="LRH490" s="2" t="s">
        <v>215</v>
      </c>
      <c r="LRI490" s="2" t="s">
        <v>215</v>
      </c>
      <c r="LRJ490" s="2" t="s">
        <v>215</v>
      </c>
      <c r="LRK490" s="2" t="s">
        <v>215</v>
      </c>
      <c r="LRL490" s="2" t="s">
        <v>215</v>
      </c>
      <c r="LRM490" s="2" t="s">
        <v>215</v>
      </c>
      <c r="LRN490" s="2" t="s">
        <v>215</v>
      </c>
      <c r="LRO490" s="2" t="s">
        <v>215</v>
      </c>
      <c r="LRP490" s="2" t="s">
        <v>215</v>
      </c>
      <c r="LRQ490" s="2" t="s">
        <v>215</v>
      </c>
      <c r="LRR490" s="2" t="s">
        <v>215</v>
      </c>
      <c r="LRS490" s="2" t="s">
        <v>215</v>
      </c>
      <c r="LRT490" s="2" t="s">
        <v>215</v>
      </c>
      <c r="LRU490" s="2" t="s">
        <v>215</v>
      </c>
      <c r="LRV490" s="2" t="s">
        <v>215</v>
      </c>
      <c r="LRW490" s="2" t="s">
        <v>215</v>
      </c>
      <c r="LRX490" s="2" t="s">
        <v>215</v>
      </c>
      <c r="LRY490" s="2" t="s">
        <v>215</v>
      </c>
      <c r="LRZ490" s="2" t="s">
        <v>215</v>
      </c>
      <c r="LSA490" s="2" t="s">
        <v>215</v>
      </c>
      <c r="LSB490" s="2" t="s">
        <v>215</v>
      </c>
      <c r="LSC490" s="2" t="s">
        <v>215</v>
      </c>
      <c r="LSD490" s="2" t="s">
        <v>215</v>
      </c>
      <c r="LSE490" s="2" t="s">
        <v>215</v>
      </c>
      <c r="LSF490" s="2" t="s">
        <v>215</v>
      </c>
      <c r="LSG490" s="2" t="s">
        <v>215</v>
      </c>
      <c r="LSH490" s="2" t="s">
        <v>215</v>
      </c>
      <c r="LSI490" s="2" t="s">
        <v>215</v>
      </c>
      <c r="LSJ490" s="2" t="s">
        <v>215</v>
      </c>
      <c r="LSK490" s="2" t="s">
        <v>215</v>
      </c>
      <c r="LSL490" s="2" t="s">
        <v>215</v>
      </c>
      <c r="LSM490" s="2" t="s">
        <v>215</v>
      </c>
      <c r="LSN490" s="2" t="s">
        <v>215</v>
      </c>
      <c r="LSO490" s="2" t="s">
        <v>215</v>
      </c>
      <c r="LSP490" s="2" t="s">
        <v>215</v>
      </c>
      <c r="LSQ490" s="2" t="s">
        <v>215</v>
      </c>
      <c r="LSR490" s="2" t="s">
        <v>215</v>
      </c>
      <c r="LSS490" s="2" t="s">
        <v>215</v>
      </c>
      <c r="LST490" s="2" t="s">
        <v>215</v>
      </c>
      <c r="LSU490" s="2" t="s">
        <v>215</v>
      </c>
      <c r="LSV490" s="2" t="s">
        <v>215</v>
      </c>
      <c r="LSW490" s="2" t="s">
        <v>215</v>
      </c>
      <c r="LSX490" s="2" t="s">
        <v>215</v>
      </c>
      <c r="LSY490" s="2" t="s">
        <v>215</v>
      </c>
      <c r="LSZ490" s="2" t="s">
        <v>215</v>
      </c>
      <c r="LTA490" s="2" t="s">
        <v>215</v>
      </c>
      <c r="LTB490" s="2" t="s">
        <v>215</v>
      </c>
      <c r="LTC490" s="2" t="s">
        <v>215</v>
      </c>
      <c r="LTD490" s="2" t="s">
        <v>215</v>
      </c>
      <c r="LTE490" s="2" t="s">
        <v>215</v>
      </c>
      <c r="LTF490" s="2" t="s">
        <v>215</v>
      </c>
      <c r="LTG490" s="2" t="s">
        <v>215</v>
      </c>
      <c r="LTH490" s="2" t="s">
        <v>215</v>
      </c>
      <c r="LTI490" s="2" t="s">
        <v>215</v>
      </c>
      <c r="LTJ490" s="2" t="s">
        <v>215</v>
      </c>
      <c r="LTK490" s="2" t="s">
        <v>215</v>
      </c>
      <c r="LTL490" s="2" t="s">
        <v>215</v>
      </c>
      <c r="LTM490" s="2" t="s">
        <v>215</v>
      </c>
      <c r="LTN490" s="2" t="s">
        <v>215</v>
      </c>
      <c r="LTO490" s="2" t="s">
        <v>215</v>
      </c>
      <c r="LTP490" s="2" t="s">
        <v>215</v>
      </c>
      <c r="LTQ490" s="2" t="s">
        <v>215</v>
      </c>
      <c r="LTR490" s="2" t="s">
        <v>215</v>
      </c>
      <c r="LTS490" s="2" t="s">
        <v>215</v>
      </c>
      <c r="LTT490" s="2" t="s">
        <v>215</v>
      </c>
      <c r="LTU490" s="2" t="s">
        <v>215</v>
      </c>
      <c r="LTV490" s="2" t="s">
        <v>215</v>
      </c>
      <c r="LTW490" s="2" t="s">
        <v>215</v>
      </c>
      <c r="LTX490" s="2" t="s">
        <v>215</v>
      </c>
      <c r="LTY490" s="2" t="s">
        <v>215</v>
      </c>
      <c r="LTZ490" s="2" t="s">
        <v>215</v>
      </c>
      <c r="LUA490" s="2" t="s">
        <v>215</v>
      </c>
      <c r="LUB490" s="2" t="s">
        <v>215</v>
      </c>
      <c r="LUC490" s="2" t="s">
        <v>215</v>
      </c>
      <c r="LUD490" s="2" t="s">
        <v>215</v>
      </c>
      <c r="LUE490" s="2" t="s">
        <v>215</v>
      </c>
      <c r="LUF490" s="2" t="s">
        <v>215</v>
      </c>
      <c r="LUG490" s="2" t="s">
        <v>215</v>
      </c>
      <c r="LUH490" s="2" t="s">
        <v>215</v>
      </c>
      <c r="LUI490" s="2" t="s">
        <v>215</v>
      </c>
      <c r="LUJ490" s="2" t="s">
        <v>215</v>
      </c>
      <c r="LUK490" s="2" t="s">
        <v>215</v>
      </c>
      <c r="LUL490" s="2" t="s">
        <v>215</v>
      </c>
      <c r="LUM490" s="2" t="s">
        <v>215</v>
      </c>
      <c r="LUN490" s="2" t="s">
        <v>215</v>
      </c>
      <c r="LUO490" s="2" t="s">
        <v>215</v>
      </c>
      <c r="LUP490" s="2" t="s">
        <v>215</v>
      </c>
      <c r="LUQ490" s="2" t="s">
        <v>215</v>
      </c>
      <c r="LUR490" s="2" t="s">
        <v>215</v>
      </c>
      <c r="LUS490" s="2" t="s">
        <v>215</v>
      </c>
      <c r="LUT490" s="2" t="s">
        <v>215</v>
      </c>
      <c r="LUU490" s="2" t="s">
        <v>215</v>
      </c>
      <c r="LUV490" s="2" t="s">
        <v>215</v>
      </c>
      <c r="LUW490" s="2" t="s">
        <v>215</v>
      </c>
      <c r="LUX490" s="2" t="s">
        <v>215</v>
      </c>
      <c r="LUY490" s="2" t="s">
        <v>215</v>
      </c>
      <c r="LUZ490" s="2" t="s">
        <v>215</v>
      </c>
      <c r="LVA490" s="2" t="s">
        <v>215</v>
      </c>
      <c r="LVB490" s="2" t="s">
        <v>215</v>
      </c>
      <c r="LVC490" s="2" t="s">
        <v>215</v>
      </c>
      <c r="LVD490" s="2" t="s">
        <v>215</v>
      </c>
      <c r="LVE490" s="2" t="s">
        <v>215</v>
      </c>
      <c r="LVF490" s="2" t="s">
        <v>215</v>
      </c>
      <c r="LVG490" s="2" t="s">
        <v>215</v>
      </c>
      <c r="LVH490" s="2" t="s">
        <v>215</v>
      </c>
      <c r="LVI490" s="2" t="s">
        <v>215</v>
      </c>
      <c r="LVJ490" s="2" t="s">
        <v>215</v>
      </c>
      <c r="LVK490" s="2" t="s">
        <v>215</v>
      </c>
      <c r="LVL490" s="2" t="s">
        <v>215</v>
      </c>
      <c r="LVM490" s="2" t="s">
        <v>215</v>
      </c>
      <c r="LVN490" s="2" t="s">
        <v>215</v>
      </c>
      <c r="LVO490" s="2" t="s">
        <v>215</v>
      </c>
      <c r="LVP490" s="2" t="s">
        <v>215</v>
      </c>
      <c r="LVQ490" s="2" t="s">
        <v>215</v>
      </c>
      <c r="LVR490" s="2" t="s">
        <v>215</v>
      </c>
      <c r="LVS490" s="2" t="s">
        <v>215</v>
      </c>
      <c r="LVT490" s="2" t="s">
        <v>215</v>
      </c>
      <c r="LVU490" s="2" t="s">
        <v>215</v>
      </c>
      <c r="LVV490" s="2" t="s">
        <v>215</v>
      </c>
      <c r="LVW490" s="2" t="s">
        <v>215</v>
      </c>
      <c r="LVX490" s="2" t="s">
        <v>215</v>
      </c>
      <c r="LVY490" s="2" t="s">
        <v>215</v>
      </c>
      <c r="LVZ490" s="2" t="s">
        <v>215</v>
      </c>
      <c r="LWA490" s="2" t="s">
        <v>215</v>
      </c>
      <c r="LWB490" s="2" t="s">
        <v>215</v>
      </c>
      <c r="LWC490" s="2" t="s">
        <v>215</v>
      </c>
      <c r="LWD490" s="2" t="s">
        <v>215</v>
      </c>
      <c r="LWE490" s="2" t="s">
        <v>215</v>
      </c>
      <c r="LWF490" s="2" t="s">
        <v>215</v>
      </c>
      <c r="LWG490" s="2" t="s">
        <v>215</v>
      </c>
      <c r="LWH490" s="2" t="s">
        <v>215</v>
      </c>
      <c r="LWI490" s="2" t="s">
        <v>215</v>
      </c>
      <c r="LWJ490" s="2" t="s">
        <v>215</v>
      </c>
      <c r="LWK490" s="2" t="s">
        <v>215</v>
      </c>
      <c r="LWL490" s="2" t="s">
        <v>215</v>
      </c>
      <c r="LWM490" s="2" t="s">
        <v>215</v>
      </c>
      <c r="LWN490" s="2" t="s">
        <v>215</v>
      </c>
      <c r="LWO490" s="2" t="s">
        <v>215</v>
      </c>
      <c r="LWP490" s="2" t="s">
        <v>215</v>
      </c>
      <c r="LWQ490" s="2" t="s">
        <v>215</v>
      </c>
      <c r="LWR490" s="2" t="s">
        <v>215</v>
      </c>
      <c r="LWS490" s="2" t="s">
        <v>215</v>
      </c>
      <c r="LWT490" s="2" t="s">
        <v>215</v>
      </c>
      <c r="LWU490" s="2" t="s">
        <v>215</v>
      </c>
      <c r="LWV490" s="2" t="s">
        <v>215</v>
      </c>
      <c r="LWW490" s="2" t="s">
        <v>215</v>
      </c>
      <c r="LWX490" s="2" t="s">
        <v>215</v>
      </c>
      <c r="LWY490" s="2" t="s">
        <v>215</v>
      </c>
      <c r="LWZ490" s="2" t="s">
        <v>215</v>
      </c>
      <c r="LXA490" s="2" t="s">
        <v>215</v>
      </c>
      <c r="LXB490" s="2" t="s">
        <v>215</v>
      </c>
      <c r="LXC490" s="2" t="s">
        <v>215</v>
      </c>
      <c r="LXD490" s="2" t="s">
        <v>215</v>
      </c>
      <c r="LXE490" s="2" t="s">
        <v>215</v>
      </c>
      <c r="LXF490" s="2" t="s">
        <v>215</v>
      </c>
      <c r="LXG490" s="2" t="s">
        <v>215</v>
      </c>
      <c r="LXH490" s="2" t="s">
        <v>215</v>
      </c>
      <c r="LXI490" s="2" t="s">
        <v>215</v>
      </c>
      <c r="LXJ490" s="2" t="s">
        <v>215</v>
      </c>
      <c r="LXK490" s="2" t="s">
        <v>215</v>
      </c>
      <c r="LXL490" s="2" t="s">
        <v>215</v>
      </c>
      <c r="LXM490" s="2" t="s">
        <v>215</v>
      </c>
      <c r="LXN490" s="2" t="s">
        <v>215</v>
      </c>
      <c r="LXO490" s="2" t="s">
        <v>215</v>
      </c>
      <c r="LXP490" s="2" t="s">
        <v>215</v>
      </c>
      <c r="LXQ490" s="2" t="s">
        <v>215</v>
      </c>
      <c r="LXR490" s="2" t="s">
        <v>215</v>
      </c>
      <c r="LXS490" s="2" t="s">
        <v>215</v>
      </c>
      <c r="LXT490" s="2" t="s">
        <v>215</v>
      </c>
      <c r="LXU490" s="2" t="s">
        <v>215</v>
      </c>
      <c r="LXV490" s="2" t="s">
        <v>215</v>
      </c>
      <c r="LXW490" s="2" t="s">
        <v>215</v>
      </c>
      <c r="LXX490" s="2" t="s">
        <v>215</v>
      </c>
      <c r="LXY490" s="2" t="s">
        <v>215</v>
      </c>
      <c r="LXZ490" s="2" t="s">
        <v>215</v>
      </c>
      <c r="LYA490" s="2" t="s">
        <v>215</v>
      </c>
      <c r="LYB490" s="2" t="s">
        <v>215</v>
      </c>
      <c r="LYC490" s="2" t="s">
        <v>215</v>
      </c>
      <c r="LYD490" s="2" t="s">
        <v>215</v>
      </c>
      <c r="LYE490" s="2" t="s">
        <v>215</v>
      </c>
      <c r="LYF490" s="2" t="s">
        <v>215</v>
      </c>
      <c r="LYG490" s="2" t="s">
        <v>215</v>
      </c>
      <c r="LYH490" s="2" t="s">
        <v>215</v>
      </c>
      <c r="LYI490" s="2" t="s">
        <v>215</v>
      </c>
      <c r="LYJ490" s="2" t="s">
        <v>215</v>
      </c>
      <c r="LYK490" s="2" t="s">
        <v>215</v>
      </c>
      <c r="LYL490" s="2" t="s">
        <v>215</v>
      </c>
      <c r="LYM490" s="2" t="s">
        <v>215</v>
      </c>
      <c r="LYN490" s="2" t="s">
        <v>215</v>
      </c>
      <c r="LYO490" s="2" t="s">
        <v>215</v>
      </c>
      <c r="LYP490" s="2" t="s">
        <v>215</v>
      </c>
      <c r="LYQ490" s="2" t="s">
        <v>215</v>
      </c>
      <c r="LYR490" s="2" t="s">
        <v>215</v>
      </c>
      <c r="LYS490" s="2" t="s">
        <v>215</v>
      </c>
      <c r="LYT490" s="2" t="s">
        <v>215</v>
      </c>
      <c r="LYU490" s="2" t="s">
        <v>215</v>
      </c>
      <c r="LYV490" s="2" t="s">
        <v>215</v>
      </c>
      <c r="LYW490" s="2" t="s">
        <v>215</v>
      </c>
      <c r="LYX490" s="2" t="s">
        <v>215</v>
      </c>
      <c r="LYY490" s="2" t="s">
        <v>215</v>
      </c>
      <c r="LYZ490" s="2" t="s">
        <v>215</v>
      </c>
      <c r="LZA490" s="2" t="s">
        <v>215</v>
      </c>
      <c r="LZB490" s="2" t="s">
        <v>215</v>
      </c>
      <c r="LZC490" s="2" t="s">
        <v>215</v>
      </c>
      <c r="LZD490" s="2" t="s">
        <v>215</v>
      </c>
      <c r="LZE490" s="2" t="s">
        <v>215</v>
      </c>
      <c r="LZF490" s="2" t="s">
        <v>215</v>
      </c>
      <c r="LZG490" s="2" t="s">
        <v>215</v>
      </c>
      <c r="LZH490" s="2" t="s">
        <v>215</v>
      </c>
      <c r="LZI490" s="2" t="s">
        <v>215</v>
      </c>
      <c r="LZJ490" s="2" t="s">
        <v>215</v>
      </c>
      <c r="LZK490" s="2" t="s">
        <v>215</v>
      </c>
      <c r="LZL490" s="2" t="s">
        <v>215</v>
      </c>
      <c r="LZM490" s="2" t="s">
        <v>215</v>
      </c>
      <c r="LZN490" s="2" t="s">
        <v>215</v>
      </c>
      <c r="LZO490" s="2" t="s">
        <v>215</v>
      </c>
      <c r="LZP490" s="2" t="s">
        <v>215</v>
      </c>
      <c r="LZQ490" s="2" t="s">
        <v>215</v>
      </c>
      <c r="LZR490" s="2" t="s">
        <v>215</v>
      </c>
      <c r="LZS490" s="2" t="s">
        <v>215</v>
      </c>
      <c r="LZT490" s="2" t="s">
        <v>215</v>
      </c>
      <c r="LZU490" s="2" t="s">
        <v>215</v>
      </c>
      <c r="LZV490" s="2" t="s">
        <v>215</v>
      </c>
      <c r="LZW490" s="2" t="s">
        <v>215</v>
      </c>
      <c r="LZX490" s="2" t="s">
        <v>215</v>
      </c>
      <c r="LZY490" s="2" t="s">
        <v>215</v>
      </c>
      <c r="LZZ490" s="2" t="s">
        <v>215</v>
      </c>
      <c r="MAA490" s="2" t="s">
        <v>215</v>
      </c>
      <c r="MAB490" s="2" t="s">
        <v>215</v>
      </c>
      <c r="MAC490" s="2" t="s">
        <v>215</v>
      </c>
      <c r="MAD490" s="2" t="s">
        <v>215</v>
      </c>
      <c r="MAE490" s="2" t="s">
        <v>215</v>
      </c>
      <c r="MAF490" s="2" t="s">
        <v>215</v>
      </c>
      <c r="MAG490" s="2" t="s">
        <v>215</v>
      </c>
      <c r="MAH490" s="2" t="s">
        <v>215</v>
      </c>
      <c r="MAI490" s="2" t="s">
        <v>215</v>
      </c>
      <c r="MAJ490" s="2" t="s">
        <v>215</v>
      </c>
      <c r="MAK490" s="2" t="s">
        <v>215</v>
      </c>
      <c r="MAL490" s="2" t="s">
        <v>215</v>
      </c>
      <c r="MAM490" s="2" t="s">
        <v>215</v>
      </c>
      <c r="MAN490" s="2" t="s">
        <v>215</v>
      </c>
      <c r="MAO490" s="2" t="s">
        <v>215</v>
      </c>
      <c r="MAP490" s="2" t="s">
        <v>215</v>
      </c>
      <c r="MAQ490" s="2" t="s">
        <v>215</v>
      </c>
      <c r="MAR490" s="2" t="s">
        <v>215</v>
      </c>
      <c r="MAS490" s="2" t="s">
        <v>215</v>
      </c>
      <c r="MAT490" s="2" t="s">
        <v>215</v>
      </c>
      <c r="MAU490" s="2" t="s">
        <v>215</v>
      </c>
      <c r="MAV490" s="2" t="s">
        <v>215</v>
      </c>
      <c r="MAW490" s="2" t="s">
        <v>215</v>
      </c>
      <c r="MAX490" s="2" t="s">
        <v>215</v>
      </c>
      <c r="MAY490" s="2" t="s">
        <v>215</v>
      </c>
      <c r="MAZ490" s="2" t="s">
        <v>215</v>
      </c>
      <c r="MBA490" s="2" t="s">
        <v>215</v>
      </c>
      <c r="MBB490" s="2" t="s">
        <v>215</v>
      </c>
      <c r="MBC490" s="2" t="s">
        <v>215</v>
      </c>
      <c r="MBD490" s="2" t="s">
        <v>215</v>
      </c>
      <c r="MBE490" s="2" t="s">
        <v>215</v>
      </c>
      <c r="MBF490" s="2" t="s">
        <v>215</v>
      </c>
      <c r="MBG490" s="2" t="s">
        <v>215</v>
      </c>
      <c r="MBH490" s="2" t="s">
        <v>215</v>
      </c>
      <c r="MBI490" s="2" t="s">
        <v>215</v>
      </c>
      <c r="MBJ490" s="2" t="s">
        <v>215</v>
      </c>
      <c r="MBK490" s="2" t="s">
        <v>215</v>
      </c>
      <c r="MBL490" s="2" t="s">
        <v>215</v>
      </c>
      <c r="MBM490" s="2" t="s">
        <v>215</v>
      </c>
      <c r="MBN490" s="2" t="s">
        <v>215</v>
      </c>
      <c r="MBO490" s="2" t="s">
        <v>215</v>
      </c>
      <c r="MBP490" s="2" t="s">
        <v>215</v>
      </c>
      <c r="MBQ490" s="2" t="s">
        <v>215</v>
      </c>
      <c r="MBR490" s="2" t="s">
        <v>215</v>
      </c>
      <c r="MBS490" s="2" t="s">
        <v>215</v>
      </c>
      <c r="MBT490" s="2" t="s">
        <v>215</v>
      </c>
      <c r="MBU490" s="2" t="s">
        <v>215</v>
      </c>
      <c r="MBV490" s="2" t="s">
        <v>215</v>
      </c>
      <c r="MBW490" s="2" t="s">
        <v>215</v>
      </c>
      <c r="MBX490" s="2" t="s">
        <v>215</v>
      </c>
      <c r="MBY490" s="2" t="s">
        <v>215</v>
      </c>
      <c r="MBZ490" s="2" t="s">
        <v>215</v>
      </c>
      <c r="MCA490" s="2" t="s">
        <v>215</v>
      </c>
      <c r="MCB490" s="2" t="s">
        <v>215</v>
      </c>
      <c r="MCC490" s="2" t="s">
        <v>215</v>
      </c>
      <c r="MCD490" s="2" t="s">
        <v>215</v>
      </c>
      <c r="MCE490" s="2" t="s">
        <v>215</v>
      </c>
      <c r="MCF490" s="2" t="s">
        <v>215</v>
      </c>
      <c r="MCG490" s="2" t="s">
        <v>215</v>
      </c>
      <c r="MCH490" s="2" t="s">
        <v>215</v>
      </c>
      <c r="MCI490" s="2" t="s">
        <v>215</v>
      </c>
      <c r="MCJ490" s="2" t="s">
        <v>215</v>
      </c>
      <c r="MCK490" s="2" t="s">
        <v>215</v>
      </c>
      <c r="MCL490" s="2" t="s">
        <v>215</v>
      </c>
      <c r="MCM490" s="2" t="s">
        <v>215</v>
      </c>
      <c r="MCN490" s="2" t="s">
        <v>215</v>
      </c>
      <c r="MCO490" s="2" t="s">
        <v>215</v>
      </c>
      <c r="MCP490" s="2" t="s">
        <v>215</v>
      </c>
      <c r="MCQ490" s="2" t="s">
        <v>215</v>
      </c>
      <c r="MCR490" s="2" t="s">
        <v>215</v>
      </c>
      <c r="MCS490" s="2" t="s">
        <v>215</v>
      </c>
      <c r="MCT490" s="2" t="s">
        <v>215</v>
      </c>
      <c r="MCU490" s="2" t="s">
        <v>215</v>
      </c>
      <c r="MCV490" s="2" t="s">
        <v>215</v>
      </c>
      <c r="MCW490" s="2" t="s">
        <v>215</v>
      </c>
      <c r="MCX490" s="2" t="s">
        <v>215</v>
      </c>
      <c r="MCY490" s="2" t="s">
        <v>215</v>
      </c>
      <c r="MCZ490" s="2" t="s">
        <v>215</v>
      </c>
      <c r="MDA490" s="2" t="s">
        <v>215</v>
      </c>
      <c r="MDB490" s="2" t="s">
        <v>215</v>
      </c>
      <c r="MDC490" s="2" t="s">
        <v>215</v>
      </c>
      <c r="MDD490" s="2" t="s">
        <v>215</v>
      </c>
      <c r="MDE490" s="2" t="s">
        <v>215</v>
      </c>
      <c r="MDF490" s="2" t="s">
        <v>215</v>
      </c>
      <c r="MDG490" s="2" t="s">
        <v>215</v>
      </c>
      <c r="MDH490" s="2" t="s">
        <v>215</v>
      </c>
      <c r="MDI490" s="2" t="s">
        <v>215</v>
      </c>
      <c r="MDJ490" s="2" t="s">
        <v>215</v>
      </c>
      <c r="MDK490" s="2" t="s">
        <v>215</v>
      </c>
      <c r="MDL490" s="2" t="s">
        <v>215</v>
      </c>
      <c r="MDM490" s="2" t="s">
        <v>215</v>
      </c>
      <c r="MDN490" s="2" t="s">
        <v>215</v>
      </c>
      <c r="MDO490" s="2" t="s">
        <v>215</v>
      </c>
      <c r="MDP490" s="2" t="s">
        <v>215</v>
      </c>
      <c r="MDQ490" s="2" t="s">
        <v>215</v>
      </c>
      <c r="MDR490" s="2" t="s">
        <v>215</v>
      </c>
      <c r="MDS490" s="2" t="s">
        <v>215</v>
      </c>
      <c r="MDT490" s="2" t="s">
        <v>215</v>
      </c>
      <c r="MDU490" s="2" t="s">
        <v>215</v>
      </c>
      <c r="MDV490" s="2" t="s">
        <v>215</v>
      </c>
      <c r="MDW490" s="2" t="s">
        <v>215</v>
      </c>
      <c r="MDX490" s="2" t="s">
        <v>215</v>
      </c>
      <c r="MDY490" s="2" t="s">
        <v>215</v>
      </c>
      <c r="MDZ490" s="2" t="s">
        <v>215</v>
      </c>
      <c r="MEA490" s="2" t="s">
        <v>215</v>
      </c>
      <c r="MEB490" s="2" t="s">
        <v>215</v>
      </c>
      <c r="MEC490" s="2" t="s">
        <v>215</v>
      </c>
      <c r="MED490" s="2" t="s">
        <v>215</v>
      </c>
      <c r="MEE490" s="2" t="s">
        <v>215</v>
      </c>
      <c r="MEF490" s="2" t="s">
        <v>215</v>
      </c>
      <c r="MEG490" s="2" t="s">
        <v>215</v>
      </c>
      <c r="MEH490" s="2" t="s">
        <v>215</v>
      </c>
      <c r="MEI490" s="2" t="s">
        <v>215</v>
      </c>
      <c r="MEJ490" s="2" t="s">
        <v>215</v>
      </c>
      <c r="MEK490" s="2" t="s">
        <v>215</v>
      </c>
      <c r="MEL490" s="2" t="s">
        <v>215</v>
      </c>
      <c r="MEM490" s="2" t="s">
        <v>215</v>
      </c>
      <c r="MEN490" s="2" t="s">
        <v>215</v>
      </c>
      <c r="MEO490" s="2" t="s">
        <v>215</v>
      </c>
      <c r="MEP490" s="2" t="s">
        <v>215</v>
      </c>
      <c r="MEQ490" s="2" t="s">
        <v>215</v>
      </c>
      <c r="MER490" s="2" t="s">
        <v>215</v>
      </c>
      <c r="MES490" s="2" t="s">
        <v>215</v>
      </c>
      <c r="MET490" s="2" t="s">
        <v>215</v>
      </c>
      <c r="MEU490" s="2" t="s">
        <v>215</v>
      </c>
      <c r="MEV490" s="2" t="s">
        <v>215</v>
      </c>
      <c r="MEW490" s="2" t="s">
        <v>215</v>
      </c>
      <c r="MEX490" s="2" t="s">
        <v>215</v>
      </c>
      <c r="MEY490" s="2" t="s">
        <v>215</v>
      </c>
      <c r="MEZ490" s="2" t="s">
        <v>215</v>
      </c>
      <c r="MFA490" s="2" t="s">
        <v>215</v>
      </c>
      <c r="MFB490" s="2" t="s">
        <v>215</v>
      </c>
      <c r="MFC490" s="2" t="s">
        <v>215</v>
      </c>
      <c r="MFD490" s="2" t="s">
        <v>215</v>
      </c>
      <c r="MFE490" s="2" t="s">
        <v>215</v>
      </c>
      <c r="MFF490" s="2" t="s">
        <v>215</v>
      </c>
      <c r="MFG490" s="2" t="s">
        <v>215</v>
      </c>
      <c r="MFH490" s="2" t="s">
        <v>215</v>
      </c>
      <c r="MFI490" s="2" t="s">
        <v>215</v>
      </c>
      <c r="MFJ490" s="2" t="s">
        <v>215</v>
      </c>
      <c r="MFK490" s="2" t="s">
        <v>215</v>
      </c>
      <c r="MFL490" s="2" t="s">
        <v>215</v>
      </c>
      <c r="MFM490" s="2" t="s">
        <v>215</v>
      </c>
      <c r="MFN490" s="2" t="s">
        <v>215</v>
      </c>
      <c r="MFO490" s="2" t="s">
        <v>215</v>
      </c>
      <c r="MFP490" s="2" t="s">
        <v>215</v>
      </c>
      <c r="MFQ490" s="2" t="s">
        <v>215</v>
      </c>
      <c r="MFR490" s="2" t="s">
        <v>215</v>
      </c>
      <c r="MFS490" s="2" t="s">
        <v>215</v>
      </c>
      <c r="MFT490" s="2" t="s">
        <v>215</v>
      </c>
      <c r="MFU490" s="2" t="s">
        <v>215</v>
      </c>
      <c r="MFV490" s="2" t="s">
        <v>215</v>
      </c>
      <c r="MFW490" s="2" t="s">
        <v>215</v>
      </c>
      <c r="MFX490" s="2" t="s">
        <v>215</v>
      </c>
      <c r="MFY490" s="2" t="s">
        <v>215</v>
      </c>
      <c r="MFZ490" s="2" t="s">
        <v>215</v>
      </c>
      <c r="MGA490" s="2" t="s">
        <v>215</v>
      </c>
      <c r="MGB490" s="2" t="s">
        <v>215</v>
      </c>
      <c r="MGC490" s="2" t="s">
        <v>215</v>
      </c>
      <c r="MGD490" s="2" t="s">
        <v>215</v>
      </c>
      <c r="MGE490" s="2" t="s">
        <v>215</v>
      </c>
      <c r="MGF490" s="2" t="s">
        <v>215</v>
      </c>
      <c r="MGG490" s="2" t="s">
        <v>215</v>
      </c>
      <c r="MGH490" s="2" t="s">
        <v>215</v>
      </c>
      <c r="MGI490" s="2" t="s">
        <v>215</v>
      </c>
      <c r="MGJ490" s="2" t="s">
        <v>215</v>
      </c>
      <c r="MGK490" s="2" t="s">
        <v>215</v>
      </c>
      <c r="MGL490" s="2" t="s">
        <v>215</v>
      </c>
      <c r="MGM490" s="2" t="s">
        <v>215</v>
      </c>
      <c r="MGN490" s="2" t="s">
        <v>215</v>
      </c>
      <c r="MGO490" s="2" t="s">
        <v>215</v>
      </c>
      <c r="MGP490" s="2" t="s">
        <v>215</v>
      </c>
      <c r="MGQ490" s="2" t="s">
        <v>215</v>
      </c>
      <c r="MGR490" s="2" t="s">
        <v>215</v>
      </c>
      <c r="MGS490" s="2" t="s">
        <v>215</v>
      </c>
      <c r="MGT490" s="2" t="s">
        <v>215</v>
      </c>
      <c r="MGU490" s="2" t="s">
        <v>215</v>
      </c>
      <c r="MGV490" s="2" t="s">
        <v>215</v>
      </c>
      <c r="MGW490" s="2" t="s">
        <v>215</v>
      </c>
      <c r="MGX490" s="2" t="s">
        <v>215</v>
      </c>
      <c r="MGY490" s="2" t="s">
        <v>215</v>
      </c>
      <c r="MGZ490" s="2" t="s">
        <v>215</v>
      </c>
      <c r="MHA490" s="2" t="s">
        <v>215</v>
      </c>
      <c r="MHB490" s="2" t="s">
        <v>215</v>
      </c>
      <c r="MHC490" s="2" t="s">
        <v>215</v>
      </c>
      <c r="MHD490" s="2" t="s">
        <v>215</v>
      </c>
      <c r="MHE490" s="2" t="s">
        <v>215</v>
      </c>
      <c r="MHF490" s="2" t="s">
        <v>215</v>
      </c>
      <c r="MHG490" s="2" t="s">
        <v>215</v>
      </c>
      <c r="MHH490" s="2" t="s">
        <v>215</v>
      </c>
      <c r="MHI490" s="2" t="s">
        <v>215</v>
      </c>
      <c r="MHJ490" s="2" t="s">
        <v>215</v>
      </c>
      <c r="MHK490" s="2" t="s">
        <v>215</v>
      </c>
      <c r="MHL490" s="2" t="s">
        <v>215</v>
      </c>
      <c r="MHM490" s="2" t="s">
        <v>215</v>
      </c>
      <c r="MHN490" s="2" t="s">
        <v>215</v>
      </c>
      <c r="MHO490" s="2" t="s">
        <v>215</v>
      </c>
      <c r="MHP490" s="2" t="s">
        <v>215</v>
      </c>
      <c r="MHQ490" s="2" t="s">
        <v>215</v>
      </c>
      <c r="MHR490" s="2" t="s">
        <v>215</v>
      </c>
      <c r="MHS490" s="2" t="s">
        <v>215</v>
      </c>
      <c r="MHT490" s="2" t="s">
        <v>215</v>
      </c>
      <c r="MHU490" s="2" t="s">
        <v>215</v>
      </c>
      <c r="MHV490" s="2" t="s">
        <v>215</v>
      </c>
      <c r="MHW490" s="2" t="s">
        <v>215</v>
      </c>
      <c r="MHX490" s="2" t="s">
        <v>215</v>
      </c>
      <c r="MHY490" s="2" t="s">
        <v>215</v>
      </c>
      <c r="MHZ490" s="2" t="s">
        <v>215</v>
      </c>
      <c r="MIA490" s="2" t="s">
        <v>215</v>
      </c>
      <c r="MIB490" s="2" t="s">
        <v>215</v>
      </c>
      <c r="MIC490" s="2" t="s">
        <v>215</v>
      </c>
      <c r="MID490" s="2" t="s">
        <v>215</v>
      </c>
      <c r="MIE490" s="2" t="s">
        <v>215</v>
      </c>
      <c r="MIF490" s="2" t="s">
        <v>215</v>
      </c>
      <c r="MIG490" s="2" t="s">
        <v>215</v>
      </c>
      <c r="MIH490" s="2" t="s">
        <v>215</v>
      </c>
      <c r="MII490" s="2" t="s">
        <v>215</v>
      </c>
      <c r="MIJ490" s="2" t="s">
        <v>215</v>
      </c>
      <c r="MIK490" s="2" t="s">
        <v>215</v>
      </c>
      <c r="MIL490" s="2" t="s">
        <v>215</v>
      </c>
      <c r="MIM490" s="2" t="s">
        <v>215</v>
      </c>
      <c r="MIN490" s="2" t="s">
        <v>215</v>
      </c>
      <c r="MIO490" s="2" t="s">
        <v>215</v>
      </c>
      <c r="MIP490" s="2" t="s">
        <v>215</v>
      </c>
      <c r="MIQ490" s="2" t="s">
        <v>215</v>
      </c>
      <c r="MIR490" s="2" t="s">
        <v>215</v>
      </c>
      <c r="MIS490" s="2" t="s">
        <v>215</v>
      </c>
      <c r="MIT490" s="2" t="s">
        <v>215</v>
      </c>
      <c r="MIU490" s="2" t="s">
        <v>215</v>
      </c>
      <c r="MIV490" s="2" t="s">
        <v>215</v>
      </c>
      <c r="MIW490" s="2" t="s">
        <v>215</v>
      </c>
      <c r="MIX490" s="2" t="s">
        <v>215</v>
      </c>
      <c r="MIY490" s="2" t="s">
        <v>215</v>
      </c>
      <c r="MIZ490" s="2" t="s">
        <v>215</v>
      </c>
      <c r="MJA490" s="2" t="s">
        <v>215</v>
      </c>
      <c r="MJB490" s="2" t="s">
        <v>215</v>
      </c>
      <c r="MJC490" s="2" t="s">
        <v>215</v>
      </c>
      <c r="MJD490" s="2" t="s">
        <v>215</v>
      </c>
      <c r="MJE490" s="2" t="s">
        <v>215</v>
      </c>
      <c r="MJF490" s="2" t="s">
        <v>215</v>
      </c>
      <c r="MJG490" s="2" t="s">
        <v>215</v>
      </c>
      <c r="MJH490" s="2" t="s">
        <v>215</v>
      </c>
      <c r="MJI490" s="2" t="s">
        <v>215</v>
      </c>
      <c r="MJJ490" s="2" t="s">
        <v>215</v>
      </c>
      <c r="MJK490" s="2" t="s">
        <v>215</v>
      </c>
      <c r="MJL490" s="2" t="s">
        <v>215</v>
      </c>
      <c r="MJM490" s="2" t="s">
        <v>215</v>
      </c>
      <c r="MJN490" s="2" t="s">
        <v>215</v>
      </c>
      <c r="MJO490" s="2" t="s">
        <v>215</v>
      </c>
      <c r="MJP490" s="2" t="s">
        <v>215</v>
      </c>
      <c r="MJQ490" s="2" t="s">
        <v>215</v>
      </c>
      <c r="MJR490" s="2" t="s">
        <v>215</v>
      </c>
      <c r="MJS490" s="2" t="s">
        <v>215</v>
      </c>
      <c r="MJT490" s="2" t="s">
        <v>215</v>
      </c>
      <c r="MJU490" s="2" t="s">
        <v>215</v>
      </c>
      <c r="MJV490" s="2" t="s">
        <v>215</v>
      </c>
      <c r="MJW490" s="2" t="s">
        <v>215</v>
      </c>
      <c r="MJX490" s="2" t="s">
        <v>215</v>
      </c>
      <c r="MJY490" s="2" t="s">
        <v>215</v>
      </c>
      <c r="MJZ490" s="2" t="s">
        <v>215</v>
      </c>
      <c r="MKA490" s="2" t="s">
        <v>215</v>
      </c>
      <c r="MKB490" s="2" t="s">
        <v>215</v>
      </c>
      <c r="MKC490" s="2" t="s">
        <v>215</v>
      </c>
      <c r="MKD490" s="2" t="s">
        <v>215</v>
      </c>
      <c r="MKE490" s="2" t="s">
        <v>215</v>
      </c>
      <c r="MKF490" s="2" t="s">
        <v>215</v>
      </c>
      <c r="MKG490" s="2" t="s">
        <v>215</v>
      </c>
      <c r="MKH490" s="2" t="s">
        <v>215</v>
      </c>
      <c r="MKI490" s="2" t="s">
        <v>215</v>
      </c>
      <c r="MKJ490" s="2" t="s">
        <v>215</v>
      </c>
      <c r="MKK490" s="2" t="s">
        <v>215</v>
      </c>
      <c r="MKL490" s="2" t="s">
        <v>215</v>
      </c>
      <c r="MKM490" s="2" t="s">
        <v>215</v>
      </c>
      <c r="MKN490" s="2" t="s">
        <v>215</v>
      </c>
      <c r="MKO490" s="2" t="s">
        <v>215</v>
      </c>
      <c r="MKP490" s="2" t="s">
        <v>215</v>
      </c>
      <c r="MKQ490" s="2" t="s">
        <v>215</v>
      </c>
      <c r="MKR490" s="2" t="s">
        <v>215</v>
      </c>
      <c r="MKS490" s="2" t="s">
        <v>215</v>
      </c>
      <c r="MKT490" s="2" t="s">
        <v>215</v>
      </c>
      <c r="MKU490" s="2" t="s">
        <v>215</v>
      </c>
      <c r="MKV490" s="2" t="s">
        <v>215</v>
      </c>
      <c r="MKW490" s="2" t="s">
        <v>215</v>
      </c>
      <c r="MKX490" s="2" t="s">
        <v>215</v>
      </c>
      <c r="MKY490" s="2" t="s">
        <v>215</v>
      </c>
      <c r="MKZ490" s="2" t="s">
        <v>215</v>
      </c>
      <c r="MLA490" s="2" t="s">
        <v>215</v>
      </c>
      <c r="MLB490" s="2" t="s">
        <v>215</v>
      </c>
      <c r="MLC490" s="2" t="s">
        <v>215</v>
      </c>
      <c r="MLD490" s="2" t="s">
        <v>215</v>
      </c>
      <c r="MLE490" s="2" t="s">
        <v>215</v>
      </c>
      <c r="MLF490" s="2" t="s">
        <v>215</v>
      </c>
      <c r="MLG490" s="2" t="s">
        <v>215</v>
      </c>
      <c r="MLH490" s="2" t="s">
        <v>215</v>
      </c>
      <c r="MLI490" s="2" t="s">
        <v>215</v>
      </c>
      <c r="MLJ490" s="2" t="s">
        <v>215</v>
      </c>
      <c r="MLK490" s="2" t="s">
        <v>215</v>
      </c>
      <c r="MLL490" s="2" t="s">
        <v>215</v>
      </c>
      <c r="MLM490" s="2" t="s">
        <v>215</v>
      </c>
      <c r="MLN490" s="2" t="s">
        <v>215</v>
      </c>
      <c r="MLO490" s="2" t="s">
        <v>215</v>
      </c>
      <c r="MLP490" s="2" t="s">
        <v>215</v>
      </c>
      <c r="MLQ490" s="2" t="s">
        <v>215</v>
      </c>
      <c r="MLR490" s="2" t="s">
        <v>215</v>
      </c>
      <c r="MLS490" s="2" t="s">
        <v>215</v>
      </c>
      <c r="MLT490" s="2" t="s">
        <v>215</v>
      </c>
      <c r="MLU490" s="2" t="s">
        <v>215</v>
      </c>
      <c r="MLV490" s="2" t="s">
        <v>215</v>
      </c>
      <c r="MLW490" s="2" t="s">
        <v>215</v>
      </c>
      <c r="MLX490" s="2" t="s">
        <v>215</v>
      </c>
      <c r="MLY490" s="2" t="s">
        <v>215</v>
      </c>
      <c r="MLZ490" s="2" t="s">
        <v>215</v>
      </c>
      <c r="MMA490" s="2" t="s">
        <v>215</v>
      </c>
      <c r="MMB490" s="2" t="s">
        <v>215</v>
      </c>
      <c r="MMC490" s="2" t="s">
        <v>215</v>
      </c>
      <c r="MMD490" s="2" t="s">
        <v>215</v>
      </c>
      <c r="MME490" s="2" t="s">
        <v>215</v>
      </c>
      <c r="MMF490" s="2" t="s">
        <v>215</v>
      </c>
      <c r="MMG490" s="2" t="s">
        <v>215</v>
      </c>
      <c r="MMH490" s="2" t="s">
        <v>215</v>
      </c>
      <c r="MMI490" s="2" t="s">
        <v>215</v>
      </c>
      <c r="MMJ490" s="2" t="s">
        <v>215</v>
      </c>
      <c r="MMK490" s="2" t="s">
        <v>215</v>
      </c>
      <c r="MML490" s="2" t="s">
        <v>215</v>
      </c>
      <c r="MMM490" s="2" t="s">
        <v>215</v>
      </c>
      <c r="MMN490" s="2" t="s">
        <v>215</v>
      </c>
      <c r="MMO490" s="2" t="s">
        <v>215</v>
      </c>
      <c r="MMP490" s="2" t="s">
        <v>215</v>
      </c>
      <c r="MMQ490" s="2" t="s">
        <v>215</v>
      </c>
      <c r="MMR490" s="2" t="s">
        <v>215</v>
      </c>
      <c r="MMS490" s="2" t="s">
        <v>215</v>
      </c>
      <c r="MMT490" s="2" t="s">
        <v>215</v>
      </c>
      <c r="MMU490" s="2" t="s">
        <v>215</v>
      </c>
      <c r="MMV490" s="2" t="s">
        <v>215</v>
      </c>
      <c r="MMW490" s="2" t="s">
        <v>215</v>
      </c>
      <c r="MMX490" s="2" t="s">
        <v>215</v>
      </c>
      <c r="MMY490" s="2" t="s">
        <v>215</v>
      </c>
      <c r="MMZ490" s="2" t="s">
        <v>215</v>
      </c>
      <c r="MNA490" s="2" t="s">
        <v>215</v>
      </c>
      <c r="MNB490" s="2" t="s">
        <v>215</v>
      </c>
      <c r="MNC490" s="2" t="s">
        <v>215</v>
      </c>
      <c r="MND490" s="2" t="s">
        <v>215</v>
      </c>
      <c r="MNE490" s="2" t="s">
        <v>215</v>
      </c>
      <c r="MNF490" s="2" t="s">
        <v>215</v>
      </c>
      <c r="MNG490" s="2" t="s">
        <v>215</v>
      </c>
      <c r="MNH490" s="2" t="s">
        <v>215</v>
      </c>
      <c r="MNI490" s="2" t="s">
        <v>215</v>
      </c>
      <c r="MNJ490" s="2" t="s">
        <v>215</v>
      </c>
      <c r="MNK490" s="2" t="s">
        <v>215</v>
      </c>
      <c r="MNL490" s="2" t="s">
        <v>215</v>
      </c>
      <c r="MNM490" s="2" t="s">
        <v>215</v>
      </c>
      <c r="MNN490" s="2" t="s">
        <v>215</v>
      </c>
      <c r="MNO490" s="2" t="s">
        <v>215</v>
      </c>
      <c r="MNP490" s="2" t="s">
        <v>215</v>
      </c>
      <c r="MNQ490" s="2" t="s">
        <v>215</v>
      </c>
      <c r="MNR490" s="2" t="s">
        <v>215</v>
      </c>
      <c r="MNS490" s="2" t="s">
        <v>215</v>
      </c>
      <c r="MNT490" s="2" t="s">
        <v>215</v>
      </c>
      <c r="MNU490" s="2" t="s">
        <v>215</v>
      </c>
      <c r="MNV490" s="2" t="s">
        <v>215</v>
      </c>
      <c r="MNW490" s="2" t="s">
        <v>215</v>
      </c>
      <c r="MNX490" s="2" t="s">
        <v>215</v>
      </c>
      <c r="MNY490" s="2" t="s">
        <v>215</v>
      </c>
      <c r="MNZ490" s="2" t="s">
        <v>215</v>
      </c>
      <c r="MOA490" s="2" t="s">
        <v>215</v>
      </c>
      <c r="MOB490" s="2" t="s">
        <v>215</v>
      </c>
      <c r="MOC490" s="2" t="s">
        <v>215</v>
      </c>
      <c r="MOD490" s="2" t="s">
        <v>215</v>
      </c>
      <c r="MOE490" s="2" t="s">
        <v>215</v>
      </c>
      <c r="MOF490" s="2" t="s">
        <v>215</v>
      </c>
      <c r="MOG490" s="2" t="s">
        <v>215</v>
      </c>
      <c r="MOH490" s="2" t="s">
        <v>215</v>
      </c>
      <c r="MOI490" s="2" t="s">
        <v>215</v>
      </c>
      <c r="MOJ490" s="2" t="s">
        <v>215</v>
      </c>
      <c r="MOK490" s="2" t="s">
        <v>215</v>
      </c>
      <c r="MOL490" s="2" t="s">
        <v>215</v>
      </c>
      <c r="MOM490" s="2" t="s">
        <v>215</v>
      </c>
      <c r="MON490" s="2" t="s">
        <v>215</v>
      </c>
      <c r="MOO490" s="2" t="s">
        <v>215</v>
      </c>
      <c r="MOP490" s="2" t="s">
        <v>215</v>
      </c>
      <c r="MOQ490" s="2" t="s">
        <v>215</v>
      </c>
      <c r="MOR490" s="2" t="s">
        <v>215</v>
      </c>
      <c r="MOS490" s="2" t="s">
        <v>215</v>
      </c>
      <c r="MOT490" s="2" t="s">
        <v>215</v>
      </c>
      <c r="MOU490" s="2" t="s">
        <v>215</v>
      </c>
      <c r="MOV490" s="2" t="s">
        <v>215</v>
      </c>
      <c r="MOW490" s="2" t="s">
        <v>215</v>
      </c>
      <c r="MOX490" s="2" t="s">
        <v>215</v>
      </c>
      <c r="MOY490" s="2" t="s">
        <v>215</v>
      </c>
      <c r="MOZ490" s="2" t="s">
        <v>215</v>
      </c>
      <c r="MPA490" s="2" t="s">
        <v>215</v>
      </c>
      <c r="MPB490" s="2" t="s">
        <v>215</v>
      </c>
      <c r="MPC490" s="2" t="s">
        <v>215</v>
      </c>
      <c r="MPD490" s="2" t="s">
        <v>215</v>
      </c>
      <c r="MPE490" s="2" t="s">
        <v>215</v>
      </c>
      <c r="MPF490" s="2" t="s">
        <v>215</v>
      </c>
      <c r="MPG490" s="2" t="s">
        <v>215</v>
      </c>
      <c r="MPH490" s="2" t="s">
        <v>215</v>
      </c>
      <c r="MPI490" s="2" t="s">
        <v>215</v>
      </c>
      <c r="MPJ490" s="2" t="s">
        <v>215</v>
      </c>
      <c r="MPK490" s="2" t="s">
        <v>215</v>
      </c>
      <c r="MPL490" s="2" t="s">
        <v>215</v>
      </c>
      <c r="MPM490" s="2" t="s">
        <v>215</v>
      </c>
      <c r="MPN490" s="2" t="s">
        <v>215</v>
      </c>
      <c r="MPO490" s="2" t="s">
        <v>215</v>
      </c>
      <c r="MPP490" s="2" t="s">
        <v>215</v>
      </c>
      <c r="MPQ490" s="2" t="s">
        <v>215</v>
      </c>
      <c r="MPR490" s="2" t="s">
        <v>215</v>
      </c>
      <c r="MPS490" s="2" t="s">
        <v>215</v>
      </c>
      <c r="MPT490" s="2" t="s">
        <v>215</v>
      </c>
      <c r="MPU490" s="2" t="s">
        <v>215</v>
      </c>
      <c r="MPV490" s="2" t="s">
        <v>215</v>
      </c>
      <c r="MPW490" s="2" t="s">
        <v>215</v>
      </c>
      <c r="MPX490" s="2" t="s">
        <v>215</v>
      </c>
      <c r="MPY490" s="2" t="s">
        <v>215</v>
      </c>
      <c r="MPZ490" s="2" t="s">
        <v>215</v>
      </c>
      <c r="MQA490" s="2" t="s">
        <v>215</v>
      </c>
      <c r="MQB490" s="2" t="s">
        <v>215</v>
      </c>
      <c r="MQC490" s="2" t="s">
        <v>215</v>
      </c>
      <c r="MQD490" s="2" t="s">
        <v>215</v>
      </c>
      <c r="MQE490" s="2" t="s">
        <v>215</v>
      </c>
      <c r="MQF490" s="2" t="s">
        <v>215</v>
      </c>
      <c r="MQG490" s="2" t="s">
        <v>215</v>
      </c>
      <c r="MQH490" s="2" t="s">
        <v>215</v>
      </c>
      <c r="MQI490" s="2" t="s">
        <v>215</v>
      </c>
      <c r="MQJ490" s="2" t="s">
        <v>215</v>
      </c>
      <c r="MQK490" s="2" t="s">
        <v>215</v>
      </c>
      <c r="MQL490" s="2" t="s">
        <v>215</v>
      </c>
      <c r="MQM490" s="2" t="s">
        <v>215</v>
      </c>
      <c r="MQN490" s="2" t="s">
        <v>215</v>
      </c>
      <c r="MQO490" s="2" t="s">
        <v>215</v>
      </c>
      <c r="MQP490" s="2" t="s">
        <v>215</v>
      </c>
      <c r="MQQ490" s="2" t="s">
        <v>215</v>
      </c>
      <c r="MQR490" s="2" t="s">
        <v>215</v>
      </c>
      <c r="MQS490" s="2" t="s">
        <v>215</v>
      </c>
      <c r="MQT490" s="2" t="s">
        <v>215</v>
      </c>
      <c r="MQU490" s="2" t="s">
        <v>215</v>
      </c>
      <c r="MQV490" s="2" t="s">
        <v>215</v>
      </c>
      <c r="MQW490" s="2" t="s">
        <v>215</v>
      </c>
      <c r="MQX490" s="2" t="s">
        <v>215</v>
      </c>
      <c r="MQY490" s="2" t="s">
        <v>215</v>
      </c>
      <c r="MQZ490" s="2" t="s">
        <v>215</v>
      </c>
      <c r="MRA490" s="2" t="s">
        <v>215</v>
      </c>
      <c r="MRB490" s="2" t="s">
        <v>215</v>
      </c>
      <c r="MRC490" s="2" t="s">
        <v>215</v>
      </c>
      <c r="MRD490" s="2" t="s">
        <v>215</v>
      </c>
      <c r="MRE490" s="2" t="s">
        <v>215</v>
      </c>
      <c r="MRF490" s="2" t="s">
        <v>215</v>
      </c>
      <c r="MRG490" s="2" t="s">
        <v>215</v>
      </c>
      <c r="MRH490" s="2" t="s">
        <v>215</v>
      </c>
      <c r="MRI490" s="2" t="s">
        <v>215</v>
      </c>
      <c r="MRJ490" s="2" t="s">
        <v>215</v>
      </c>
      <c r="MRK490" s="2" t="s">
        <v>215</v>
      </c>
      <c r="MRL490" s="2" t="s">
        <v>215</v>
      </c>
      <c r="MRM490" s="2" t="s">
        <v>215</v>
      </c>
      <c r="MRN490" s="2" t="s">
        <v>215</v>
      </c>
      <c r="MRO490" s="2" t="s">
        <v>215</v>
      </c>
      <c r="MRP490" s="2" t="s">
        <v>215</v>
      </c>
      <c r="MRQ490" s="2" t="s">
        <v>215</v>
      </c>
      <c r="MRR490" s="2" t="s">
        <v>215</v>
      </c>
      <c r="MRS490" s="2" t="s">
        <v>215</v>
      </c>
      <c r="MRT490" s="2" t="s">
        <v>215</v>
      </c>
      <c r="MRU490" s="2" t="s">
        <v>215</v>
      </c>
      <c r="MRV490" s="2" t="s">
        <v>215</v>
      </c>
      <c r="MRW490" s="2" t="s">
        <v>215</v>
      </c>
      <c r="MRX490" s="2" t="s">
        <v>215</v>
      </c>
      <c r="MRY490" s="2" t="s">
        <v>215</v>
      </c>
      <c r="MRZ490" s="2" t="s">
        <v>215</v>
      </c>
      <c r="MSA490" s="2" t="s">
        <v>215</v>
      </c>
      <c r="MSB490" s="2" t="s">
        <v>215</v>
      </c>
      <c r="MSC490" s="2" t="s">
        <v>215</v>
      </c>
      <c r="MSD490" s="2" t="s">
        <v>215</v>
      </c>
      <c r="MSE490" s="2" t="s">
        <v>215</v>
      </c>
      <c r="MSF490" s="2" t="s">
        <v>215</v>
      </c>
      <c r="MSG490" s="2" t="s">
        <v>215</v>
      </c>
      <c r="MSH490" s="2" t="s">
        <v>215</v>
      </c>
      <c r="MSI490" s="2" t="s">
        <v>215</v>
      </c>
      <c r="MSJ490" s="2" t="s">
        <v>215</v>
      </c>
      <c r="MSK490" s="2" t="s">
        <v>215</v>
      </c>
      <c r="MSL490" s="2" t="s">
        <v>215</v>
      </c>
      <c r="MSM490" s="2" t="s">
        <v>215</v>
      </c>
      <c r="MSN490" s="2" t="s">
        <v>215</v>
      </c>
      <c r="MSO490" s="2" t="s">
        <v>215</v>
      </c>
      <c r="MSP490" s="2" t="s">
        <v>215</v>
      </c>
      <c r="MSQ490" s="2" t="s">
        <v>215</v>
      </c>
      <c r="MSR490" s="2" t="s">
        <v>215</v>
      </c>
      <c r="MSS490" s="2" t="s">
        <v>215</v>
      </c>
      <c r="MST490" s="2" t="s">
        <v>215</v>
      </c>
      <c r="MSU490" s="2" t="s">
        <v>215</v>
      </c>
      <c r="MSV490" s="2" t="s">
        <v>215</v>
      </c>
      <c r="MSW490" s="2" t="s">
        <v>215</v>
      </c>
      <c r="MSX490" s="2" t="s">
        <v>215</v>
      </c>
      <c r="MSY490" s="2" t="s">
        <v>215</v>
      </c>
      <c r="MSZ490" s="2" t="s">
        <v>215</v>
      </c>
      <c r="MTA490" s="2" t="s">
        <v>215</v>
      </c>
      <c r="MTB490" s="2" t="s">
        <v>215</v>
      </c>
      <c r="MTC490" s="2" t="s">
        <v>215</v>
      </c>
      <c r="MTD490" s="2" t="s">
        <v>215</v>
      </c>
      <c r="MTE490" s="2" t="s">
        <v>215</v>
      </c>
      <c r="MTF490" s="2" t="s">
        <v>215</v>
      </c>
      <c r="MTG490" s="2" t="s">
        <v>215</v>
      </c>
      <c r="MTH490" s="2" t="s">
        <v>215</v>
      </c>
      <c r="MTI490" s="2" t="s">
        <v>215</v>
      </c>
      <c r="MTJ490" s="2" t="s">
        <v>215</v>
      </c>
      <c r="MTK490" s="2" t="s">
        <v>215</v>
      </c>
      <c r="MTL490" s="2" t="s">
        <v>215</v>
      </c>
      <c r="MTM490" s="2" t="s">
        <v>215</v>
      </c>
      <c r="MTN490" s="2" t="s">
        <v>215</v>
      </c>
      <c r="MTO490" s="2" t="s">
        <v>215</v>
      </c>
      <c r="MTP490" s="2" t="s">
        <v>215</v>
      </c>
      <c r="MTQ490" s="2" t="s">
        <v>215</v>
      </c>
      <c r="MTR490" s="2" t="s">
        <v>215</v>
      </c>
      <c r="MTS490" s="2" t="s">
        <v>215</v>
      </c>
      <c r="MTT490" s="2" t="s">
        <v>215</v>
      </c>
      <c r="MTU490" s="2" t="s">
        <v>215</v>
      </c>
      <c r="MTV490" s="2" t="s">
        <v>215</v>
      </c>
      <c r="MTW490" s="2" t="s">
        <v>215</v>
      </c>
      <c r="MTX490" s="2" t="s">
        <v>215</v>
      </c>
      <c r="MTY490" s="2" t="s">
        <v>215</v>
      </c>
      <c r="MTZ490" s="2" t="s">
        <v>215</v>
      </c>
      <c r="MUA490" s="2" t="s">
        <v>215</v>
      </c>
      <c r="MUB490" s="2" t="s">
        <v>215</v>
      </c>
      <c r="MUC490" s="2" t="s">
        <v>215</v>
      </c>
      <c r="MUD490" s="2" t="s">
        <v>215</v>
      </c>
      <c r="MUE490" s="2" t="s">
        <v>215</v>
      </c>
      <c r="MUF490" s="2" t="s">
        <v>215</v>
      </c>
      <c r="MUG490" s="2" t="s">
        <v>215</v>
      </c>
      <c r="MUH490" s="2" t="s">
        <v>215</v>
      </c>
      <c r="MUI490" s="2" t="s">
        <v>215</v>
      </c>
      <c r="MUJ490" s="2" t="s">
        <v>215</v>
      </c>
      <c r="MUK490" s="2" t="s">
        <v>215</v>
      </c>
      <c r="MUL490" s="2" t="s">
        <v>215</v>
      </c>
      <c r="MUM490" s="2" t="s">
        <v>215</v>
      </c>
      <c r="MUN490" s="2" t="s">
        <v>215</v>
      </c>
      <c r="MUO490" s="2" t="s">
        <v>215</v>
      </c>
      <c r="MUP490" s="2" t="s">
        <v>215</v>
      </c>
      <c r="MUQ490" s="2" t="s">
        <v>215</v>
      </c>
      <c r="MUR490" s="2" t="s">
        <v>215</v>
      </c>
      <c r="MUS490" s="2" t="s">
        <v>215</v>
      </c>
      <c r="MUT490" s="2" t="s">
        <v>215</v>
      </c>
      <c r="MUU490" s="2" t="s">
        <v>215</v>
      </c>
      <c r="MUV490" s="2" t="s">
        <v>215</v>
      </c>
      <c r="MUW490" s="2" t="s">
        <v>215</v>
      </c>
      <c r="MUX490" s="2" t="s">
        <v>215</v>
      </c>
      <c r="MUY490" s="2" t="s">
        <v>215</v>
      </c>
      <c r="MUZ490" s="2" t="s">
        <v>215</v>
      </c>
      <c r="MVA490" s="2" t="s">
        <v>215</v>
      </c>
      <c r="MVB490" s="2" t="s">
        <v>215</v>
      </c>
      <c r="MVC490" s="2" t="s">
        <v>215</v>
      </c>
      <c r="MVD490" s="2" t="s">
        <v>215</v>
      </c>
      <c r="MVE490" s="2" t="s">
        <v>215</v>
      </c>
      <c r="MVF490" s="2" t="s">
        <v>215</v>
      </c>
      <c r="MVG490" s="2" t="s">
        <v>215</v>
      </c>
      <c r="MVH490" s="2" t="s">
        <v>215</v>
      </c>
      <c r="MVI490" s="2" t="s">
        <v>215</v>
      </c>
      <c r="MVJ490" s="2" t="s">
        <v>215</v>
      </c>
      <c r="MVK490" s="2" t="s">
        <v>215</v>
      </c>
      <c r="MVL490" s="2" t="s">
        <v>215</v>
      </c>
      <c r="MVM490" s="2" t="s">
        <v>215</v>
      </c>
      <c r="MVN490" s="2" t="s">
        <v>215</v>
      </c>
      <c r="MVO490" s="2" t="s">
        <v>215</v>
      </c>
      <c r="MVP490" s="2" t="s">
        <v>215</v>
      </c>
      <c r="MVQ490" s="2" t="s">
        <v>215</v>
      </c>
      <c r="MVR490" s="2" t="s">
        <v>215</v>
      </c>
      <c r="MVS490" s="2" t="s">
        <v>215</v>
      </c>
      <c r="MVT490" s="2" t="s">
        <v>215</v>
      </c>
      <c r="MVU490" s="2" t="s">
        <v>215</v>
      </c>
      <c r="MVV490" s="2" t="s">
        <v>215</v>
      </c>
      <c r="MVW490" s="2" t="s">
        <v>215</v>
      </c>
      <c r="MVX490" s="2" t="s">
        <v>215</v>
      </c>
      <c r="MVY490" s="2" t="s">
        <v>215</v>
      </c>
      <c r="MVZ490" s="2" t="s">
        <v>215</v>
      </c>
      <c r="MWA490" s="2" t="s">
        <v>215</v>
      </c>
      <c r="MWB490" s="2" t="s">
        <v>215</v>
      </c>
      <c r="MWC490" s="2" t="s">
        <v>215</v>
      </c>
      <c r="MWD490" s="2" t="s">
        <v>215</v>
      </c>
      <c r="MWE490" s="2" t="s">
        <v>215</v>
      </c>
      <c r="MWF490" s="2" t="s">
        <v>215</v>
      </c>
      <c r="MWG490" s="2" t="s">
        <v>215</v>
      </c>
      <c r="MWH490" s="2" t="s">
        <v>215</v>
      </c>
      <c r="MWI490" s="2" t="s">
        <v>215</v>
      </c>
      <c r="MWJ490" s="2" t="s">
        <v>215</v>
      </c>
      <c r="MWK490" s="2" t="s">
        <v>215</v>
      </c>
      <c r="MWL490" s="2" t="s">
        <v>215</v>
      </c>
      <c r="MWM490" s="2" t="s">
        <v>215</v>
      </c>
      <c r="MWN490" s="2" t="s">
        <v>215</v>
      </c>
      <c r="MWO490" s="2" t="s">
        <v>215</v>
      </c>
      <c r="MWP490" s="2" t="s">
        <v>215</v>
      </c>
      <c r="MWQ490" s="2" t="s">
        <v>215</v>
      </c>
      <c r="MWR490" s="2" t="s">
        <v>215</v>
      </c>
      <c r="MWS490" s="2" t="s">
        <v>215</v>
      </c>
      <c r="MWT490" s="2" t="s">
        <v>215</v>
      </c>
      <c r="MWU490" s="2" t="s">
        <v>215</v>
      </c>
      <c r="MWV490" s="2" t="s">
        <v>215</v>
      </c>
      <c r="MWW490" s="2" t="s">
        <v>215</v>
      </c>
      <c r="MWX490" s="2" t="s">
        <v>215</v>
      </c>
      <c r="MWY490" s="2" t="s">
        <v>215</v>
      </c>
      <c r="MWZ490" s="2" t="s">
        <v>215</v>
      </c>
      <c r="MXA490" s="2" t="s">
        <v>215</v>
      </c>
      <c r="MXB490" s="2" t="s">
        <v>215</v>
      </c>
      <c r="MXC490" s="2" t="s">
        <v>215</v>
      </c>
      <c r="MXD490" s="2" t="s">
        <v>215</v>
      </c>
      <c r="MXE490" s="2" t="s">
        <v>215</v>
      </c>
      <c r="MXF490" s="2" t="s">
        <v>215</v>
      </c>
      <c r="MXG490" s="2" t="s">
        <v>215</v>
      </c>
      <c r="MXH490" s="2" t="s">
        <v>215</v>
      </c>
      <c r="MXI490" s="2" t="s">
        <v>215</v>
      </c>
      <c r="MXJ490" s="2" t="s">
        <v>215</v>
      </c>
      <c r="MXK490" s="2" t="s">
        <v>215</v>
      </c>
      <c r="MXL490" s="2" t="s">
        <v>215</v>
      </c>
      <c r="MXM490" s="2" t="s">
        <v>215</v>
      </c>
      <c r="MXN490" s="2" t="s">
        <v>215</v>
      </c>
      <c r="MXO490" s="2" t="s">
        <v>215</v>
      </c>
      <c r="MXP490" s="2" t="s">
        <v>215</v>
      </c>
      <c r="MXQ490" s="2" t="s">
        <v>215</v>
      </c>
      <c r="MXR490" s="2" t="s">
        <v>215</v>
      </c>
      <c r="MXS490" s="2" t="s">
        <v>215</v>
      </c>
      <c r="MXT490" s="2" t="s">
        <v>215</v>
      </c>
      <c r="MXU490" s="2" t="s">
        <v>215</v>
      </c>
      <c r="MXV490" s="2" t="s">
        <v>215</v>
      </c>
      <c r="MXW490" s="2" t="s">
        <v>215</v>
      </c>
      <c r="MXX490" s="2" t="s">
        <v>215</v>
      </c>
      <c r="MXY490" s="2" t="s">
        <v>215</v>
      </c>
      <c r="MXZ490" s="2" t="s">
        <v>215</v>
      </c>
      <c r="MYA490" s="2" t="s">
        <v>215</v>
      </c>
      <c r="MYB490" s="2" t="s">
        <v>215</v>
      </c>
      <c r="MYC490" s="2" t="s">
        <v>215</v>
      </c>
      <c r="MYD490" s="2" t="s">
        <v>215</v>
      </c>
      <c r="MYE490" s="2" t="s">
        <v>215</v>
      </c>
      <c r="MYF490" s="2" t="s">
        <v>215</v>
      </c>
      <c r="MYG490" s="2" t="s">
        <v>215</v>
      </c>
      <c r="MYH490" s="2" t="s">
        <v>215</v>
      </c>
      <c r="MYI490" s="2" t="s">
        <v>215</v>
      </c>
      <c r="MYJ490" s="2" t="s">
        <v>215</v>
      </c>
      <c r="MYK490" s="2" t="s">
        <v>215</v>
      </c>
      <c r="MYL490" s="2" t="s">
        <v>215</v>
      </c>
      <c r="MYM490" s="2" t="s">
        <v>215</v>
      </c>
      <c r="MYN490" s="2" t="s">
        <v>215</v>
      </c>
      <c r="MYO490" s="2" t="s">
        <v>215</v>
      </c>
      <c r="MYP490" s="2" t="s">
        <v>215</v>
      </c>
      <c r="MYQ490" s="2" t="s">
        <v>215</v>
      </c>
      <c r="MYR490" s="2" t="s">
        <v>215</v>
      </c>
      <c r="MYS490" s="2" t="s">
        <v>215</v>
      </c>
      <c r="MYT490" s="2" t="s">
        <v>215</v>
      </c>
      <c r="MYU490" s="2" t="s">
        <v>215</v>
      </c>
      <c r="MYV490" s="2" t="s">
        <v>215</v>
      </c>
      <c r="MYW490" s="2" t="s">
        <v>215</v>
      </c>
      <c r="MYX490" s="2" t="s">
        <v>215</v>
      </c>
      <c r="MYY490" s="2" t="s">
        <v>215</v>
      </c>
      <c r="MYZ490" s="2" t="s">
        <v>215</v>
      </c>
      <c r="MZA490" s="2" t="s">
        <v>215</v>
      </c>
      <c r="MZB490" s="2" t="s">
        <v>215</v>
      </c>
      <c r="MZC490" s="2" t="s">
        <v>215</v>
      </c>
      <c r="MZD490" s="2" t="s">
        <v>215</v>
      </c>
      <c r="MZE490" s="2" t="s">
        <v>215</v>
      </c>
      <c r="MZF490" s="2" t="s">
        <v>215</v>
      </c>
      <c r="MZG490" s="2" t="s">
        <v>215</v>
      </c>
      <c r="MZH490" s="2" t="s">
        <v>215</v>
      </c>
      <c r="MZI490" s="2" t="s">
        <v>215</v>
      </c>
      <c r="MZJ490" s="2" t="s">
        <v>215</v>
      </c>
      <c r="MZK490" s="2" t="s">
        <v>215</v>
      </c>
      <c r="MZL490" s="2" t="s">
        <v>215</v>
      </c>
      <c r="MZM490" s="2" t="s">
        <v>215</v>
      </c>
      <c r="MZN490" s="2" t="s">
        <v>215</v>
      </c>
      <c r="MZO490" s="2" t="s">
        <v>215</v>
      </c>
      <c r="MZP490" s="2" t="s">
        <v>215</v>
      </c>
      <c r="MZQ490" s="2" t="s">
        <v>215</v>
      </c>
      <c r="MZR490" s="2" t="s">
        <v>215</v>
      </c>
      <c r="MZS490" s="2" t="s">
        <v>215</v>
      </c>
      <c r="MZT490" s="2" t="s">
        <v>215</v>
      </c>
      <c r="MZU490" s="2" t="s">
        <v>215</v>
      </c>
      <c r="MZV490" s="2" t="s">
        <v>215</v>
      </c>
      <c r="MZW490" s="2" t="s">
        <v>215</v>
      </c>
      <c r="MZX490" s="2" t="s">
        <v>215</v>
      </c>
      <c r="MZY490" s="2" t="s">
        <v>215</v>
      </c>
      <c r="MZZ490" s="2" t="s">
        <v>215</v>
      </c>
      <c r="NAA490" s="2" t="s">
        <v>215</v>
      </c>
      <c r="NAB490" s="2" t="s">
        <v>215</v>
      </c>
      <c r="NAC490" s="2" t="s">
        <v>215</v>
      </c>
      <c r="NAD490" s="2" t="s">
        <v>215</v>
      </c>
      <c r="NAE490" s="2" t="s">
        <v>215</v>
      </c>
      <c r="NAF490" s="2" t="s">
        <v>215</v>
      </c>
      <c r="NAG490" s="2" t="s">
        <v>215</v>
      </c>
      <c r="NAH490" s="2" t="s">
        <v>215</v>
      </c>
      <c r="NAI490" s="2" t="s">
        <v>215</v>
      </c>
      <c r="NAJ490" s="2" t="s">
        <v>215</v>
      </c>
      <c r="NAK490" s="2" t="s">
        <v>215</v>
      </c>
      <c r="NAL490" s="2" t="s">
        <v>215</v>
      </c>
      <c r="NAM490" s="2" t="s">
        <v>215</v>
      </c>
      <c r="NAN490" s="2" t="s">
        <v>215</v>
      </c>
      <c r="NAO490" s="2" t="s">
        <v>215</v>
      </c>
      <c r="NAP490" s="2" t="s">
        <v>215</v>
      </c>
      <c r="NAQ490" s="2" t="s">
        <v>215</v>
      </c>
      <c r="NAR490" s="2" t="s">
        <v>215</v>
      </c>
      <c r="NAS490" s="2" t="s">
        <v>215</v>
      </c>
      <c r="NAT490" s="2" t="s">
        <v>215</v>
      </c>
      <c r="NAU490" s="2" t="s">
        <v>215</v>
      </c>
      <c r="NAV490" s="2" t="s">
        <v>215</v>
      </c>
      <c r="NAW490" s="2" t="s">
        <v>215</v>
      </c>
      <c r="NAX490" s="2" t="s">
        <v>215</v>
      </c>
      <c r="NAY490" s="2" t="s">
        <v>215</v>
      </c>
      <c r="NAZ490" s="2" t="s">
        <v>215</v>
      </c>
      <c r="NBA490" s="2" t="s">
        <v>215</v>
      </c>
      <c r="NBB490" s="2" t="s">
        <v>215</v>
      </c>
      <c r="NBC490" s="2" t="s">
        <v>215</v>
      </c>
      <c r="NBD490" s="2" t="s">
        <v>215</v>
      </c>
      <c r="NBE490" s="2" t="s">
        <v>215</v>
      </c>
      <c r="NBF490" s="2" t="s">
        <v>215</v>
      </c>
      <c r="NBG490" s="2" t="s">
        <v>215</v>
      </c>
      <c r="NBH490" s="2" t="s">
        <v>215</v>
      </c>
      <c r="NBI490" s="2" t="s">
        <v>215</v>
      </c>
      <c r="NBJ490" s="2" t="s">
        <v>215</v>
      </c>
      <c r="NBK490" s="2" t="s">
        <v>215</v>
      </c>
      <c r="NBL490" s="2" t="s">
        <v>215</v>
      </c>
      <c r="NBM490" s="2" t="s">
        <v>215</v>
      </c>
      <c r="NBN490" s="2" t="s">
        <v>215</v>
      </c>
      <c r="NBO490" s="2" t="s">
        <v>215</v>
      </c>
      <c r="NBP490" s="2" t="s">
        <v>215</v>
      </c>
      <c r="NBQ490" s="2" t="s">
        <v>215</v>
      </c>
      <c r="NBR490" s="2" t="s">
        <v>215</v>
      </c>
      <c r="NBS490" s="2" t="s">
        <v>215</v>
      </c>
      <c r="NBT490" s="2" t="s">
        <v>215</v>
      </c>
      <c r="NBU490" s="2" t="s">
        <v>215</v>
      </c>
      <c r="NBV490" s="2" t="s">
        <v>215</v>
      </c>
      <c r="NBW490" s="2" t="s">
        <v>215</v>
      </c>
      <c r="NBX490" s="2" t="s">
        <v>215</v>
      </c>
      <c r="NBY490" s="2" t="s">
        <v>215</v>
      </c>
      <c r="NBZ490" s="2" t="s">
        <v>215</v>
      </c>
      <c r="NCA490" s="2" t="s">
        <v>215</v>
      </c>
      <c r="NCB490" s="2" t="s">
        <v>215</v>
      </c>
      <c r="NCC490" s="2" t="s">
        <v>215</v>
      </c>
      <c r="NCD490" s="2" t="s">
        <v>215</v>
      </c>
      <c r="NCE490" s="2" t="s">
        <v>215</v>
      </c>
      <c r="NCF490" s="2" t="s">
        <v>215</v>
      </c>
      <c r="NCG490" s="2" t="s">
        <v>215</v>
      </c>
      <c r="NCH490" s="2" t="s">
        <v>215</v>
      </c>
      <c r="NCI490" s="2" t="s">
        <v>215</v>
      </c>
      <c r="NCJ490" s="2" t="s">
        <v>215</v>
      </c>
      <c r="NCK490" s="2" t="s">
        <v>215</v>
      </c>
      <c r="NCL490" s="2" t="s">
        <v>215</v>
      </c>
      <c r="NCM490" s="2" t="s">
        <v>215</v>
      </c>
      <c r="NCN490" s="2" t="s">
        <v>215</v>
      </c>
      <c r="NCO490" s="2" t="s">
        <v>215</v>
      </c>
      <c r="NCP490" s="2" t="s">
        <v>215</v>
      </c>
      <c r="NCQ490" s="2" t="s">
        <v>215</v>
      </c>
      <c r="NCR490" s="2" t="s">
        <v>215</v>
      </c>
      <c r="NCS490" s="2" t="s">
        <v>215</v>
      </c>
      <c r="NCT490" s="2" t="s">
        <v>215</v>
      </c>
      <c r="NCU490" s="2" t="s">
        <v>215</v>
      </c>
      <c r="NCV490" s="2" t="s">
        <v>215</v>
      </c>
      <c r="NCW490" s="2" t="s">
        <v>215</v>
      </c>
      <c r="NCX490" s="2" t="s">
        <v>215</v>
      </c>
      <c r="NCY490" s="2" t="s">
        <v>215</v>
      </c>
      <c r="NCZ490" s="2" t="s">
        <v>215</v>
      </c>
      <c r="NDA490" s="2" t="s">
        <v>215</v>
      </c>
      <c r="NDB490" s="2" t="s">
        <v>215</v>
      </c>
      <c r="NDC490" s="2" t="s">
        <v>215</v>
      </c>
      <c r="NDD490" s="2" t="s">
        <v>215</v>
      </c>
      <c r="NDE490" s="2" t="s">
        <v>215</v>
      </c>
      <c r="NDF490" s="2" t="s">
        <v>215</v>
      </c>
      <c r="NDG490" s="2" t="s">
        <v>215</v>
      </c>
      <c r="NDH490" s="2" t="s">
        <v>215</v>
      </c>
      <c r="NDI490" s="2" t="s">
        <v>215</v>
      </c>
      <c r="NDJ490" s="2" t="s">
        <v>215</v>
      </c>
      <c r="NDK490" s="2" t="s">
        <v>215</v>
      </c>
      <c r="NDL490" s="2" t="s">
        <v>215</v>
      </c>
      <c r="NDM490" s="2" t="s">
        <v>215</v>
      </c>
      <c r="NDN490" s="2" t="s">
        <v>215</v>
      </c>
      <c r="NDO490" s="2" t="s">
        <v>215</v>
      </c>
      <c r="NDP490" s="2" t="s">
        <v>215</v>
      </c>
      <c r="NDQ490" s="2" t="s">
        <v>215</v>
      </c>
      <c r="NDR490" s="2" t="s">
        <v>215</v>
      </c>
      <c r="NDS490" s="2" t="s">
        <v>215</v>
      </c>
      <c r="NDT490" s="2" t="s">
        <v>215</v>
      </c>
      <c r="NDU490" s="2" t="s">
        <v>215</v>
      </c>
      <c r="NDV490" s="2" t="s">
        <v>215</v>
      </c>
      <c r="NDW490" s="2" t="s">
        <v>215</v>
      </c>
      <c r="NDX490" s="2" t="s">
        <v>215</v>
      </c>
      <c r="NDY490" s="2" t="s">
        <v>215</v>
      </c>
      <c r="NDZ490" s="2" t="s">
        <v>215</v>
      </c>
      <c r="NEA490" s="2" t="s">
        <v>215</v>
      </c>
      <c r="NEB490" s="2" t="s">
        <v>215</v>
      </c>
      <c r="NEC490" s="2" t="s">
        <v>215</v>
      </c>
      <c r="NED490" s="2" t="s">
        <v>215</v>
      </c>
      <c r="NEE490" s="2" t="s">
        <v>215</v>
      </c>
      <c r="NEF490" s="2" t="s">
        <v>215</v>
      </c>
      <c r="NEG490" s="2" t="s">
        <v>215</v>
      </c>
      <c r="NEH490" s="2" t="s">
        <v>215</v>
      </c>
      <c r="NEI490" s="2" t="s">
        <v>215</v>
      </c>
      <c r="NEJ490" s="2" t="s">
        <v>215</v>
      </c>
      <c r="NEK490" s="2" t="s">
        <v>215</v>
      </c>
      <c r="NEL490" s="2" t="s">
        <v>215</v>
      </c>
      <c r="NEM490" s="2" t="s">
        <v>215</v>
      </c>
      <c r="NEN490" s="2" t="s">
        <v>215</v>
      </c>
      <c r="NEO490" s="2" t="s">
        <v>215</v>
      </c>
      <c r="NEP490" s="2" t="s">
        <v>215</v>
      </c>
      <c r="NEQ490" s="2" t="s">
        <v>215</v>
      </c>
      <c r="NER490" s="2" t="s">
        <v>215</v>
      </c>
      <c r="NES490" s="2" t="s">
        <v>215</v>
      </c>
      <c r="NET490" s="2" t="s">
        <v>215</v>
      </c>
      <c r="NEU490" s="2" t="s">
        <v>215</v>
      </c>
      <c r="NEV490" s="2" t="s">
        <v>215</v>
      </c>
      <c r="NEW490" s="2" t="s">
        <v>215</v>
      </c>
      <c r="NEX490" s="2" t="s">
        <v>215</v>
      </c>
      <c r="NEY490" s="2" t="s">
        <v>215</v>
      </c>
      <c r="NEZ490" s="2" t="s">
        <v>215</v>
      </c>
      <c r="NFA490" s="2" t="s">
        <v>215</v>
      </c>
      <c r="NFB490" s="2" t="s">
        <v>215</v>
      </c>
      <c r="NFC490" s="2" t="s">
        <v>215</v>
      </c>
      <c r="NFD490" s="2" t="s">
        <v>215</v>
      </c>
      <c r="NFE490" s="2" t="s">
        <v>215</v>
      </c>
      <c r="NFF490" s="2" t="s">
        <v>215</v>
      </c>
      <c r="NFG490" s="2" t="s">
        <v>215</v>
      </c>
      <c r="NFH490" s="2" t="s">
        <v>215</v>
      </c>
      <c r="NFI490" s="2" t="s">
        <v>215</v>
      </c>
      <c r="NFJ490" s="2" t="s">
        <v>215</v>
      </c>
      <c r="NFK490" s="2" t="s">
        <v>215</v>
      </c>
      <c r="NFL490" s="2" t="s">
        <v>215</v>
      </c>
      <c r="NFM490" s="2" t="s">
        <v>215</v>
      </c>
      <c r="NFN490" s="2" t="s">
        <v>215</v>
      </c>
      <c r="NFO490" s="2" t="s">
        <v>215</v>
      </c>
      <c r="NFP490" s="2" t="s">
        <v>215</v>
      </c>
      <c r="NFQ490" s="2" t="s">
        <v>215</v>
      </c>
      <c r="NFR490" s="2" t="s">
        <v>215</v>
      </c>
      <c r="NFS490" s="2" t="s">
        <v>215</v>
      </c>
      <c r="NFT490" s="2" t="s">
        <v>215</v>
      </c>
      <c r="NFU490" s="2" t="s">
        <v>215</v>
      </c>
      <c r="NFV490" s="2" t="s">
        <v>215</v>
      </c>
      <c r="NFW490" s="2" t="s">
        <v>215</v>
      </c>
      <c r="NFX490" s="2" t="s">
        <v>215</v>
      </c>
      <c r="NFY490" s="2" t="s">
        <v>215</v>
      </c>
      <c r="NFZ490" s="2" t="s">
        <v>215</v>
      </c>
      <c r="NGA490" s="2" t="s">
        <v>215</v>
      </c>
      <c r="NGB490" s="2" t="s">
        <v>215</v>
      </c>
      <c r="NGC490" s="2" t="s">
        <v>215</v>
      </c>
      <c r="NGD490" s="2" t="s">
        <v>215</v>
      </c>
      <c r="NGE490" s="2" t="s">
        <v>215</v>
      </c>
      <c r="NGF490" s="2" t="s">
        <v>215</v>
      </c>
      <c r="NGG490" s="2" t="s">
        <v>215</v>
      </c>
      <c r="NGH490" s="2" t="s">
        <v>215</v>
      </c>
      <c r="NGI490" s="2" t="s">
        <v>215</v>
      </c>
      <c r="NGJ490" s="2" t="s">
        <v>215</v>
      </c>
      <c r="NGK490" s="2" t="s">
        <v>215</v>
      </c>
      <c r="NGL490" s="2" t="s">
        <v>215</v>
      </c>
      <c r="NGM490" s="2" t="s">
        <v>215</v>
      </c>
      <c r="NGN490" s="2" t="s">
        <v>215</v>
      </c>
      <c r="NGO490" s="2" t="s">
        <v>215</v>
      </c>
      <c r="NGP490" s="2" t="s">
        <v>215</v>
      </c>
      <c r="NGQ490" s="2" t="s">
        <v>215</v>
      </c>
      <c r="NGR490" s="2" t="s">
        <v>215</v>
      </c>
      <c r="NGS490" s="2" t="s">
        <v>215</v>
      </c>
      <c r="NGT490" s="2" t="s">
        <v>215</v>
      </c>
      <c r="NGU490" s="2" t="s">
        <v>215</v>
      </c>
      <c r="NGV490" s="2" t="s">
        <v>215</v>
      </c>
      <c r="NGW490" s="2" t="s">
        <v>215</v>
      </c>
      <c r="NGX490" s="2" t="s">
        <v>215</v>
      </c>
      <c r="NGY490" s="2" t="s">
        <v>215</v>
      </c>
      <c r="NGZ490" s="2" t="s">
        <v>215</v>
      </c>
      <c r="NHA490" s="2" t="s">
        <v>215</v>
      </c>
      <c r="NHB490" s="2" t="s">
        <v>215</v>
      </c>
      <c r="NHC490" s="2" t="s">
        <v>215</v>
      </c>
      <c r="NHD490" s="2" t="s">
        <v>215</v>
      </c>
      <c r="NHE490" s="2" t="s">
        <v>215</v>
      </c>
      <c r="NHF490" s="2" t="s">
        <v>215</v>
      </c>
      <c r="NHG490" s="2" t="s">
        <v>215</v>
      </c>
      <c r="NHH490" s="2" t="s">
        <v>215</v>
      </c>
      <c r="NHI490" s="2" t="s">
        <v>215</v>
      </c>
      <c r="NHJ490" s="2" t="s">
        <v>215</v>
      </c>
      <c r="NHK490" s="2" t="s">
        <v>215</v>
      </c>
      <c r="NHL490" s="2" t="s">
        <v>215</v>
      </c>
      <c r="NHM490" s="2" t="s">
        <v>215</v>
      </c>
      <c r="NHN490" s="2" t="s">
        <v>215</v>
      </c>
      <c r="NHO490" s="2" t="s">
        <v>215</v>
      </c>
      <c r="NHP490" s="2" t="s">
        <v>215</v>
      </c>
      <c r="NHQ490" s="2" t="s">
        <v>215</v>
      </c>
      <c r="NHR490" s="2" t="s">
        <v>215</v>
      </c>
      <c r="NHS490" s="2" t="s">
        <v>215</v>
      </c>
      <c r="NHT490" s="2" t="s">
        <v>215</v>
      </c>
      <c r="NHU490" s="2" t="s">
        <v>215</v>
      </c>
      <c r="NHV490" s="2" t="s">
        <v>215</v>
      </c>
      <c r="NHW490" s="2" t="s">
        <v>215</v>
      </c>
      <c r="NHX490" s="2" t="s">
        <v>215</v>
      </c>
      <c r="NHY490" s="2" t="s">
        <v>215</v>
      </c>
      <c r="NHZ490" s="2" t="s">
        <v>215</v>
      </c>
      <c r="NIA490" s="2" t="s">
        <v>215</v>
      </c>
      <c r="NIB490" s="2" t="s">
        <v>215</v>
      </c>
      <c r="NIC490" s="2" t="s">
        <v>215</v>
      </c>
      <c r="NID490" s="2" t="s">
        <v>215</v>
      </c>
      <c r="NIE490" s="2" t="s">
        <v>215</v>
      </c>
      <c r="NIF490" s="2" t="s">
        <v>215</v>
      </c>
      <c r="NIG490" s="2" t="s">
        <v>215</v>
      </c>
      <c r="NIH490" s="2" t="s">
        <v>215</v>
      </c>
      <c r="NII490" s="2" t="s">
        <v>215</v>
      </c>
      <c r="NIJ490" s="2" t="s">
        <v>215</v>
      </c>
      <c r="NIK490" s="2" t="s">
        <v>215</v>
      </c>
      <c r="NIL490" s="2" t="s">
        <v>215</v>
      </c>
      <c r="NIM490" s="2" t="s">
        <v>215</v>
      </c>
      <c r="NIN490" s="2" t="s">
        <v>215</v>
      </c>
      <c r="NIO490" s="2" t="s">
        <v>215</v>
      </c>
      <c r="NIP490" s="2" t="s">
        <v>215</v>
      </c>
      <c r="NIQ490" s="2" t="s">
        <v>215</v>
      </c>
      <c r="NIR490" s="2" t="s">
        <v>215</v>
      </c>
      <c r="NIS490" s="2" t="s">
        <v>215</v>
      </c>
      <c r="NIT490" s="2" t="s">
        <v>215</v>
      </c>
      <c r="NIU490" s="2" t="s">
        <v>215</v>
      </c>
      <c r="NIV490" s="2" t="s">
        <v>215</v>
      </c>
      <c r="NIW490" s="2" t="s">
        <v>215</v>
      </c>
      <c r="NIX490" s="2" t="s">
        <v>215</v>
      </c>
      <c r="NIY490" s="2" t="s">
        <v>215</v>
      </c>
      <c r="NIZ490" s="2" t="s">
        <v>215</v>
      </c>
      <c r="NJA490" s="2" t="s">
        <v>215</v>
      </c>
      <c r="NJB490" s="2" t="s">
        <v>215</v>
      </c>
      <c r="NJC490" s="2" t="s">
        <v>215</v>
      </c>
      <c r="NJD490" s="2" t="s">
        <v>215</v>
      </c>
      <c r="NJE490" s="2" t="s">
        <v>215</v>
      </c>
      <c r="NJF490" s="2" t="s">
        <v>215</v>
      </c>
      <c r="NJG490" s="2" t="s">
        <v>215</v>
      </c>
      <c r="NJH490" s="2" t="s">
        <v>215</v>
      </c>
      <c r="NJI490" s="2" t="s">
        <v>215</v>
      </c>
      <c r="NJJ490" s="2" t="s">
        <v>215</v>
      </c>
      <c r="NJK490" s="2" t="s">
        <v>215</v>
      </c>
      <c r="NJL490" s="2" t="s">
        <v>215</v>
      </c>
      <c r="NJM490" s="2" t="s">
        <v>215</v>
      </c>
      <c r="NJN490" s="2" t="s">
        <v>215</v>
      </c>
      <c r="NJO490" s="2" t="s">
        <v>215</v>
      </c>
      <c r="NJP490" s="2" t="s">
        <v>215</v>
      </c>
      <c r="NJQ490" s="2" t="s">
        <v>215</v>
      </c>
      <c r="NJR490" s="2" t="s">
        <v>215</v>
      </c>
      <c r="NJS490" s="2" t="s">
        <v>215</v>
      </c>
      <c r="NJT490" s="2" t="s">
        <v>215</v>
      </c>
      <c r="NJU490" s="2" t="s">
        <v>215</v>
      </c>
      <c r="NJV490" s="2" t="s">
        <v>215</v>
      </c>
      <c r="NJW490" s="2" t="s">
        <v>215</v>
      </c>
      <c r="NJX490" s="2" t="s">
        <v>215</v>
      </c>
      <c r="NJY490" s="2" t="s">
        <v>215</v>
      </c>
      <c r="NJZ490" s="2" t="s">
        <v>215</v>
      </c>
      <c r="NKA490" s="2" t="s">
        <v>215</v>
      </c>
      <c r="NKB490" s="2" t="s">
        <v>215</v>
      </c>
      <c r="NKC490" s="2" t="s">
        <v>215</v>
      </c>
      <c r="NKD490" s="2" t="s">
        <v>215</v>
      </c>
      <c r="NKE490" s="2" t="s">
        <v>215</v>
      </c>
      <c r="NKF490" s="2" t="s">
        <v>215</v>
      </c>
      <c r="NKG490" s="2" t="s">
        <v>215</v>
      </c>
      <c r="NKH490" s="2" t="s">
        <v>215</v>
      </c>
      <c r="NKI490" s="2" t="s">
        <v>215</v>
      </c>
      <c r="NKJ490" s="2" t="s">
        <v>215</v>
      </c>
      <c r="NKK490" s="2" t="s">
        <v>215</v>
      </c>
      <c r="NKL490" s="2" t="s">
        <v>215</v>
      </c>
      <c r="NKM490" s="2" t="s">
        <v>215</v>
      </c>
      <c r="NKN490" s="2" t="s">
        <v>215</v>
      </c>
      <c r="NKO490" s="2" t="s">
        <v>215</v>
      </c>
      <c r="NKP490" s="2" t="s">
        <v>215</v>
      </c>
      <c r="NKQ490" s="2" t="s">
        <v>215</v>
      </c>
      <c r="NKR490" s="2" t="s">
        <v>215</v>
      </c>
      <c r="NKS490" s="2" t="s">
        <v>215</v>
      </c>
      <c r="NKT490" s="2" t="s">
        <v>215</v>
      </c>
      <c r="NKU490" s="2" t="s">
        <v>215</v>
      </c>
      <c r="NKV490" s="2" t="s">
        <v>215</v>
      </c>
      <c r="NKW490" s="2" t="s">
        <v>215</v>
      </c>
      <c r="NKX490" s="2" t="s">
        <v>215</v>
      </c>
      <c r="NKY490" s="2" t="s">
        <v>215</v>
      </c>
      <c r="NKZ490" s="2" t="s">
        <v>215</v>
      </c>
      <c r="NLA490" s="2" t="s">
        <v>215</v>
      </c>
      <c r="NLB490" s="2" t="s">
        <v>215</v>
      </c>
      <c r="NLC490" s="2" t="s">
        <v>215</v>
      </c>
      <c r="NLD490" s="2" t="s">
        <v>215</v>
      </c>
      <c r="NLE490" s="2" t="s">
        <v>215</v>
      </c>
      <c r="NLF490" s="2" t="s">
        <v>215</v>
      </c>
      <c r="NLG490" s="2" t="s">
        <v>215</v>
      </c>
      <c r="NLH490" s="2" t="s">
        <v>215</v>
      </c>
      <c r="NLI490" s="2" t="s">
        <v>215</v>
      </c>
      <c r="NLJ490" s="2" t="s">
        <v>215</v>
      </c>
      <c r="NLK490" s="2" t="s">
        <v>215</v>
      </c>
      <c r="NLL490" s="2" t="s">
        <v>215</v>
      </c>
      <c r="NLM490" s="2" t="s">
        <v>215</v>
      </c>
      <c r="NLN490" s="2" t="s">
        <v>215</v>
      </c>
      <c r="NLO490" s="2" t="s">
        <v>215</v>
      </c>
      <c r="NLP490" s="2" t="s">
        <v>215</v>
      </c>
      <c r="NLQ490" s="2" t="s">
        <v>215</v>
      </c>
      <c r="NLR490" s="2" t="s">
        <v>215</v>
      </c>
      <c r="NLS490" s="2" t="s">
        <v>215</v>
      </c>
      <c r="NLT490" s="2" t="s">
        <v>215</v>
      </c>
      <c r="NLU490" s="2" t="s">
        <v>215</v>
      </c>
      <c r="NLV490" s="2" t="s">
        <v>215</v>
      </c>
      <c r="NLW490" s="2" t="s">
        <v>215</v>
      </c>
      <c r="NLX490" s="2" t="s">
        <v>215</v>
      </c>
      <c r="NLY490" s="2" t="s">
        <v>215</v>
      </c>
      <c r="NLZ490" s="2" t="s">
        <v>215</v>
      </c>
      <c r="NMA490" s="2" t="s">
        <v>215</v>
      </c>
      <c r="NMB490" s="2" t="s">
        <v>215</v>
      </c>
      <c r="NMC490" s="2" t="s">
        <v>215</v>
      </c>
      <c r="NMD490" s="2" t="s">
        <v>215</v>
      </c>
      <c r="NME490" s="2" t="s">
        <v>215</v>
      </c>
      <c r="NMF490" s="2" t="s">
        <v>215</v>
      </c>
      <c r="NMG490" s="2" t="s">
        <v>215</v>
      </c>
      <c r="NMH490" s="2" t="s">
        <v>215</v>
      </c>
      <c r="NMI490" s="2" t="s">
        <v>215</v>
      </c>
      <c r="NMJ490" s="2" t="s">
        <v>215</v>
      </c>
      <c r="NMK490" s="2" t="s">
        <v>215</v>
      </c>
      <c r="NML490" s="2" t="s">
        <v>215</v>
      </c>
      <c r="NMM490" s="2" t="s">
        <v>215</v>
      </c>
      <c r="NMN490" s="2" t="s">
        <v>215</v>
      </c>
      <c r="NMO490" s="2" t="s">
        <v>215</v>
      </c>
      <c r="NMP490" s="2" t="s">
        <v>215</v>
      </c>
      <c r="NMQ490" s="2" t="s">
        <v>215</v>
      </c>
      <c r="NMR490" s="2" t="s">
        <v>215</v>
      </c>
      <c r="NMS490" s="2" t="s">
        <v>215</v>
      </c>
      <c r="NMT490" s="2" t="s">
        <v>215</v>
      </c>
      <c r="NMU490" s="2" t="s">
        <v>215</v>
      </c>
      <c r="NMV490" s="2" t="s">
        <v>215</v>
      </c>
      <c r="NMW490" s="2" t="s">
        <v>215</v>
      </c>
      <c r="NMX490" s="2" t="s">
        <v>215</v>
      </c>
      <c r="NMY490" s="2" t="s">
        <v>215</v>
      </c>
      <c r="NMZ490" s="2" t="s">
        <v>215</v>
      </c>
      <c r="NNA490" s="2" t="s">
        <v>215</v>
      </c>
      <c r="NNB490" s="2" t="s">
        <v>215</v>
      </c>
      <c r="NNC490" s="2" t="s">
        <v>215</v>
      </c>
      <c r="NND490" s="2" t="s">
        <v>215</v>
      </c>
      <c r="NNE490" s="2" t="s">
        <v>215</v>
      </c>
      <c r="NNF490" s="2" t="s">
        <v>215</v>
      </c>
      <c r="NNG490" s="2" t="s">
        <v>215</v>
      </c>
      <c r="NNH490" s="2" t="s">
        <v>215</v>
      </c>
      <c r="NNI490" s="2" t="s">
        <v>215</v>
      </c>
      <c r="NNJ490" s="2" t="s">
        <v>215</v>
      </c>
      <c r="NNK490" s="2" t="s">
        <v>215</v>
      </c>
      <c r="NNL490" s="2" t="s">
        <v>215</v>
      </c>
      <c r="NNM490" s="2" t="s">
        <v>215</v>
      </c>
      <c r="NNN490" s="2" t="s">
        <v>215</v>
      </c>
      <c r="NNO490" s="2" t="s">
        <v>215</v>
      </c>
      <c r="NNP490" s="2" t="s">
        <v>215</v>
      </c>
      <c r="NNQ490" s="2" t="s">
        <v>215</v>
      </c>
      <c r="NNR490" s="2" t="s">
        <v>215</v>
      </c>
      <c r="NNS490" s="2" t="s">
        <v>215</v>
      </c>
      <c r="NNT490" s="2" t="s">
        <v>215</v>
      </c>
      <c r="NNU490" s="2" t="s">
        <v>215</v>
      </c>
      <c r="NNV490" s="2" t="s">
        <v>215</v>
      </c>
      <c r="NNW490" s="2" t="s">
        <v>215</v>
      </c>
      <c r="NNX490" s="2" t="s">
        <v>215</v>
      </c>
      <c r="NNY490" s="2" t="s">
        <v>215</v>
      </c>
      <c r="NNZ490" s="2" t="s">
        <v>215</v>
      </c>
      <c r="NOA490" s="2" t="s">
        <v>215</v>
      </c>
      <c r="NOB490" s="2" t="s">
        <v>215</v>
      </c>
      <c r="NOC490" s="2" t="s">
        <v>215</v>
      </c>
      <c r="NOD490" s="2" t="s">
        <v>215</v>
      </c>
      <c r="NOE490" s="2" t="s">
        <v>215</v>
      </c>
      <c r="NOF490" s="2" t="s">
        <v>215</v>
      </c>
      <c r="NOG490" s="2" t="s">
        <v>215</v>
      </c>
      <c r="NOH490" s="2" t="s">
        <v>215</v>
      </c>
      <c r="NOI490" s="2" t="s">
        <v>215</v>
      </c>
      <c r="NOJ490" s="2" t="s">
        <v>215</v>
      </c>
      <c r="NOK490" s="2" t="s">
        <v>215</v>
      </c>
      <c r="NOL490" s="2" t="s">
        <v>215</v>
      </c>
      <c r="NOM490" s="2" t="s">
        <v>215</v>
      </c>
      <c r="NON490" s="2" t="s">
        <v>215</v>
      </c>
      <c r="NOO490" s="2" t="s">
        <v>215</v>
      </c>
      <c r="NOP490" s="2" t="s">
        <v>215</v>
      </c>
      <c r="NOQ490" s="2" t="s">
        <v>215</v>
      </c>
      <c r="NOR490" s="2" t="s">
        <v>215</v>
      </c>
      <c r="NOS490" s="2" t="s">
        <v>215</v>
      </c>
      <c r="NOT490" s="2" t="s">
        <v>215</v>
      </c>
      <c r="NOU490" s="2" t="s">
        <v>215</v>
      </c>
      <c r="NOV490" s="2" t="s">
        <v>215</v>
      </c>
      <c r="NOW490" s="2" t="s">
        <v>215</v>
      </c>
      <c r="NOX490" s="2" t="s">
        <v>215</v>
      </c>
      <c r="NOY490" s="2" t="s">
        <v>215</v>
      </c>
      <c r="NOZ490" s="2" t="s">
        <v>215</v>
      </c>
      <c r="NPA490" s="2" t="s">
        <v>215</v>
      </c>
      <c r="NPB490" s="2" t="s">
        <v>215</v>
      </c>
      <c r="NPC490" s="2" t="s">
        <v>215</v>
      </c>
      <c r="NPD490" s="2" t="s">
        <v>215</v>
      </c>
      <c r="NPE490" s="2" t="s">
        <v>215</v>
      </c>
      <c r="NPF490" s="2" t="s">
        <v>215</v>
      </c>
      <c r="NPG490" s="2" t="s">
        <v>215</v>
      </c>
      <c r="NPH490" s="2" t="s">
        <v>215</v>
      </c>
      <c r="NPI490" s="2" t="s">
        <v>215</v>
      </c>
      <c r="NPJ490" s="2" t="s">
        <v>215</v>
      </c>
      <c r="NPK490" s="2" t="s">
        <v>215</v>
      </c>
      <c r="NPL490" s="2" t="s">
        <v>215</v>
      </c>
      <c r="NPM490" s="2" t="s">
        <v>215</v>
      </c>
      <c r="NPN490" s="2" t="s">
        <v>215</v>
      </c>
      <c r="NPO490" s="2" t="s">
        <v>215</v>
      </c>
      <c r="NPP490" s="2" t="s">
        <v>215</v>
      </c>
      <c r="NPQ490" s="2" t="s">
        <v>215</v>
      </c>
      <c r="NPR490" s="2" t="s">
        <v>215</v>
      </c>
      <c r="NPS490" s="2" t="s">
        <v>215</v>
      </c>
      <c r="NPT490" s="2" t="s">
        <v>215</v>
      </c>
      <c r="NPU490" s="2" t="s">
        <v>215</v>
      </c>
      <c r="NPV490" s="2" t="s">
        <v>215</v>
      </c>
      <c r="NPW490" s="2" t="s">
        <v>215</v>
      </c>
      <c r="NPX490" s="2" t="s">
        <v>215</v>
      </c>
      <c r="NPY490" s="2" t="s">
        <v>215</v>
      </c>
      <c r="NPZ490" s="2" t="s">
        <v>215</v>
      </c>
      <c r="NQA490" s="2" t="s">
        <v>215</v>
      </c>
      <c r="NQB490" s="2" t="s">
        <v>215</v>
      </c>
      <c r="NQC490" s="2" t="s">
        <v>215</v>
      </c>
      <c r="NQD490" s="2" t="s">
        <v>215</v>
      </c>
      <c r="NQE490" s="2" t="s">
        <v>215</v>
      </c>
      <c r="NQF490" s="2" t="s">
        <v>215</v>
      </c>
      <c r="NQG490" s="2" t="s">
        <v>215</v>
      </c>
      <c r="NQH490" s="2" t="s">
        <v>215</v>
      </c>
      <c r="NQI490" s="2" t="s">
        <v>215</v>
      </c>
      <c r="NQJ490" s="2" t="s">
        <v>215</v>
      </c>
      <c r="NQK490" s="2" t="s">
        <v>215</v>
      </c>
      <c r="NQL490" s="2" t="s">
        <v>215</v>
      </c>
      <c r="NQM490" s="2" t="s">
        <v>215</v>
      </c>
      <c r="NQN490" s="2" t="s">
        <v>215</v>
      </c>
      <c r="NQO490" s="2" t="s">
        <v>215</v>
      </c>
      <c r="NQP490" s="2" t="s">
        <v>215</v>
      </c>
      <c r="NQQ490" s="2" t="s">
        <v>215</v>
      </c>
      <c r="NQR490" s="2" t="s">
        <v>215</v>
      </c>
      <c r="NQS490" s="2" t="s">
        <v>215</v>
      </c>
      <c r="NQT490" s="2" t="s">
        <v>215</v>
      </c>
      <c r="NQU490" s="2" t="s">
        <v>215</v>
      </c>
      <c r="NQV490" s="2" t="s">
        <v>215</v>
      </c>
      <c r="NQW490" s="2" t="s">
        <v>215</v>
      </c>
      <c r="NQX490" s="2" t="s">
        <v>215</v>
      </c>
      <c r="NQY490" s="2" t="s">
        <v>215</v>
      </c>
      <c r="NQZ490" s="2" t="s">
        <v>215</v>
      </c>
      <c r="NRA490" s="2" t="s">
        <v>215</v>
      </c>
      <c r="NRB490" s="2" t="s">
        <v>215</v>
      </c>
      <c r="NRC490" s="2" t="s">
        <v>215</v>
      </c>
      <c r="NRD490" s="2" t="s">
        <v>215</v>
      </c>
      <c r="NRE490" s="2" t="s">
        <v>215</v>
      </c>
      <c r="NRF490" s="2" t="s">
        <v>215</v>
      </c>
      <c r="NRG490" s="2" t="s">
        <v>215</v>
      </c>
      <c r="NRH490" s="2" t="s">
        <v>215</v>
      </c>
      <c r="NRI490" s="2" t="s">
        <v>215</v>
      </c>
      <c r="NRJ490" s="2" t="s">
        <v>215</v>
      </c>
      <c r="NRK490" s="2" t="s">
        <v>215</v>
      </c>
      <c r="NRL490" s="2" t="s">
        <v>215</v>
      </c>
      <c r="NRM490" s="2" t="s">
        <v>215</v>
      </c>
      <c r="NRN490" s="2" t="s">
        <v>215</v>
      </c>
      <c r="NRO490" s="2" t="s">
        <v>215</v>
      </c>
      <c r="NRP490" s="2" t="s">
        <v>215</v>
      </c>
      <c r="NRQ490" s="2" t="s">
        <v>215</v>
      </c>
      <c r="NRR490" s="2" t="s">
        <v>215</v>
      </c>
      <c r="NRS490" s="2" t="s">
        <v>215</v>
      </c>
      <c r="NRT490" s="2" t="s">
        <v>215</v>
      </c>
      <c r="NRU490" s="2" t="s">
        <v>215</v>
      </c>
      <c r="NRV490" s="2" t="s">
        <v>215</v>
      </c>
      <c r="NRW490" s="2" t="s">
        <v>215</v>
      </c>
      <c r="NRX490" s="2" t="s">
        <v>215</v>
      </c>
      <c r="NRY490" s="2" t="s">
        <v>215</v>
      </c>
      <c r="NRZ490" s="2" t="s">
        <v>215</v>
      </c>
      <c r="NSA490" s="2" t="s">
        <v>215</v>
      </c>
      <c r="NSB490" s="2" t="s">
        <v>215</v>
      </c>
      <c r="NSC490" s="2" t="s">
        <v>215</v>
      </c>
      <c r="NSD490" s="2" t="s">
        <v>215</v>
      </c>
      <c r="NSE490" s="2" t="s">
        <v>215</v>
      </c>
      <c r="NSF490" s="2" t="s">
        <v>215</v>
      </c>
      <c r="NSG490" s="2" t="s">
        <v>215</v>
      </c>
      <c r="NSH490" s="2" t="s">
        <v>215</v>
      </c>
      <c r="NSI490" s="2" t="s">
        <v>215</v>
      </c>
      <c r="NSJ490" s="2" t="s">
        <v>215</v>
      </c>
      <c r="NSK490" s="2" t="s">
        <v>215</v>
      </c>
      <c r="NSL490" s="2" t="s">
        <v>215</v>
      </c>
      <c r="NSM490" s="2" t="s">
        <v>215</v>
      </c>
      <c r="NSN490" s="2" t="s">
        <v>215</v>
      </c>
      <c r="NSO490" s="2" t="s">
        <v>215</v>
      </c>
      <c r="NSP490" s="2" t="s">
        <v>215</v>
      </c>
      <c r="NSQ490" s="2" t="s">
        <v>215</v>
      </c>
      <c r="NSR490" s="2" t="s">
        <v>215</v>
      </c>
      <c r="NSS490" s="2" t="s">
        <v>215</v>
      </c>
      <c r="NST490" s="2" t="s">
        <v>215</v>
      </c>
      <c r="NSU490" s="2" t="s">
        <v>215</v>
      </c>
      <c r="NSV490" s="2" t="s">
        <v>215</v>
      </c>
      <c r="NSW490" s="2" t="s">
        <v>215</v>
      </c>
      <c r="NSX490" s="2" t="s">
        <v>215</v>
      </c>
      <c r="NSY490" s="2" t="s">
        <v>215</v>
      </c>
      <c r="NSZ490" s="2" t="s">
        <v>215</v>
      </c>
      <c r="NTA490" s="2" t="s">
        <v>215</v>
      </c>
      <c r="NTB490" s="2" t="s">
        <v>215</v>
      </c>
      <c r="NTC490" s="2" t="s">
        <v>215</v>
      </c>
      <c r="NTD490" s="2" t="s">
        <v>215</v>
      </c>
      <c r="NTE490" s="2" t="s">
        <v>215</v>
      </c>
      <c r="NTF490" s="2" t="s">
        <v>215</v>
      </c>
      <c r="NTG490" s="2" t="s">
        <v>215</v>
      </c>
      <c r="NTH490" s="2" t="s">
        <v>215</v>
      </c>
      <c r="NTI490" s="2" t="s">
        <v>215</v>
      </c>
      <c r="NTJ490" s="2" t="s">
        <v>215</v>
      </c>
      <c r="NTK490" s="2" t="s">
        <v>215</v>
      </c>
      <c r="NTL490" s="2" t="s">
        <v>215</v>
      </c>
      <c r="NTM490" s="2" t="s">
        <v>215</v>
      </c>
      <c r="NTN490" s="2" t="s">
        <v>215</v>
      </c>
      <c r="NTO490" s="2" t="s">
        <v>215</v>
      </c>
      <c r="NTP490" s="2" t="s">
        <v>215</v>
      </c>
      <c r="NTQ490" s="2" t="s">
        <v>215</v>
      </c>
      <c r="NTR490" s="2" t="s">
        <v>215</v>
      </c>
      <c r="NTS490" s="2" t="s">
        <v>215</v>
      </c>
      <c r="NTT490" s="2" t="s">
        <v>215</v>
      </c>
      <c r="NTU490" s="2" t="s">
        <v>215</v>
      </c>
      <c r="NTV490" s="2" t="s">
        <v>215</v>
      </c>
      <c r="NTW490" s="2" t="s">
        <v>215</v>
      </c>
      <c r="NTX490" s="2" t="s">
        <v>215</v>
      </c>
      <c r="NTY490" s="2" t="s">
        <v>215</v>
      </c>
      <c r="NTZ490" s="2" t="s">
        <v>215</v>
      </c>
      <c r="NUA490" s="2" t="s">
        <v>215</v>
      </c>
      <c r="NUB490" s="2" t="s">
        <v>215</v>
      </c>
      <c r="NUC490" s="2" t="s">
        <v>215</v>
      </c>
      <c r="NUD490" s="2" t="s">
        <v>215</v>
      </c>
      <c r="NUE490" s="2" t="s">
        <v>215</v>
      </c>
      <c r="NUF490" s="2" t="s">
        <v>215</v>
      </c>
      <c r="NUG490" s="2" t="s">
        <v>215</v>
      </c>
      <c r="NUH490" s="2" t="s">
        <v>215</v>
      </c>
      <c r="NUI490" s="2" t="s">
        <v>215</v>
      </c>
      <c r="NUJ490" s="2" t="s">
        <v>215</v>
      </c>
      <c r="NUK490" s="2" t="s">
        <v>215</v>
      </c>
      <c r="NUL490" s="2" t="s">
        <v>215</v>
      </c>
      <c r="NUM490" s="2" t="s">
        <v>215</v>
      </c>
      <c r="NUN490" s="2" t="s">
        <v>215</v>
      </c>
      <c r="NUO490" s="2" t="s">
        <v>215</v>
      </c>
      <c r="NUP490" s="2" t="s">
        <v>215</v>
      </c>
      <c r="NUQ490" s="2" t="s">
        <v>215</v>
      </c>
      <c r="NUR490" s="2" t="s">
        <v>215</v>
      </c>
      <c r="NUS490" s="2" t="s">
        <v>215</v>
      </c>
      <c r="NUT490" s="2" t="s">
        <v>215</v>
      </c>
      <c r="NUU490" s="2" t="s">
        <v>215</v>
      </c>
      <c r="NUV490" s="2" t="s">
        <v>215</v>
      </c>
      <c r="NUW490" s="2" t="s">
        <v>215</v>
      </c>
      <c r="NUX490" s="2" t="s">
        <v>215</v>
      </c>
      <c r="NUY490" s="2" t="s">
        <v>215</v>
      </c>
      <c r="NUZ490" s="2" t="s">
        <v>215</v>
      </c>
      <c r="NVA490" s="2" t="s">
        <v>215</v>
      </c>
      <c r="NVB490" s="2" t="s">
        <v>215</v>
      </c>
      <c r="NVC490" s="2" t="s">
        <v>215</v>
      </c>
      <c r="NVD490" s="2" t="s">
        <v>215</v>
      </c>
      <c r="NVE490" s="2" t="s">
        <v>215</v>
      </c>
      <c r="NVF490" s="2" t="s">
        <v>215</v>
      </c>
      <c r="NVG490" s="2" t="s">
        <v>215</v>
      </c>
      <c r="NVH490" s="2" t="s">
        <v>215</v>
      </c>
      <c r="NVI490" s="2" t="s">
        <v>215</v>
      </c>
      <c r="NVJ490" s="2" t="s">
        <v>215</v>
      </c>
      <c r="NVK490" s="2" t="s">
        <v>215</v>
      </c>
      <c r="NVL490" s="2" t="s">
        <v>215</v>
      </c>
      <c r="NVM490" s="2" t="s">
        <v>215</v>
      </c>
      <c r="NVN490" s="2" t="s">
        <v>215</v>
      </c>
      <c r="NVO490" s="2" t="s">
        <v>215</v>
      </c>
      <c r="NVP490" s="2" t="s">
        <v>215</v>
      </c>
      <c r="NVQ490" s="2" t="s">
        <v>215</v>
      </c>
      <c r="NVR490" s="2" t="s">
        <v>215</v>
      </c>
      <c r="NVS490" s="2" t="s">
        <v>215</v>
      </c>
      <c r="NVT490" s="2" t="s">
        <v>215</v>
      </c>
      <c r="NVU490" s="2" t="s">
        <v>215</v>
      </c>
      <c r="NVV490" s="2" t="s">
        <v>215</v>
      </c>
      <c r="NVW490" s="2" t="s">
        <v>215</v>
      </c>
      <c r="NVX490" s="2" t="s">
        <v>215</v>
      </c>
      <c r="NVY490" s="2" t="s">
        <v>215</v>
      </c>
      <c r="NVZ490" s="2" t="s">
        <v>215</v>
      </c>
      <c r="NWA490" s="2" t="s">
        <v>215</v>
      </c>
      <c r="NWB490" s="2" t="s">
        <v>215</v>
      </c>
      <c r="NWC490" s="2" t="s">
        <v>215</v>
      </c>
      <c r="NWD490" s="2" t="s">
        <v>215</v>
      </c>
      <c r="NWE490" s="2" t="s">
        <v>215</v>
      </c>
      <c r="NWF490" s="2" t="s">
        <v>215</v>
      </c>
      <c r="NWG490" s="2" t="s">
        <v>215</v>
      </c>
      <c r="NWH490" s="2" t="s">
        <v>215</v>
      </c>
      <c r="NWI490" s="2" t="s">
        <v>215</v>
      </c>
      <c r="NWJ490" s="2" t="s">
        <v>215</v>
      </c>
      <c r="NWK490" s="2" t="s">
        <v>215</v>
      </c>
      <c r="NWL490" s="2" t="s">
        <v>215</v>
      </c>
      <c r="NWM490" s="2" t="s">
        <v>215</v>
      </c>
      <c r="NWN490" s="2" t="s">
        <v>215</v>
      </c>
      <c r="NWO490" s="2" t="s">
        <v>215</v>
      </c>
      <c r="NWP490" s="2" t="s">
        <v>215</v>
      </c>
      <c r="NWQ490" s="2" t="s">
        <v>215</v>
      </c>
      <c r="NWR490" s="2" t="s">
        <v>215</v>
      </c>
      <c r="NWS490" s="2" t="s">
        <v>215</v>
      </c>
      <c r="NWT490" s="2" t="s">
        <v>215</v>
      </c>
      <c r="NWU490" s="2" t="s">
        <v>215</v>
      </c>
      <c r="NWV490" s="2" t="s">
        <v>215</v>
      </c>
      <c r="NWW490" s="2" t="s">
        <v>215</v>
      </c>
      <c r="NWX490" s="2" t="s">
        <v>215</v>
      </c>
      <c r="NWY490" s="2" t="s">
        <v>215</v>
      </c>
      <c r="NWZ490" s="2" t="s">
        <v>215</v>
      </c>
      <c r="NXA490" s="2" t="s">
        <v>215</v>
      </c>
      <c r="NXB490" s="2" t="s">
        <v>215</v>
      </c>
      <c r="NXC490" s="2" t="s">
        <v>215</v>
      </c>
      <c r="NXD490" s="2" t="s">
        <v>215</v>
      </c>
      <c r="NXE490" s="2" t="s">
        <v>215</v>
      </c>
      <c r="NXF490" s="2" t="s">
        <v>215</v>
      </c>
      <c r="NXG490" s="2" t="s">
        <v>215</v>
      </c>
      <c r="NXH490" s="2" t="s">
        <v>215</v>
      </c>
      <c r="NXI490" s="2" t="s">
        <v>215</v>
      </c>
      <c r="NXJ490" s="2" t="s">
        <v>215</v>
      </c>
      <c r="NXK490" s="2" t="s">
        <v>215</v>
      </c>
      <c r="NXL490" s="2" t="s">
        <v>215</v>
      </c>
      <c r="NXM490" s="2" t="s">
        <v>215</v>
      </c>
      <c r="NXN490" s="2" t="s">
        <v>215</v>
      </c>
      <c r="NXO490" s="2" t="s">
        <v>215</v>
      </c>
      <c r="NXP490" s="2" t="s">
        <v>215</v>
      </c>
      <c r="NXQ490" s="2" t="s">
        <v>215</v>
      </c>
      <c r="NXR490" s="2" t="s">
        <v>215</v>
      </c>
      <c r="NXS490" s="2" t="s">
        <v>215</v>
      </c>
      <c r="NXT490" s="2" t="s">
        <v>215</v>
      </c>
      <c r="NXU490" s="2" t="s">
        <v>215</v>
      </c>
      <c r="NXV490" s="2" t="s">
        <v>215</v>
      </c>
      <c r="NXW490" s="2" t="s">
        <v>215</v>
      </c>
      <c r="NXX490" s="2" t="s">
        <v>215</v>
      </c>
      <c r="NXY490" s="2" t="s">
        <v>215</v>
      </c>
      <c r="NXZ490" s="2" t="s">
        <v>215</v>
      </c>
      <c r="NYA490" s="2" t="s">
        <v>215</v>
      </c>
      <c r="NYB490" s="2" t="s">
        <v>215</v>
      </c>
      <c r="NYC490" s="2" t="s">
        <v>215</v>
      </c>
      <c r="NYD490" s="2" t="s">
        <v>215</v>
      </c>
      <c r="NYE490" s="2" t="s">
        <v>215</v>
      </c>
      <c r="NYF490" s="2" t="s">
        <v>215</v>
      </c>
      <c r="NYG490" s="2" t="s">
        <v>215</v>
      </c>
      <c r="NYH490" s="2" t="s">
        <v>215</v>
      </c>
      <c r="NYI490" s="2" t="s">
        <v>215</v>
      </c>
      <c r="NYJ490" s="2" t="s">
        <v>215</v>
      </c>
      <c r="NYK490" s="2" t="s">
        <v>215</v>
      </c>
      <c r="NYL490" s="2" t="s">
        <v>215</v>
      </c>
      <c r="NYM490" s="2" t="s">
        <v>215</v>
      </c>
      <c r="NYN490" s="2" t="s">
        <v>215</v>
      </c>
      <c r="NYO490" s="2" t="s">
        <v>215</v>
      </c>
      <c r="NYP490" s="2" t="s">
        <v>215</v>
      </c>
      <c r="NYQ490" s="2" t="s">
        <v>215</v>
      </c>
      <c r="NYR490" s="2" t="s">
        <v>215</v>
      </c>
      <c r="NYS490" s="2" t="s">
        <v>215</v>
      </c>
      <c r="NYT490" s="2" t="s">
        <v>215</v>
      </c>
      <c r="NYU490" s="2" t="s">
        <v>215</v>
      </c>
      <c r="NYV490" s="2" t="s">
        <v>215</v>
      </c>
      <c r="NYW490" s="2" t="s">
        <v>215</v>
      </c>
      <c r="NYX490" s="2" t="s">
        <v>215</v>
      </c>
      <c r="NYY490" s="2" t="s">
        <v>215</v>
      </c>
      <c r="NYZ490" s="2" t="s">
        <v>215</v>
      </c>
      <c r="NZA490" s="2" t="s">
        <v>215</v>
      </c>
      <c r="NZB490" s="2" t="s">
        <v>215</v>
      </c>
      <c r="NZC490" s="2" t="s">
        <v>215</v>
      </c>
      <c r="NZD490" s="2" t="s">
        <v>215</v>
      </c>
      <c r="NZE490" s="2" t="s">
        <v>215</v>
      </c>
      <c r="NZF490" s="2" t="s">
        <v>215</v>
      </c>
      <c r="NZG490" s="2" t="s">
        <v>215</v>
      </c>
      <c r="NZH490" s="2" t="s">
        <v>215</v>
      </c>
      <c r="NZI490" s="2" t="s">
        <v>215</v>
      </c>
      <c r="NZJ490" s="2" t="s">
        <v>215</v>
      </c>
      <c r="NZK490" s="2" t="s">
        <v>215</v>
      </c>
      <c r="NZL490" s="2" t="s">
        <v>215</v>
      </c>
      <c r="NZM490" s="2" t="s">
        <v>215</v>
      </c>
      <c r="NZN490" s="2" t="s">
        <v>215</v>
      </c>
      <c r="NZO490" s="2" t="s">
        <v>215</v>
      </c>
      <c r="NZP490" s="2" t="s">
        <v>215</v>
      </c>
      <c r="NZQ490" s="2" t="s">
        <v>215</v>
      </c>
      <c r="NZR490" s="2" t="s">
        <v>215</v>
      </c>
      <c r="NZS490" s="2" t="s">
        <v>215</v>
      </c>
      <c r="NZT490" s="2" t="s">
        <v>215</v>
      </c>
      <c r="NZU490" s="2" t="s">
        <v>215</v>
      </c>
      <c r="NZV490" s="2" t="s">
        <v>215</v>
      </c>
      <c r="NZW490" s="2" t="s">
        <v>215</v>
      </c>
      <c r="NZX490" s="2" t="s">
        <v>215</v>
      </c>
      <c r="NZY490" s="2" t="s">
        <v>215</v>
      </c>
      <c r="NZZ490" s="2" t="s">
        <v>215</v>
      </c>
      <c r="OAA490" s="2" t="s">
        <v>215</v>
      </c>
      <c r="OAB490" s="2" t="s">
        <v>215</v>
      </c>
      <c r="OAC490" s="2" t="s">
        <v>215</v>
      </c>
      <c r="OAD490" s="2" t="s">
        <v>215</v>
      </c>
      <c r="OAE490" s="2" t="s">
        <v>215</v>
      </c>
      <c r="OAF490" s="2" t="s">
        <v>215</v>
      </c>
      <c r="OAG490" s="2" t="s">
        <v>215</v>
      </c>
      <c r="OAH490" s="2" t="s">
        <v>215</v>
      </c>
      <c r="OAI490" s="2" t="s">
        <v>215</v>
      </c>
      <c r="OAJ490" s="2" t="s">
        <v>215</v>
      </c>
      <c r="OAK490" s="2" t="s">
        <v>215</v>
      </c>
      <c r="OAL490" s="2" t="s">
        <v>215</v>
      </c>
      <c r="OAM490" s="2" t="s">
        <v>215</v>
      </c>
      <c r="OAN490" s="2" t="s">
        <v>215</v>
      </c>
      <c r="OAO490" s="2" t="s">
        <v>215</v>
      </c>
      <c r="OAP490" s="2" t="s">
        <v>215</v>
      </c>
      <c r="OAQ490" s="2" t="s">
        <v>215</v>
      </c>
      <c r="OAR490" s="2" t="s">
        <v>215</v>
      </c>
      <c r="OAS490" s="2" t="s">
        <v>215</v>
      </c>
      <c r="OAT490" s="2" t="s">
        <v>215</v>
      </c>
      <c r="OAU490" s="2" t="s">
        <v>215</v>
      </c>
      <c r="OAV490" s="2" t="s">
        <v>215</v>
      </c>
      <c r="OAW490" s="2" t="s">
        <v>215</v>
      </c>
      <c r="OAX490" s="2" t="s">
        <v>215</v>
      </c>
      <c r="OAY490" s="2" t="s">
        <v>215</v>
      </c>
      <c r="OAZ490" s="2" t="s">
        <v>215</v>
      </c>
      <c r="OBA490" s="2" t="s">
        <v>215</v>
      </c>
      <c r="OBB490" s="2" t="s">
        <v>215</v>
      </c>
      <c r="OBC490" s="2" t="s">
        <v>215</v>
      </c>
      <c r="OBD490" s="2" t="s">
        <v>215</v>
      </c>
      <c r="OBE490" s="2" t="s">
        <v>215</v>
      </c>
      <c r="OBF490" s="2" t="s">
        <v>215</v>
      </c>
      <c r="OBG490" s="2" t="s">
        <v>215</v>
      </c>
      <c r="OBH490" s="2" t="s">
        <v>215</v>
      </c>
      <c r="OBI490" s="2" t="s">
        <v>215</v>
      </c>
      <c r="OBJ490" s="2" t="s">
        <v>215</v>
      </c>
      <c r="OBK490" s="2" t="s">
        <v>215</v>
      </c>
      <c r="OBL490" s="2" t="s">
        <v>215</v>
      </c>
      <c r="OBM490" s="2" t="s">
        <v>215</v>
      </c>
      <c r="OBN490" s="2" t="s">
        <v>215</v>
      </c>
      <c r="OBO490" s="2" t="s">
        <v>215</v>
      </c>
      <c r="OBP490" s="2" t="s">
        <v>215</v>
      </c>
      <c r="OBQ490" s="2" t="s">
        <v>215</v>
      </c>
      <c r="OBR490" s="2" t="s">
        <v>215</v>
      </c>
      <c r="OBS490" s="2" t="s">
        <v>215</v>
      </c>
      <c r="OBT490" s="2" t="s">
        <v>215</v>
      </c>
      <c r="OBU490" s="2" t="s">
        <v>215</v>
      </c>
      <c r="OBV490" s="2" t="s">
        <v>215</v>
      </c>
      <c r="OBW490" s="2" t="s">
        <v>215</v>
      </c>
      <c r="OBX490" s="2" t="s">
        <v>215</v>
      </c>
      <c r="OBY490" s="2" t="s">
        <v>215</v>
      </c>
      <c r="OBZ490" s="2" t="s">
        <v>215</v>
      </c>
      <c r="OCA490" s="2" t="s">
        <v>215</v>
      </c>
      <c r="OCB490" s="2" t="s">
        <v>215</v>
      </c>
      <c r="OCC490" s="2" t="s">
        <v>215</v>
      </c>
      <c r="OCD490" s="2" t="s">
        <v>215</v>
      </c>
      <c r="OCE490" s="2" t="s">
        <v>215</v>
      </c>
      <c r="OCF490" s="2" t="s">
        <v>215</v>
      </c>
      <c r="OCG490" s="2" t="s">
        <v>215</v>
      </c>
      <c r="OCH490" s="2" t="s">
        <v>215</v>
      </c>
      <c r="OCI490" s="2" t="s">
        <v>215</v>
      </c>
      <c r="OCJ490" s="2" t="s">
        <v>215</v>
      </c>
      <c r="OCK490" s="2" t="s">
        <v>215</v>
      </c>
      <c r="OCL490" s="2" t="s">
        <v>215</v>
      </c>
      <c r="OCM490" s="2" t="s">
        <v>215</v>
      </c>
      <c r="OCN490" s="2" t="s">
        <v>215</v>
      </c>
      <c r="OCO490" s="2" t="s">
        <v>215</v>
      </c>
      <c r="OCP490" s="2" t="s">
        <v>215</v>
      </c>
      <c r="OCQ490" s="2" t="s">
        <v>215</v>
      </c>
      <c r="OCR490" s="2" t="s">
        <v>215</v>
      </c>
      <c r="OCS490" s="2" t="s">
        <v>215</v>
      </c>
      <c r="OCT490" s="2" t="s">
        <v>215</v>
      </c>
      <c r="OCU490" s="2" t="s">
        <v>215</v>
      </c>
      <c r="OCV490" s="2" t="s">
        <v>215</v>
      </c>
      <c r="OCW490" s="2" t="s">
        <v>215</v>
      </c>
      <c r="OCX490" s="2" t="s">
        <v>215</v>
      </c>
      <c r="OCY490" s="2" t="s">
        <v>215</v>
      </c>
      <c r="OCZ490" s="2" t="s">
        <v>215</v>
      </c>
      <c r="ODA490" s="2" t="s">
        <v>215</v>
      </c>
      <c r="ODB490" s="2" t="s">
        <v>215</v>
      </c>
      <c r="ODC490" s="2" t="s">
        <v>215</v>
      </c>
      <c r="ODD490" s="2" t="s">
        <v>215</v>
      </c>
      <c r="ODE490" s="2" t="s">
        <v>215</v>
      </c>
      <c r="ODF490" s="2" t="s">
        <v>215</v>
      </c>
      <c r="ODG490" s="2" t="s">
        <v>215</v>
      </c>
      <c r="ODH490" s="2" t="s">
        <v>215</v>
      </c>
      <c r="ODI490" s="2" t="s">
        <v>215</v>
      </c>
      <c r="ODJ490" s="2" t="s">
        <v>215</v>
      </c>
      <c r="ODK490" s="2" t="s">
        <v>215</v>
      </c>
      <c r="ODL490" s="2" t="s">
        <v>215</v>
      </c>
      <c r="ODM490" s="2" t="s">
        <v>215</v>
      </c>
      <c r="ODN490" s="2" t="s">
        <v>215</v>
      </c>
      <c r="ODO490" s="2" t="s">
        <v>215</v>
      </c>
      <c r="ODP490" s="2" t="s">
        <v>215</v>
      </c>
      <c r="ODQ490" s="2" t="s">
        <v>215</v>
      </c>
      <c r="ODR490" s="2" t="s">
        <v>215</v>
      </c>
      <c r="ODS490" s="2" t="s">
        <v>215</v>
      </c>
      <c r="ODT490" s="2" t="s">
        <v>215</v>
      </c>
      <c r="ODU490" s="2" t="s">
        <v>215</v>
      </c>
      <c r="ODV490" s="2" t="s">
        <v>215</v>
      </c>
      <c r="ODW490" s="2" t="s">
        <v>215</v>
      </c>
      <c r="ODX490" s="2" t="s">
        <v>215</v>
      </c>
      <c r="ODY490" s="2" t="s">
        <v>215</v>
      </c>
      <c r="ODZ490" s="2" t="s">
        <v>215</v>
      </c>
      <c r="OEA490" s="2" t="s">
        <v>215</v>
      </c>
      <c r="OEB490" s="2" t="s">
        <v>215</v>
      </c>
      <c r="OEC490" s="2" t="s">
        <v>215</v>
      </c>
      <c r="OED490" s="2" t="s">
        <v>215</v>
      </c>
      <c r="OEE490" s="2" t="s">
        <v>215</v>
      </c>
      <c r="OEF490" s="2" t="s">
        <v>215</v>
      </c>
      <c r="OEG490" s="2" t="s">
        <v>215</v>
      </c>
      <c r="OEH490" s="2" t="s">
        <v>215</v>
      </c>
      <c r="OEI490" s="2" t="s">
        <v>215</v>
      </c>
      <c r="OEJ490" s="2" t="s">
        <v>215</v>
      </c>
      <c r="OEK490" s="2" t="s">
        <v>215</v>
      </c>
      <c r="OEL490" s="2" t="s">
        <v>215</v>
      </c>
      <c r="OEM490" s="2" t="s">
        <v>215</v>
      </c>
      <c r="OEN490" s="2" t="s">
        <v>215</v>
      </c>
      <c r="OEO490" s="2" t="s">
        <v>215</v>
      </c>
      <c r="OEP490" s="2" t="s">
        <v>215</v>
      </c>
      <c r="OEQ490" s="2" t="s">
        <v>215</v>
      </c>
      <c r="OER490" s="2" t="s">
        <v>215</v>
      </c>
      <c r="OES490" s="2" t="s">
        <v>215</v>
      </c>
      <c r="OET490" s="2" t="s">
        <v>215</v>
      </c>
      <c r="OEU490" s="2" t="s">
        <v>215</v>
      </c>
      <c r="OEV490" s="2" t="s">
        <v>215</v>
      </c>
      <c r="OEW490" s="2" t="s">
        <v>215</v>
      </c>
      <c r="OEX490" s="2" t="s">
        <v>215</v>
      </c>
      <c r="OEY490" s="2" t="s">
        <v>215</v>
      </c>
      <c r="OEZ490" s="2" t="s">
        <v>215</v>
      </c>
      <c r="OFA490" s="2" t="s">
        <v>215</v>
      </c>
      <c r="OFB490" s="2" t="s">
        <v>215</v>
      </c>
      <c r="OFC490" s="2" t="s">
        <v>215</v>
      </c>
      <c r="OFD490" s="2" t="s">
        <v>215</v>
      </c>
      <c r="OFE490" s="2" t="s">
        <v>215</v>
      </c>
      <c r="OFF490" s="2" t="s">
        <v>215</v>
      </c>
      <c r="OFG490" s="2" t="s">
        <v>215</v>
      </c>
      <c r="OFH490" s="2" t="s">
        <v>215</v>
      </c>
      <c r="OFI490" s="2" t="s">
        <v>215</v>
      </c>
      <c r="OFJ490" s="2" t="s">
        <v>215</v>
      </c>
      <c r="OFK490" s="2" t="s">
        <v>215</v>
      </c>
      <c r="OFL490" s="2" t="s">
        <v>215</v>
      </c>
      <c r="OFM490" s="2" t="s">
        <v>215</v>
      </c>
      <c r="OFN490" s="2" t="s">
        <v>215</v>
      </c>
      <c r="OFO490" s="2" t="s">
        <v>215</v>
      </c>
      <c r="OFP490" s="2" t="s">
        <v>215</v>
      </c>
      <c r="OFQ490" s="2" t="s">
        <v>215</v>
      </c>
      <c r="OFR490" s="2" t="s">
        <v>215</v>
      </c>
      <c r="OFS490" s="2" t="s">
        <v>215</v>
      </c>
      <c r="OFT490" s="2" t="s">
        <v>215</v>
      </c>
      <c r="OFU490" s="2" t="s">
        <v>215</v>
      </c>
      <c r="OFV490" s="2" t="s">
        <v>215</v>
      </c>
      <c r="OFW490" s="2" t="s">
        <v>215</v>
      </c>
      <c r="OFX490" s="2" t="s">
        <v>215</v>
      </c>
      <c r="OFY490" s="2" t="s">
        <v>215</v>
      </c>
      <c r="OFZ490" s="2" t="s">
        <v>215</v>
      </c>
      <c r="OGA490" s="2" t="s">
        <v>215</v>
      </c>
      <c r="OGB490" s="2" t="s">
        <v>215</v>
      </c>
      <c r="OGC490" s="2" t="s">
        <v>215</v>
      </c>
      <c r="OGD490" s="2" t="s">
        <v>215</v>
      </c>
      <c r="OGE490" s="2" t="s">
        <v>215</v>
      </c>
      <c r="OGF490" s="2" t="s">
        <v>215</v>
      </c>
      <c r="OGG490" s="2" t="s">
        <v>215</v>
      </c>
      <c r="OGH490" s="2" t="s">
        <v>215</v>
      </c>
      <c r="OGI490" s="2" t="s">
        <v>215</v>
      </c>
      <c r="OGJ490" s="2" t="s">
        <v>215</v>
      </c>
      <c r="OGK490" s="2" t="s">
        <v>215</v>
      </c>
      <c r="OGL490" s="2" t="s">
        <v>215</v>
      </c>
      <c r="OGM490" s="2" t="s">
        <v>215</v>
      </c>
      <c r="OGN490" s="2" t="s">
        <v>215</v>
      </c>
      <c r="OGO490" s="2" t="s">
        <v>215</v>
      </c>
      <c r="OGP490" s="2" t="s">
        <v>215</v>
      </c>
      <c r="OGQ490" s="2" t="s">
        <v>215</v>
      </c>
      <c r="OGR490" s="2" t="s">
        <v>215</v>
      </c>
      <c r="OGS490" s="2" t="s">
        <v>215</v>
      </c>
      <c r="OGT490" s="2" t="s">
        <v>215</v>
      </c>
      <c r="OGU490" s="2" t="s">
        <v>215</v>
      </c>
      <c r="OGV490" s="2" t="s">
        <v>215</v>
      </c>
      <c r="OGW490" s="2" t="s">
        <v>215</v>
      </c>
      <c r="OGX490" s="2" t="s">
        <v>215</v>
      </c>
      <c r="OGY490" s="2" t="s">
        <v>215</v>
      </c>
      <c r="OGZ490" s="2" t="s">
        <v>215</v>
      </c>
      <c r="OHA490" s="2" t="s">
        <v>215</v>
      </c>
      <c r="OHB490" s="2" t="s">
        <v>215</v>
      </c>
      <c r="OHC490" s="2" t="s">
        <v>215</v>
      </c>
      <c r="OHD490" s="2" t="s">
        <v>215</v>
      </c>
      <c r="OHE490" s="2" t="s">
        <v>215</v>
      </c>
      <c r="OHF490" s="2" t="s">
        <v>215</v>
      </c>
      <c r="OHG490" s="2" t="s">
        <v>215</v>
      </c>
      <c r="OHH490" s="2" t="s">
        <v>215</v>
      </c>
      <c r="OHI490" s="2" t="s">
        <v>215</v>
      </c>
      <c r="OHJ490" s="2" t="s">
        <v>215</v>
      </c>
      <c r="OHK490" s="2" t="s">
        <v>215</v>
      </c>
      <c r="OHL490" s="2" t="s">
        <v>215</v>
      </c>
      <c r="OHM490" s="2" t="s">
        <v>215</v>
      </c>
      <c r="OHN490" s="2" t="s">
        <v>215</v>
      </c>
      <c r="OHO490" s="2" t="s">
        <v>215</v>
      </c>
      <c r="OHP490" s="2" t="s">
        <v>215</v>
      </c>
      <c r="OHQ490" s="2" t="s">
        <v>215</v>
      </c>
      <c r="OHR490" s="2" t="s">
        <v>215</v>
      </c>
      <c r="OHS490" s="2" t="s">
        <v>215</v>
      </c>
      <c r="OHT490" s="2" t="s">
        <v>215</v>
      </c>
      <c r="OHU490" s="2" t="s">
        <v>215</v>
      </c>
      <c r="OHV490" s="2" t="s">
        <v>215</v>
      </c>
      <c r="OHW490" s="2" t="s">
        <v>215</v>
      </c>
      <c r="OHX490" s="2" t="s">
        <v>215</v>
      </c>
      <c r="OHY490" s="2" t="s">
        <v>215</v>
      </c>
      <c r="OHZ490" s="2" t="s">
        <v>215</v>
      </c>
      <c r="OIA490" s="2" t="s">
        <v>215</v>
      </c>
      <c r="OIB490" s="2" t="s">
        <v>215</v>
      </c>
      <c r="OIC490" s="2" t="s">
        <v>215</v>
      </c>
      <c r="OID490" s="2" t="s">
        <v>215</v>
      </c>
      <c r="OIE490" s="2" t="s">
        <v>215</v>
      </c>
      <c r="OIF490" s="2" t="s">
        <v>215</v>
      </c>
      <c r="OIG490" s="2" t="s">
        <v>215</v>
      </c>
      <c r="OIH490" s="2" t="s">
        <v>215</v>
      </c>
      <c r="OII490" s="2" t="s">
        <v>215</v>
      </c>
      <c r="OIJ490" s="2" t="s">
        <v>215</v>
      </c>
      <c r="OIK490" s="2" t="s">
        <v>215</v>
      </c>
      <c r="OIL490" s="2" t="s">
        <v>215</v>
      </c>
      <c r="OIM490" s="2" t="s">
        <v>215</v>
      </c>
      <c r="OIN490" s="2" t="s">
        <v>215</v>
      </c>
      <c r="OIO490" s="2" t="s">
        <v>215</v>
      </c>
      <c r="OIP490" s="2" t="s">
        <v>215</v>
      </c>
      <c r="OIQ490" s="2" t="s">
        <v>215</v>
      </c>
      <c r="OIR490" s="2" t="s">
        <v>215</v>
      </c>
      <c r="OIS490" s="2" t="s">
        <v>215</v>
      </c>
      <c r="OIT490" s="2" t="s">
        <v>215</v>
      </c>
      <c r="OIU490" s="2" t="s">
        <v>215</v>
      </c>
      <c r="OIV490" s="2" t="s">
        <v>215</v>
      </c>
      <c r="OIW490" s="2" t="s">
        <v>215</v>
      </c>
      <c r="OIX490" s="2" t="s">
        <v>215</v>
      </c>
      <c r="OIY490" s="2" t="s">
        <v>215</v>
      </c>
      <c r="OIZ490" s="2" t="s">
        <v>215</v>
      </c>
      <c r="OJA490" s="2" t="s">
        <v>215</v>
      </c>
      <c r="OJB490" s="2" t="s">
        <v>215</v>
      </c>
      <c r="OJC490" s="2" t="s">
        <v>215</v>
      </c>
      <c r="OJD490" s="2" t="s">
        <v>215</v>
      </c>
      <c r="OJE490" s="2" t="s">
        <v>215</v>
      </c>
      <c r="OJF490" s="2" t="s">
        <v>215</v>
      </c>
      <c r="OJG490" s="2" t="s">
        <v>215</v>
      </c>
      <c r="OJH490" s="2" t="s">
        <v>215</v>
      </c>
      <c r="OJI490" s="2" t="s">
        <v>215</v>
      </c>
      <c r="OJJ490" s="2" t="s">
        <v>215</v>
      </c>
      <c r="OJK490" s="2" t="s">
        <v>215</v>
      </c>
      <c r="OJL490" s="2" t="s">
        <v>215</v>
      </c>
      <c r="OJM490" s="2" t="s">
        <v>215</v>
      </c>
      <c r="OJN490" s="2" t="s">
        <v>215</v>
      </c>
      <c r="OJO490" s="2" t="s">
        <v>215</v>
      </c>
      <c r="OJP490" s="2" t="s">
        <v>215</v>
      </c>
      <c r="OJQ490" s="2" t="s">
        <v>215</v>
      </c>
      <c r="OJR490" s="2" t="s">
        <v>215</v>
      </c>
      <c r="OJS490" s="2" t="s">
        <v>215</v>
      </c>
      <c r="OJT490" s="2" t="s">
        <v>215</v>
      </c>
      <c r="OJU490" s="2" t="s">
        <v>215</v>
      </c>
      <c r="OJV490" s="2" t="s">
        <v>215</v>
      </c>
      <c r="OJW490" s="2" t="s">
        <v>215</v>
      </c>
      <c r="OJX490" s="2" t="s">
        <v>215</v>
      </c>
      <c r="OJY490" s="2" t="s">
        <v>215</v>
      </c>
      <c r="OJZ490" s="2" t="s">
        <v>215</v>
      </c>
      <c r="OKA490" s="2" t="s">
        <v>215</v>
      </c>
      <c r="OKB490" s="2" t="s">
        <v>215</v>
      </c>
      <c r="OKC490" s="2" t="s">
        <v>215</v>
      </c>
      <c r="OKD490" s="2" t="s">
        <v>215</v>
      </c>
      <c r="OKE490" s="2" t="s">
        <v>215</v>
      </c>
      <c r="OKF490" s="2" t="s">
        <v>215</v>
      </c>
      <c r="OKG490" s="2" t="s">
        <v>215</v>
      </c>
      <c r="OKH490" s="2" t="s">
        <v>215</v>
      </c>
      <c r="OKI490" s="2" t="s">
        <v>215</v>
      </c>
      <c r="OKJ490" s="2" t="s">
        <v>215</v>
      </c>
      <c r="OKK490" s="2" t="s">
        <v>215</v>
      </c>
      <c r="OKL490" s="2" t="s">
        <v>215</v>
      </c>
      <c r="OKM490" s="2" t="s">
        <v>215</v>
      </c>
      <c r="OKN490" s="2" t="s">
        <v>215</v>
      </c>
      <c r="OKO490" s="2" t="s">
        <v>215</v>
      </c>
      <c r="OKP490" s="2" t="s">
        <v>215</v>
      </c>
      <c r="OKQ490" s="2" t="s">
        <v>215</v>
      </c>
      <c r="OKR490" s="2" t="s">
        <v>215</v>
      </c>
      <c r="OKS490" s="2" t="s">
        <v>215</v>
      </c>
      <c r="OKT490" s="2" t="s">
        <v>215</v>
      </c>
      <c r="OKU490" s="2" t="s">
        <v>215</v>
      </c>
      <c r="OKV490" s="2" t="s">
        <v>215</v>
      </c>
      <c r="OKW490" s="2" t="s">
        <v>215</v>
      </c>
      <c r="OKX490" s="2" t="s">
        <v>215</v>
      </c>
      <c r="OKY490" s="2" t="s">
        <v>215</v>
      </c>
      <c r="OKZ490" s="2" t="s">
        <v>215</v>
      </c>
      <c r="OLA490" s="2" t="s">
        <v>215</v>
      </c>
      <c r="OLB490" s="2" t="s">
        <v>215</v>
      </c>
      <c r="OLC490" s="2" t="s">
        <v>215</v>
      </c>
      <c r="OLD490" s="2" t="s">
        <v>215</v>
      </c>
      <c r="OLE490" s="2" t="s">
        <v>215</v>
      </c>
      <c r="OLF490" s="2" t="s">
        <v>215</v>
      </c>
      <c r="OLG490" s="2" t="s">
        <v>215</v>
      </c>
      <c r="OLH490" s="2" t="s">
        <v>215</v>
      </c>
      <c r="OLI490" s="2" t="s">
        <v>215</v>
      </c>
      <c r="OLJ490" s="2" t="s">
        <v>215</v>
      </c>
      <c r="OLK490" s="2" t="s">
        <v>215</v>
      </c>
      <c r="OLL490" s="2" t="s">
        <v>215</v>
      </c>
      <c r="OLM490" s="2" t="s">
        <v>215</v>
      </c>
      <c r="OLN490" s="2" t="s">
        <v>215</v>
      </c>
      <c r="OLO490" s="2" t="s">
        <v>215</v>
      </c>
      <c r="OLP490" s="2" t="s">
        <v>215</v>
      </c>
      <c r="OLQ490" s="2" t="s">
        <v>215</v>
      </c>
      <c r="OLR490" s="2" t="s">
        <v>215</v>
      </c>
      <c r="OLS490" s="2" t="s">
        <v>215</v>
      </c>
      <c r="OLT490" s="2" t="s">
        <v>215</v>
      </c>
      <c r="OLU490" s="2" t="s">
        <v>215</v>
      </c>
      <c r="OLV490" s="2" t="s">
        <v>215</v>
      </c>
      <c r="OLW490" s="2" t="s">
        <v>215</v>
      </c>
      <c r="OLX490" s="2" t="s">
        <v>215</v>
      </c>
      <c r="OLY490" s="2" t="s">
        <v>215</v>
      </c>
      <c r="OLZ490" s="2" t="s">
        <v>215</v>
      </c>
      <c r="OMA490" s="2" t="s">
        <v>215</v>
      </c>
      <c r="OMB490" s="2" t="s">
        <v>215</v>
      </c>
      <c r="OMC490" s="2" t="s">
        <v>215</v>
      </c>
      <c r="OMD490" s="2" t="s">
        <v>215</v>
      </c>
      <c r="OME490" s="2" t="s">
        <v>215</v>
      </c>
      <c r="OMF490" s="2" t="s">
        <v>215</v>
      </c>
      <c r="OMG490" s="2" t="s">
        <v>215</v>
      </c>
      <c r="OMH490" s="2" t="s">
        <v>215</v>
      </c>
      <c r="OMI490" s="2" t="s">
        <v>215</v>
      </c>
      <c r="OMJ490" s="2" t="s">
        <v>215</v>
      </c>
      <c r="OMK490" s="2" t="s">
        <v>215</v>
      </c>
      <c r="OML490" s="2" t="s">
        <v>215</v>
      </c>
      <c r="OMM490" s="2" t="s">
        <v>215</v>
      </c>
      <c r="OMN490" s="2" t="s">
        <v>215</v>
      </c>
      <c r="OMO490" s="2" t="s">
        <v>215</v>
      </c>
      <c r="OMP490" s="2" t="s">
        <v>215</v>
      </c>
      <c r="OMQ490" s="2" t="s">
        <v>215</v>
      </c>
      <c r="OMR490" s="2" t="s">
        <v>215</v>
      </c>
      <c r="OMS490" s="2" t="s">
        <v>215</v>
      </c>
      <c r="OMT490" s="2" t="s">
        <v>215</v>
      </c>
      <c r="OMU490" s="2" t="s">
        <v>215</v>
      </c>
      <c r="OMV490" s="2" t="s">
        <v>215</v>
      </c>
      <c r="OMW490" s="2" t="s">
        <v>215</v>
      </c>
      <c r="OMX490" s="2" t="s">
        <v>215</v>
      </c>
      <c r="OMY490" s="2" t="s">
        <v>215</v>
      </c>
      <c r="OMZ490" s="2" t="s">
        <v>215</v>
      </c>
      <c r="ONA490" s="2" t="s">
        <v>215</v>
      </c>
      <c r="ONB490" s="2" t="s">
        <v>215</v>
      </c>
      <c r="ONC490" s="2" t="s">
        <v>215</v>
      </c>
      <c r="OND490" s="2" t="s">
        <v>215</v>
      </c>
      <c r="ONE490" s="2" t="s">
        <v>215</v>
      </c>
      <c r="ONF490" s="2" t="s">
        <v>215</v>
      </c>
      <c r="ONG490" s="2" t="s">
        <v>215</v>
      </c>
      <c r="ONH490" s="2" t="s">
        <v>215</v>
      </c>
      <c r="ONI490" s="2" t="s">
        <v>215</v>
      </c>
      <c r="ONJ490" s="2" t="s">
        <v>215</v>
      </c>
      <c r="ONK490" s="2" t="s">
        <v>215</v>
      </c>
      <c r="ONL490" s="2" t="s">
        <v>215</v>
      </c>
      <c r="ONM490" s="2" t="s">
        <v>215</v>
      </c>
      <c r="ONN490" s="2" t="s">
        <v>215</v>
      </c>
      <c r="ONO490" s="2" t="s">
        <v>215</v>
      </c>
      <c r="ONP490" s="2" t="s">
        <v>215</v>
      </c>
      <c r="ONQ490" s="2" t="s">
        <v>215</v>
      </c>
      <c r="ONR490" s="2" t="s">
        <v>215</v>
      </c>
      <c r="ONS490" s="2" t="s">
        <v>215</v>
      </c>
      <c r="ONT490" s="2" t="s">
        <v>215</v>
      </c>
      <c r="ONU490" s="2" t="s">
        <v>215</v>
      </c>
      <c r="ONV490" s="2" t="s">
        <v>215</v>
      </c>
      <c r="ONW490" s="2" t="s">
        <v>215</v>
      </c>
      <c r="ONX490" s="2" t="s">
        <v>215</v>
      </c>
      <c r="ONY490" s="2" t="s">
        <v>215</v>
      </c>
      <c r="ONZ490" s="2" t="s">
        <v>215</v>
      </c>
      <c r="OOA490" s="2" t="s">
        <v>215</v>
      </c>
      <c r="OOB490" s="2" t="s">
        <v>215</v>
      </c>
      <c r="OOC490" s="2" t="s">
        <v>215</v>
      </c>
      <c r="OOD490" s="2" t="s">
        <v>215</v>
      </c>
      <c r="OOE490" s="2" t="s">
        <v>215</v>
      </c>
      <c r="OOF490" s="2" t="s">
        <v>215</v>
      </c>
      <c r="OOG490" s="2" t="s">
        <v>215</v>
      </c>
      <c r="OOH490" s="2" t="s">
        <v>215</v>
      </c>
      <c r="OOI490" s="2" t="s">
        <v>215</v>
      </c>
      <c r="OOJ490" s="2" t="s">
        <v>215</v>
      </c>
      <c r="OOK490" s="2" t="s">
        <v>215</v>
      </c>
      <c r="OOL490" s="2" t="s">
        <v>215</v>
      </c>
      <c r="OOM490" s="2" t="s">
        <v>215</v>
      </c>
      <c r="OON490" s="2" t="s">
        <v>215</v>
      </c>
      <c r="OOO490" s="2" t="s">
        <v>215</v>
      </c>
      <c r="OOP490" s="2" t="s">
        <v>215</v>
      </c>
      <c r="OOQ490" s="2" t="s">
        <v>215</v>
      </c>
      <c r="OOR490" s="2" t="s">
        <v>215</v>
      </c>
      <c r="OOS490" s="2" t="s">
        <v>215</v>
      </c>
      <c r="OOT490" s="2" t="s">
        <v>215</v>
      </c>
      <c r="OOU490" s="2" t="s">
        <v>215</v>
      </c>
      <c r="OOV490" s="2" t="s">
        <v>215</v>
      </c>
      <c r="OOW490" s="2" t="s">
        <v>215</v>
      </c>
      <c r="OOX490" s="2" t="s">
        <v>215</v>
      </c>
      <c r="OOY490" s="2" t="s">
        <v>215</v>
      </c>
      <c r="OOZ490" s="2" t="s">
        <v>215</v>
      </c>
      <c r="OPA490" s="2" t="s">
        <v>215</v>
      </c>
      <c r="OPB490" s="2" t="s">
        <v>215</v>
      </c>
      <c r="OPC490" s="2" t="s">
        <v>215</v>
      </c>
      <c r="OPD490" s="2" t="s">
        <v>215</v>
      </c>
      <c r="OPE490" s="2" t="s">
        <v>215</v>
      </c>
      <c r="OPF490" s="2" t="s">
        <v>215</v>
      </c>
      <c r="OPG490" s="2" t="s">
        <v>215</v>
      </c>
      <c r="OPH490" s="2" t="s">
        <v>215</v>
      </c>
      <c r="OPI490" s="2" t="s">
        <v>215</v>
      </c>
      <c r="OPJ490" s="2" t="s">
        <v>215</v>
      </c>
      <c r="OPK490" s="2" t="s">
        <v>215</v>
      </c>
      <c r="OPL490" s="2" t="s">
        <v>215</v>
      </c>
      <c r="OPM490" s="2" t="s">
        <v>215</v>
      </c>
      <c r="OPN490" s="2" t="s">
        <v>215</v>
      </c>
      <c r="OPO490" s="2" t="s">
        <v>215</v>
      </c>
      <c r="OPP490" s="2" t="s">
        <v>215</v>
      </c>
      <c r="OPQ490" s="2" t="s">
        <v>215</v>
      </c>
      <c r="OPR490" s="2" t="s">
        <v>215</v>
      </c>
      <c r="OPS490" s="2" t="s">
        <v>215</v>
      </c>
      <c r="OPT490" s="2" t="s">
        <v>215</v>
      </c>
      <c r="OPU490" s="2" t="s">
        <v>215</v>
      </c>
      <c r="OPV490" s="2" t="s">
        <v>215</v>
      </c>
      <c r="OPW490" s="2" t="s">
        <v>215</v>
      </c>
      <c r="OPX490" s="2" t="s">
        <v>215</v>
      </c>
      <c r="OPY490" s="2" t="s">
        <v>215</v>
      </c>
      <c r="OPZ490" s="2" t="s">
        <v>215</v>
      </c>
      <c r="OQA490" s="2" t="s">
        <v>215</v>
      </c>
      <c r="OQB490" s="2" t="s">
        <v>215</v>
      </c>
      <c r="OQC490" s="2" t="s">
        <v>215</v>
      </c>
      <c r="OQD490" s="2" t="s">
        <v>215</v>
      </c>
      <c r="OQE490" s="2" t="s">
        <v>215</v>
      </c>
      <c r="OQF490" s="2" t="s">
        <v>215</v>
      </c>
      <c r="OQG490" s="2" t="s">
        <v>215</v>
      </c>
      <c r="OQH490" s="2" t="s">
        <v>215</v>
      </c>
      <c r="OQI490" s="2" t="s">
        <v>215</v>
      </c>
      <c r="OQJ490" s="2" t="s">
        <v>215</v>
      </c>
      <c r="OQK490" s="2" t="s">
        <v>215</v>
      </c>
      <c r="OQL490" s="2" t="s">
        <v>215</v>
      </c>
      <c r="OQM490" s="2" t="s">
        <v>215</v>
      </c>
      <c r="OQN490" s="2" t="s">
        <v>215</v>
      </c>
      <c r="OQO490" s="2" t="s">
        <v>215</v>
      </c>
      <c r="OQP490" s="2" t="s">
        <v>215</v>
      </c>
      <c r="OQQ490" s="2" t="s">
        <v>215</v>
      </c>
      <c r="OQR490" s="2" t="s">
        <v>215</v>
      </c>
      <c r="OQS490" s="2" t="s">
        <v>215</v>
      </c>
      <c r="OQT490" s="2" t="s">
        <v>215</v>
      </c>
      <c r="OQU490" s="2" t="s">
        <v>215</v>
      </c>
      <c r="OQV490" s="2" t="s">
        <v>215</v>
      </c>
      <c r="OQW490" s="2" t="s">
        <v>215</v>
      </c>
      <c r="OQX490" s="2" t="s">
        <v>215</v>
      </c>
      <c r="OQY490" s="2" t="s">
        <v>215</v>
      </c>
      <c r="OQZ490" s="2" t="s">
        <v>215</v>
      </c>
      <c r="ORA490" s="2" t="s">
        <v>215</v>
      </c>
      <c r="ORB490" s="2" t="s">
        <v>215</v>
      </c>
      <c r="ORC490" s="2" t="s">
        <v>215</v>
      </c>
      <c r="ORD490" s="2" t="s">
        <v>215</v>
      </c>
      <c r="ORE490" s="2" t="s">
        <v>215</v>
      </c>
      <c r="ORF490" s="2" t="s">
        <v>215</v>
      </c>
      <c r="ORG490" s="2" t="s">
        <v>215</v>
      </c>
      <c r="ORH490" s="2" t="s">
        <v>215</v>
      </c>
      <c r="ORI490" s="2" t="s">
        <v>215</v>
      </c>
      <c r="ORJ490" s="2" t="s">
        <v>215</v>
      </c>
      <c r="ORK490" s="2" t="s">
        <v>215</v>
      </c>
      <c r="ORL490" s="2" t="s">
        <v>215</v>
      </c>
      <c r="ORM490" s="2" t="s">
        <v>215</v>
      </c>
      <c r="ORN490" s="2" t="s">
        <v>215</v>
      </c>
      <c r="ORO490" s="2" t="s">
        <v>215</v>
      </c>
      <c r="ORP490" s="2" t="s">
        <v>215</v>
      </c>
      <c r="ORQ490" s="2" t="s">
        <v>215</v>
      </c>
      <c r="ORR490" s="2" t="s">
        <v>215</v>
      </c>
      <c r="ORS490" s="2" t="s">
        <v>215</v>
      </c>
      <c r="ORT490" s="2" t="s">
        <v>215</v>
      </c>
      <c r="ORU490" s="2" t="s">
        <v>215</v>
      </c>
      <c r="ORV490" s="2" t="s">
        <v>215</v>
      </c>
      <c r="ORW490" s="2" t="s">
        <v>215</v>
      </c>
      <c r="ORX490" s="2" t="s">
        <v>215</v>
      </c>
      <c r="ORY490" s="2" t="s">
        <v>215</v>
      </c>
      <c r="ORZ490" s="2" t="s">
        <v>215</v>
      </c>
      <c r="OSA490" s="2" t="s">
        <v>215</v>
      </c>
      <c r="OSB490" s="2" t="s">
        <v>215</v>
      </c>
      <c r="OSC490" s="2" t="s">
        <v>215</v>
      </c>
      <c r="OSD490" s="2" t="s">
        <v>215</v>
      </c>
      <c r="OSE490" s="2" t="s">
        <v>215</v>
      </c>
      <c r="OSF490" s="2" t="s">
        <v>215</v>
      </c>
      <c r="OSG490" s="2" t="s">
        <v>215</v>
      </c>
      <c r="OSH490" s="2" t="s">
        <v>215</v>
      </c>
      <c r="OSI490" s="2" t="s">
        <v>215</v>
      </c>
      <c r="OSJ490" s="2" t="s">
        <v>215</v>
      </c>
      <c r="OSK490" s="2" t="s">
        <v>215</v>
      </c>
      <c r="OSL490" s="2" t="s">
        <v>215</v>
      </c>
      <c r="OSM490" s="2" t="s">
        <v>215</v>
      </c>
      <c r="OSN490" s="2" t="s">
        <v>215</v>
      </c>
      <c r="OSO490" s="2" t="s">
        <v>215</v>
      </c>
      <c r="OSP490" s="2" t="s">
        <v>215</v>
      </c>
      <c r="OSQ490" s="2" t="s">
        <v>215</v>
      </c>
      <c r="OSR490" s="2" t="s">
        <v>215</v>
      </c>
      <c r="OSS490" s="2" t="s">
        <v>215</v>
      </c>
      <c r="OST490" s="2" t="s">
        <v>215</v>
      </c>
      <c r="OSU490" s="2" t="s">
        <v>215</v>
      </c>
      <c r="OSV490" s="2" t="s">
        <v>215</v>
      </c>
      <c r="OSW490" s="2" t="s">
        <v>215</v>
      </c>
      <c r="OSX490" s="2" t="s">
        <v>215</v>
      </c>
      <c r="OSY490" s="2" t="s">
        <v>215</v>
      </c>
      <c r="OSZ490" s="2" t="s">
        <v>215</v>
      </c>
      <c r="OTA490" s="2" t="s">
        <v>215</v>
      </c>
      <c r="OTB490" s="2" t="s">
        <v>215</v>
      </c>
      <c r="OTC490" s="2" t="s">
        <v>215</v>
      </c>
      <c r="OTD490" s="2" t="s">
        <v>215</v>
      </c>
      <c r="OTE490" s="2" t="s">
        <v>215</v>
      </c>
      <c r="OTF490" s="2" t="s">
        <v>215</v>
      </c>
      <c r="OTG490" s="2" t="s">
        <v>215</v>
      </c>
      <c r="OTH490" s="2" t="s">
        <v>215</v>
      </c>
      <c r="OTI490" s="2" t="s">
        <v>215</v>
      </c>
      <c r="OTJ490" s="2" t="s">
        <v>215</v>
      </c>
      <c r="OTK490" s="2" t="s">
        <v>215</v>
      </c>
      <c r="OTL490" s="2" t="s">
        <v>215</v>
      </c>
      <c r="OTM490" s="2" t="s">
        <v>215</v>
      </c>
      <c r="OTN490" s="2" t="s">
        <v>215</v>
      </c>
      <c r="OTO490" s="2" t="s">
        <v>215</v>
      </c>
      <c r="OTP490" s="2" t="s">
        <v>215</v>
      </c>
      <c r="OTQ490" s="2" t="s">
        <v>215</v>
      </c>
      <c r="OTR490" s="2" t="s">
        <v>215</v>
      </c>
      <c r="OTS490" s="2" t="s">
        <v>215</v>
      </c>
      <c r="OTT490" s="2" t="s">
        <v>215</v>
      </c>
      <c r="OTU490" s="2" t="s">
        <v>215</v>
      </c>
      <c r="OTV490" s="2" t="s">
        <v>215</v>
      </c>
      <c r="OTW490" s="2" t="s">
        <v>215</v>
      </c>
      <c r="OTX490" s="2" t="s">
        <v>215</v>
      </c>
      <c r="OTY490" s="2" t="s">
        <v>215</v>
      </c>
      <c r="OTZ490" s="2" t="s">
        <v>215</v>
      </c>
      <c r="OUA490" s="2" t="s">
        <v>215</v>
      </c>
      <c r="OUB490" s="2" t="s">
        <v>215</v>
      </c>
      <c r="OUC490" s="2" t="s">
        <v>215</v>
      </c>
      <c r="OUD490" s="2" t="s">
        <v>215</v>
      </c>
      <c r="OUE490" s="2" t="s">
        <v>215</v>
      </c>
      <c r="OUF490" s="2" t="s">
        <v>215</v>
      </c>
      <c r="OUG490" s="2" t="s">
        <v>215</v>
      </c>
      <c r="OUH490" s="2" t="s">
        <v>215</v>
      </c>
      <c r="OUI490" s="2" t="s">
        <v>215</v>
      </c>
      <c r="OUJ490" s="2" t="s">
        <v>215</v>
      </c>
      <c r="OUK490" s="2" t="s">
        <v>215</v>
      </c>
      <c r="OUL490" s="2" t="s">
        <v>215</v>
      </c>
      <c r="OUM490" s="2" t="s">
        <v>215</v>
      </c>
      <c r="OUN490" s="2" t="s">
        <v>215</v>
      </c>
      <c r="OUO490" s="2" t="s">
        <v>215</v>
      </c>
      <c r="OUP490" s="2" t="s">
        <v>215</v>
      </c>
      <c r="OUQ490" s="2" t="s">
        <v>215</v>
      </c>
      <c r="OUR490" s="2" t="s">
        <v>215</v>
      </c>
      <c r="OUS490" s="2" t="s">
        <v>215</v>
      </c>
      <c r="OUT490" s="2" t="s">
        <v>215</v>
      </c>
      <c r="OUU490" s="2" t="s">
        <v>215</v>
      </c>
      <c r="OUV490" s="2" t="s">
        <v>215</v>
      </c>
      <c r="OUW490" s="2" t="s">
        <v>215</v>
      </c>
      <c r="OUX490" s="2" t="s">
        <v>215</v>
      </c>
      <c r="OUY490" s="2" t="s">
        <v>215</v>
      </c>
      <c r="OUZ490" s="2" t="s">
        <v>215</v>
      </c>
      <c r="OVA490" s="2" t="s">
        <v>215</v>
      </c>
      <c r="OVB490" s="2" t="s">
        <v>215</v>
      </c>
      <c r="OVC490" s="2" t="s">
        <v>215</v>
      </c>
      <c r="OVD490" s="2" t="s">
        <v>215</v>
      </c>
      <c r="OVE490" s="2" t="s">
        <v>215</v>
      </c>
      <c r="OVF490" s="2" t="s">
        <v>215</v>
      </c>
      <c r="OVG490" s="2" t="s">
        <v>215</v>
      </c>
      <c r="OVH490" s="2" t="s">
        <v>215</v>
      </c>
      <c r="OVI490" s="2" t="s">
        <v>215</v>
      </c>
      <c r="OVJ490" s="2" t="s">
        <v>215</v>
      </c>
      <c r="OVK490" s="2" t="s">
        <v>215</v>
      </c>
      <c r="OVL490" s="2" t="s">
        <v>215</v>
      </c>
      <c r="OVM490" s="2" t="s">
        <v>215</v>
      </c>
      <c r="OVN490" s="2" t="s">
        <v>215</v>
      </c>
      <c r="OVO490" s="2" t="s">
        <v>215</v>
      </c>
      <c r="OVP490" s="2" t="s">
        <v>215</v>
      </c>
      <c r="OVQ490" s="2" t="s">
        <v>215</v>
      </c>
      <c r="OVR490" s="2" t="s">
        <v>215</v>
      </c>
      <c r="OVS490" s="2" t="s">
        <v>215</v>
      </c>
      <c r="OVT490" s="2" t="s">
        <v>215</v>
      </c>
      <c r="OVU490" s="2" t="s">
        <v>215</v>
      </c>
      <c r="OVV490" s="2" t="s">
        <v>215</v>
      </c>
      <c r="OVW490" s="2" t="s">
        <v>215</v>
      </c>
      <c r="OVX490" s="2" t="s">
        <v>215</v>
      </c>
      <c r="OVY490" s="2" t="s">
        <v>215</v>
      </c>
      <c r="OVZ490" s="2" t="s">
        <v>215</v>
      </c>
      <c r="OWA490" s="2" t="s">
        <v>215</v>
      </c>
      <c r="OWB490" s="2" t="s">
        <v>215</v>
      </c>
      <c r="OWC490" s="2" t="s">
        <v>215</v>
      </c>
      <c r="OWD490" s="2" t="s">
        <v>215</v>
      </c>
      <c r="OWE490" s="2" t="s">
        <v>215</v>
      </c>
      <c r="OWF490" s="2" t="s">
        <v>215</v>
      </c>
      <c r="OWG490" s="2" t="s">
        <v>215</v>
      </c>
      <c r="OWH490" s="2" t="s">
        <v>215</v>
      </c>
      <c r="OWI490" s="2" t="s">
        <v>215</v>
      </c>
      <c r="OWJ490" s="2" t="s">
        <v>215</v>
      </c>
      <c r="OWK490" s="2" t="s">
        <v>215</v>
      </c>
      <c r="OWL490" s="2" t="s">
        <v>215</v>
      </c>
      <c r="OWM490" s="2" t="s">
        <v>215</v>
      </c>
      <c r="OWN490" s="2" t="s">
        <v>215</v>
      </c>
      <c r="OWO490" s="2" t="s">
        <v>215</v>
      </c>
      <c r="OWP490" s="2" t="s">
        <v>215</v>
      </c>
      <c r="OWQ490" s="2" t="s">
        <v>215</v>
      </c>
      <c r="OWR490" s="2" t="s">
        <v>215</v>
      </c>
      <c r="OWS490" s="2" t="s">
        <v>215</v>
      </c>
      <c r="OWT490" s="2" t="s">
        <v>215</v>
      </c>
      <c r="OWU490" s="2" t="s">
        <v>215</v>
      </c>
      <c r="OWV490" s="2" t="s">
        <v>215</v>
      </c>
      <c r="OWW490" s="2" t="s">
        <v>215</v>
      </c>
      <c r="OWX490" s="2" t="s">
        <v>215</v>
      </c>
      <c r="OWY490" s="2" t="s">
        <v>215</v>
      </c>
      <c r="OWZ490" s="2" t="s">
        <v>215</v>
      </c>
      <c r="OXA490" s="2" t="s">
        <v>215</v>
      </c>
      <c r="OXB490" s="2" t="s">
        <v>215</v>
      </c>
      <c r="OXC490" s="2" t="s">
        <v>215</v>
      </c>
      <c r="OXD490" s="2" t="s">
        <v>215</v>
      </c>
      <c r="OXE490" s="2" t="s">
        <v>215</v>
      </c>
      <c r="OXF490" s="2" t="s">
        <v>215</v>
      </c>
      <c r="OXG490" s="2" t="s">
        <v>215</v>
      </c>
      <c r="OXH490" s="2" t="s">
        <v>215</v>
      </c>
      <c r="OXI490" s="2" t="s">
        <v>215</v>
      </c>
      <c r="OXJ490" s="2" t="s">
        <v>215</v>
      </c>
      <c r="OXK490" s="2" t="s">
        <v>215</v>
      </c>
      <c r="OXL490" s="2" t="s">
        <v>215</v>
      </c>
      <c r="OXM490" s="2" t="s">
        <v>215</v>
      </c>
      <c r="OXN490" s="2" t="s">
        <v>215</v>
      </c>
      <c r="OXO490" s="2" t="s">
        <v>215</v>
      </c>
      <c r="OXP490" s="2" t="s">
        <v>215</v>
      </c>
      <c r="OXQ490" s="2" t="s">
        <v>215</v>
      </c>
      <c r="OXR490" s="2" t="s">
        <v>215</v>
      </c>
      <c r="OXS490" s="2" t="s">
        <v>215</v>
      </c>
      <c r="OXT490" s="2" t="s">
        <v>215</v>
      </c>
      <c r="OXU490" s="2" t="s">
        <v>215</v>
      </c>
      <c r="OXV490" s="2" t="s">
        <v>215</v>
      </c>
      <c r="OXW490" s="2" t="s">
        <v>215</v>
      </c>
      <c r="OXX490" s="2" t="s">
        <v>215</v>
      </c>
      <c r="OXY490" s="2" t="s">
        <v>215</v>
      </c>
      <c r="OXZ490" s="2" t="s">
        <v>215</v>
      </c>
      <c r="OYA490" s="2" t="s">
        <v>215</v>
      </c>
      <c r="OYB490" s="2" t="s">
        <v>215</v>
      </c>
      <c r="OYC490" s="2" t="s">
        <v>215</v>
      </c>
      <c r="OYD490" s="2" t="s">
        <v>215</v>
      </c>
      <c r="OYE490" s="2" t="s">
        <v>215</v>
      </c>
      <c r="OYF490" s="2" t="s">
        <v>215</v>
      </c>
      <c r="OYG490" s="2" t="s">
        <v>215</v>
      </c>
      <c r="OYH490" s="2" t="s">
        <v>215</v>
      </c>
      <c r="OYI490" s="2" t="s">
        <v>215</v>
      </c>
      <c r="OYJ490" s="2" t="s">
        <v>215</v>
      </c>
      <c r="OYK490" s="2" t="s">
        <v>215</v>
      </c>
      <c r="OYL490" s="2" t="s">
        <v>215</v>
      </c>
      <c r="OYM490" s="2" t="s">
        <v>215</v>
      </c>
      <c r="OYN490" s="2" t="s">
        <v>215</v>
      </c>
      <c r="OYO490" s="2" t="s">
        <v>215</v>
      </c>
      <c r="OYP490" s="2" t="s">
        <v>215</v>
      </c>
      <c r="OYQ490" s="2" t="s">
        <v>215</v>
      </c>
      <c r="OYR490" s="2" t="s">
        <v>215</v>
      </c>
      <c r="OYS490" s="2" t="s">
        <v>215</v>
      </c>
      <c r="OYT490" s="2" t="s">
        <v>215</v>
      </c>
      <c r="OYU490" s="2" t="s">
        <v>215</v>
      </c>
      <c r="OYV490" s="2" t="s">
        <v>215</v>
      </c>
      <c r="OYW490" s="2" t="s">
        <v>215</v>
      </c>
      <c r="OYX490" s="2" t="s">
        <v>215</v>
      </c>
      <c r="OYY490" s="2" t="s">
        <v>215</v>
      </c>
      <c r="OYZ490" s="2" t="s">
        <v>215</v>
      </c>
      <c r="OZA490" s="2" t="s">
        <v>215</v>
      </c>
      <c r="OZB490" s="2" t="s">
        <v>215</v>
      </c>
      <c r="OZC490" s="2" t="s">
        <v>215</v>
      </c>
      <c r="OZD490" s="2" t="s">
        <v>215</v>
      </c>
      <c r="OZE490" s="2" t="s">
        <v>215</v>
      </c>
      <c r="OZF490" s="2" t="s">
        <v>215</v>
      </c>
      <c r="OZG490" s="2" t="s">
        <v>215</v>
      </c>
      <c r="OZH490" s="2" t="s">
        <v>215</v>
      </c>
      <c r="OZI490" s="2" t="s">
        <v>215</v>
      </c>
      <c r="OZJ490" s="2" t="s">
        <v>215</v>
      </c>
      <c r="OZK490" s="2" t="s">
        <v>215</v>
      </c>
      <c r="OZL490" s="2" t="s">
        <v>215</v>
      </c>
      <c r="OZM490" s="2" t="s">
        <v>215</v>
      </c>
      <c r="OZN490" s="2" t="s">
        <v>215</v>
      </c>
      <c r="OZO490" s="2" t="s">
        <v>215</v>
      </c>
      <c r="OZP490" s="2" t="s">
        <v>215</v>
      </c>
      <c r="OZQ490" s="2" t="s">
        <v>215</v>
      </c>
      <c r="OZR490" s="2" t="s">
        <v>215</v>
      </c>
      <c r="OZS490" s="2" t="s">
        <v>215</v>
      </c>
      <c r="OZT490" s="2" t="s">
        <v>215</v>
      </c>
      <c r="OZU490" s="2" t="s">
        <v>215</v>
      </c>
      <c r="OZV490" s="2" t="s">
        <v>215</v>
      </c>
      <c r="OZW490" s="2" t="s">
        <v>215</v>
      </c>
      <c r="OZX490" s="2" t="s">
        <v>215</v>
      </c>
      <c r="OZY490" s="2" t="s">
        <v>215</v>
      </c>
      <c r="OZZ490" s="2" t="s">
        <v>215</v>
      </c>
      <c r="PAA490" s="2" t="s">
        <v>215</v>
      </c>
      <c r="PAB490" s="2" t="s">
        <v>215</v>
      </c>
      <c r="PAC490" s="2" t="s">
        <v>215</v>
      </c>
      <c r="PAD490" s="2" t="s">
        <v>215</v>
      </c>
      <c r="PAE490" s="2" t="s">
        <v>215</v>
      </c>
      <c r="PAF490" s="2" t="s">
        <v>215</v>
      </c>
      <c r="PAG490" s="2" t="s">
        <v>215</v>
      </c>
      <c r="PAH490" s="2" t="s">
        <v>215</v>
      </c>
      <c r="PAI490" s="2" t="s">
        <v>215</v>
      </c>
      <c r="PAJ490" s="2" t="s">
        <v>215</v>
      </c>
      <c r="PAK490" s="2" t="s">
        <v>215</v>
      </c>
      <c r="PAL490" s="2" t="s">
        <v>215</v>
      </c>
      <c r="PAM490" s="2" t="s">
        <v>215</v>
      </c>
      <c r="PAN490" s="2" t="s">
        <v>215</v>
      </c>
      <c r="PAO490" s="2" t="s">
        <v>215</v>
      </c>
      <c r="PAP490" s="2" t="s">
        <v>215</v>
      </c>
      <c r="PAQ490" s="2" t="s">
        <v>215</v>
      </c>
      <c r="PAR490" s="2" t="s">
        <v>215</v>
      </c>
      <c r="PAS490" s="2" t="s">
        <v>215</v>
      </c>
      <c r="PAT490" s="2" t="s">
        <v>215</v>
      </c>
      <c r="PAU490" s="2" t="s">
        <v>215</v>
      </c>
      <c r="PAV490" s="2" t="s">
        <v>215</v>
      </c>
      <c r="PAW490" s="2" t="s">
        <v>215</v>
      </c>
      <c r="PAX490" s="2" t="s">
        <v>215</v>
      </c>
      <c r="PAY490" s="2" t="s">
        <v>215</v>
      </c>
      <c r="PAZ490" s="2" t="s">
        <v>215</v>
      </c>
      <c r="PBA490" s="2" t="s">
        <v>215</v>
      </c>
      <c r="PBB490" s="2" t="s">
        <v>215</v>
      </c>
      <c r="PBC490" s="2" t="s">
        <v>215</v>
      </c>
      <c r="PBD490" s="2" t="s">
        <v>215</v>
      </c>
      <c r="PBE490" s="2" t="s">
        <v>215</v>
      </c>
      <c r="PBF490" s="2" t="s">
        <v>215</v>
      </c>
      <c r="PBG490" s="2" t="s">
        <v>215</v>
      </c>
      <c r="PBH490" s="2" t="s">
        <v>215</v>
      </c>
      <c r="PBI490" s="2" t="s">
        <v>215</v>
      </c>
      <c r="PBJ490" s="2" t="s">
        <v>215</v>
      </c>
      <c r="PBK490" s="2" t="s">
        <v>215</v>
      </c>
      <c r="PBL490" s="2" t="s">
        <v>215</v>
      </c>
      <c r="PBM490" s="2" t="s">
        <v>215</v>
      </c>
      <c r="PBN490" s="2" t="s">
        <v>215</v>
      </c>
      <c r="PBO490" s="2" t="s">
        <v>215</v>
      </c>
      <c r="PBP490" s="2" t="s">
        <v>215</v>
      </c>
      <c r="PBQ490" s="2" t="s">
        <v>215</v>
      </c>
      <c r="PBR490" s="2" t="s">
        <v>215</v>
      </c>
      <c r="PBS490" s="2" t="s">
        <v>215</v>
      </c>
      <c r="PBT490" s="2" t="s">
        <v>215</v>
      </c>
      <c r="PBU490" s="2" t="s">
        <v>215</v>
      </c>
      <c r="PBV490" s="2" t="s">
        <v>215</v>
      </c>
      <c r="PBW490" s="2" t="s">
        <v>215</v>
      </c>
      <c r="PBX490" s="2" t="s">
        <v>215</v>
      </c>
      <c r="PBY490" s="2" t="s">
        <v>215</v>
      </c>
      <c r="PBZ490" s="2" t="s">
        <v>215</v>
      </c>
      <c r="PCA490" s="2" t="s">
        <v>215</v>
      </c>
      <c r="PCB490" s="2" t="s">
        <v>215</v>
      </c>
      <c r="PCC490" s="2" t="s">
        <v>215</v>
      </c>
      <c r="PCD490" s="2" t="s">
        <v>215</v>
      </c>
      <c r="PCE490" s="2" t="s">
        <v>215</v>
      </c>
      <c r="PCF490" s="2" t="s">
        <v>215</v>
      </c>
      <c r="PCG490" s="2" t="s">
        <v>215</v>
      </c>
      <c r="PCH490" s="2" t="s">
        <v>215</v>
      </c>
      <c r="PCI490" s="2" t="s">
        <v>215</v>
      </c>
      <c r="PCJ490" s="2" t="s">
        <v>215</v>
      </c>
      <c r="PCK490" s="2" t="s">
        <v>215</v>
      </c>
      <c r="PCL490" s="2" t="s">
        <v>215</v>
      </c>
      <c r="PCM490" s="2" t="s">
        <v>215</v>
      </c>
      <c r="PCN490" s="2" t="s">
        <v>215</v>
      </c>
      <c r="PCO490" s="2" t="s">
        <v>215</v>
      </c>
      <c r="PCP490" s="2" t="s">
        <v>215</v>
      </c>
      <c r="PCQ490" s="2" t="s">
        <v>215</v>
      </c>
      <c r="PCR490" s="2" t="s">
        <v>215</v>
      </c>
      <c r="PCS490" s="2" t="s">
        <v>215</v>
      </c>
      <c r="PCT490" s="2" t="s">
        <v>215</v>
      </c>
      <c r="PCU490" s="2" t="s">
        <v>215</v>
      </c>
      <c r="PCV490" s="2" t="s">
        <v>215</v>
      </c>
      <c r="PCW490" s="2" t="s">
        <v>215</v>
      </c>
      <c r="PCX490" s="2" t="s">
        <v>215</v>
      </c>
      <c r="PCY490" s="2" t="s">
        <v>215</v>
      </c>
      <c r="PCZ490" s="2" t="s">
        <v>215</v>
      </c>
      <c r="PDA490" s="2" t="s">
        <v>215</v>
      </c>
      <c r="PDB490" s="2" t="s">
        <v>215</v>
      </c>
      <c r="PDC490" s="2" t="s">
        <v>215</v>
      </c>
      <c r="PDD490" s="2" t="s">
        <v>215</v>
      </c>
      <c r="PDE490" s="2" t="s">
        <v>215</v>
      </c>
      <c r="PDF490" s="2" t="s">
        <v>215</v>
      </c>
      <c r="PDG490" s="2" t="s">
        <v>215</v>
      </c>
      <c r="PDH490" s="2" t="s">
        <v>215</v>
      </c>
      <c r="PDI490" s="2" t="s">
        <v>215</v>
      </c>
      <c r="PDJ490" s="2" t="s">
        <v>215</v>
      </c>
      <c r="PDK490" s="2" t="s">
        <v>215</v>
      </c>
      <c r="PDL490" s="2" t="s">
        <v>215</v>
      </c>
      <c r="PDM490" s="2" t="s">
        <v>215</v>
      </c>
      <c r="PDN490" s="2" t="s">
        <v>215</v>
      </c>
      <c r="PDO490" s="2" t="s">
        <v>215</v>
      </c>
      <c r="PDP490" s="2" t="s">
        <v>215</v>
      </c>
      <c r="PDQ490" s="2" t="s">
        <v>215</v>
      </c>
      <c r="PDR490" s="2" t="s">
        <v>215</v>
      </c>
      <c r="PDS490" s="2" t="s">
        <v>215</v>
      </c>
      <c r="PDT490" s="2" t="s">
        <v>215</v>
      </c>
      <c r="PDU490" s="2" t="s">
        <v>215</v>
      </c>
      <c r="PDV490" s="2" t="s">
        <v>215</v>
      </c>
      <c r="PDW490" s="2" t="s">
        <v>215</v>
      </c>
      <c r="PDX490" s="2" t="s">
        <v>215</v>
      </c>
      <c r="PDY490" s="2" t="s">
        <v>215</v>
      </c>
      <c r="PDZ490" s="2" t="s">
        <v>215</v>
      </c>
      <c r="PEA490" s="2" t="s">
        <v>215</v>
      </c>
      <c r="PEB490" s="2" t="s">
        <v>215</v>
      </c>
      <c r="PEC490" s="2" t="s">
        <v>215</v>
      </c>
      <c r="PED490" s="2" t="s">
        <v>215</v>
      </c>
      <c r="PEE490" s="2" t="s">
        <v>215</v>
      </c>
      <c r="PEF490" s="2" t="s">
        <v>215</v>
      </c>
      <c r="PEG490" s="2" t="s">
        <v>215</v>
      </c>
      <c r="PEH490" s="2" t="s">
        <v>215</v>
      </c>
      <c r="PEI490" s="2" t="s">
        <v>215</v>
      </c>
      <c r="PEJ490" s="2" t="s">
        <v>215</v>
      </c>
      <c r="PEK490" s="2" t="s">
        <v>215</v>
      </c>
      <c r="PEL490" s="2" t="s">
        <v>215</v>
      </c>
      <c r="PEM490" s="2" t="s">
        <v>215</v>
      </c>
      <c r="PEN490" s="2" t="s">
        <v>215</v>
      </c>
      <c r="PEO490" s="2" t="s">
        <v>215</v>
      </c>
      <c r="PEP490" s="2" t="s">
        <v>215</v>
      </c>
      <c r="PEQ490" s="2" t="s">
        <v>215</v>
      </c>
      <c r="PER490" s="2" t="s">
        <v>215</v>
      </c>
      <c r="PES490" s="2" t="s">
        <v>215</v>
      </c>
      <c r="PET490" s="2" t="s">
        <v>215</v>
      </c>
      <c r="PEU490" s="2" t="s">
        <v>215</v>
      </c>
      <c r="PEV490" s="2" t="s">
        <v>215</v>
      </c>
      <c r="PEW490" s="2" t="s">
        <v>215</v>
      </c>
      <c r="PEX490" s="2" t="s">
        <v>215</v>
      </c>
      <c r="PEY490" s="2" t="s">
        <v>215</v>
      </c>
      <c r="PEZ490" s="2" t="s">
        <v>215</v>
      </c>
      <c r="PFA490" s="2" t="s">
        <v>215</v>
      </c>
      <c r="PFB490" s="2" t="s">
        <v>215</v>
      </c>
      <c r="PFC490" s="2" t="s">
        <v>215</v>
      </c>
      <c r="PFD490" s="2" t="s">
        <v>215</v>
      </c>
      <c r="PFE490" s="2" t="s">
        <v>215</v>
      </c>
      <c r="PFF490" s="2" t="s">
        <v>215</v>
      </c>
      <c r="PFG490" s="2" t="s">
        <v>215</v>
      </c>
      <c r="PFH490" s="2" t="s">
        <v>215</v>
      </c>
      <c r="PFI490" s="2" t="s">
        <v>215</v>
      </c>
      <c r="PFJ490" s="2" t="s">
        <v>215</v>
      </c>
      <c r="PFK490" s="2" t="s">
        <v>215</v>
      </c>
      <c r="PFL490" s="2" t="s">
        <v>215</v>
      </c>
      <c r="PFM490" s="2" t="s">
        <v>215</v>
      </c>
      <c r="PFN490" s="2" t="s">
        <v>215</v>
      </c>
      <c r="PFO490" s="2" t="s">
        <v>215</v>
      </c>
      <c r="PFP490" s="2" t="s">
        <v>215</v>
      </c>
      <c r="PFQ490" s="2" t="s">
        <v>215</v>
      </c>
      <c r="PFR490" s="2" t="s">
        <v>215</v>
      </c>
      <c r="PFS490" s="2" t="s">
        <v>215</v>
      </c>
      <c r="PFT490" s="2" t="s">
        <v>215</v>
      </c>
      <c r="PFU490" s="2" t="s">
        <v>215</v>
      </c>
      <c r="PFV490" s="2" t="s">
        <v>215</v>
      </c>
      <c r="PFW490" s="2" t="s">
        <v>215</v>
      </c>
      <c r="PFX490" s="2" t="s">
        <v>215</v>
      </c>
      <c r="PFY490" s="2" t="s">
        <v>215</v>
      </c>
      <c r="PFZ490" s="2" t="s">
        <v>215</v>
      </c>
      <c r="PGA490" s="2" t="s">
        <v>215</v>
      </c>
      <c r="PGB490" s="2" t="s">
        <v>215</v>
      </c>
      <c r="PGC490" s="2" t="s">
        <v>215</v>
      </c>
      <c r="PGD490" s="2" t="s">
        <v>215</v>
      </c>
      <c r="PGE490" s="2" t="s">
        <v>215</v>
      </c>
      <c r="PGF490" s="2" t="s">
        <v>215</v>
      </c>
      <c r="PGG490" s="2" t="s">
        <v>215</v>
      </c>
      <c r="PGH490" s="2" t="s">
        <v>215</v>
      </c>
      <c r="PGI490" s="2" t="s">
        <v>215</v>
      </c>
      <c r="PGJ490" s="2" t="s">
        <v>215</v>
      </c>
      <c r="PGK490" s="2" t="s">
        <v>215</v>
      </c>
      <c r="PGL490" s="2" t="s">
        <v>215</v>
      </c>
      <c r="PGM490" s="2" t="s">
        <v>215</v>
      </c>
      <c r="PGN490" s="2" t="s">
        <v>215</v>
      </c>
      <c r="PGO490" s="2" t="s">
        <v>215</v>
      </c>
      <c r="PGP490" s="2" t="s">
        <v>215</v>
      </c>
      <c r="PGQ490" s="2" t="s">
        <v>215</v>
      </c>
      <c r="PGR490" s="2" t="s">
        <v>215</v>
      </c>
      <c r="PGS490" s="2" t="s">
        <v>215</v>
      </c>
      <c r="PGT490" s="2" t="s">
        <v>215</v>
      </c>
      <c r="PGU490" s="2" t="s">
        <v>215</v>
      </c>
      <c r="PGV490" s="2" t="s">
        <v>215</v>
      </c>
      <c r="PGW490" s="2" t="s">
        <v>215</v>
      </c>
      <c r="PGX490" s="2" t="s">
        <v>215</v>
      </c>
      <c r="PGY490" s="2" t="s">
        <v>215</v>
      </c>
      <c r="PGZ490" s="2" t="s">
        <v>215</v>
      </c>
      <c r="PHA490" s="2" t="s">
        <v>215</v>
      </c>
      <c r="PHB490" s="2" t="s">
        <v>215</v>
      </c>
      <c r="PHC490" s="2" t="s">
        <v>215</v>
      </c>
      <c r="PHD490" s="2" t="s">
        <v>215</v>
      </c>
      <c r="PHE490" s="2" t="s">
        <v>215</v>
      </c>
      <c r="PHF490" s="2" t="s">
        <v>215</v>
      </c>
      <c r="PHG490" s="2" t="s">
        <v>215</v>
      </c>
      <c r="PHH490" s="2" t="s">
        <v>215</v>
      </c>
      <c r="PHI490" s="2" t="s">
        <v>215</v>
      </c>
      <c r="PHJ490" s="2" t="s">
        <v>215</v>
      </c>
      <c r="PHK490" s="2" t="s">
        <v>215</v>
      </c>
      <c r="PHL490" s="2" t="s">
        <v>215</v>
      </c>
      <c r="PHM490" s="2" t="s">
        <v>215</v>
      </c>
      <c r="PHN490" s="2" t="s">
        <v>215</v>
      </c>
      <c r="PHO490" s="2" t="s">
        <v>215</v>
      </c>
      <c r="PHP490" s="2" t="s">
        <v>215</v>
      </c>
      <c r="PHQ490" s="2" t="s">
        <v>215</v>
      </c>
      <c r="PHR490" s="2" t="s">
        <v>215</v>
      </c>
      <c r="PHS490" s="2" t="s">
        <v>215</v>
      </c>
      <c r="PHT490" s="2" t="s">
        <v>215</v>
      </c>
      <c r="PHU490" s="2" t="s">
        <v>215</v>
      </c>
      <c r="PHV490" s="2" t="s">
        <v>215</v>
      </c>
      <c r="PHW490" s="2" t="s">
        <v>215</v>
      </c>
      <c r="PHX490" s="2" t="s">
        <v>215</v>
      </c>
      <c r="PHY490" s="2" t="s">
        <v>215</v>
      </c>
      <c r="PHZ490" s="2" t="s">
        <v>215</v>
      </c>
      <c r="PIA490" s="2" t="s">
        <v>215</v>
      </c>
      <c r="PIB490" s="2" t="s">
        <v>215</v>
      </c>
      <c r="PIC490" s="2" t="s">
        <v>215</v>
      </c>
      <c r="PID490" s="2" t="s">
        <v>215</v>
      </c>
      <c r="PIE490" s="2" t="s">
        <v>215</v>
      </c>
      <c r="PIF490" s="2" t="s">
        <v>215</v>
      </c>
      <c r="PIG490" s="2" t="s">
        <v>215</v>
      </c>
      <c r="PIH490" s="2" t="s">
        <v>215</v>
      </c>
      <c r="PII490" s="2" t="s">
        <v>215</v>
      </c>
      <c r="PIJ490" s="2" t="s">
        <v>215</v>
      </c>
      <c r="PIK490" s="2" t="s">
        <v>215</v>
      </c>
      <c r="PIL490" s="2" t="s">
        <v>215</v>
      </c>
      <c r="PIM490" s="2" t="s">
        <v>215</v>
      </c>
      <c r="PIN490" s="2" t="s">
        <v>215</v>
      </c>
      <c r="PIO490" s="2" t="s">
        <v>215</v>
      </c>
      <c r="PIP490" s="2" t="s">
        <v>215</v>
      </c>
      <c r="PIQ490" s="2" t="s">
        <v>215</v>
      </c>
      <c r="PIR490" s="2" t="s">
        <v>215</v>
      </c>
      <c r="PIS490" s="2" t="s">
        <v>215</v>
      </c>
      <c r="PIT490" s="2" t="s">
        <v>215</v>
      </c>
      <c r="PIU490" s="2" t="s">
        <v>215</v>
      </c>
      <c r="PIV490" s="2" t="s">
        <v>215</v>
      </c>
      <c r="PIW490" s="2" t="s">
        <v>215</v>
      </c>
      <c r="PIX490" s="2" t="s">
        <v>215</v>
      </c>
      <c r="PIY490" s="2" t="s">
        <v>215</v>
      </c>
      <c r="PIZ490" s="2" t="s">
        <v>215</v>
      </c>
      <c r="PJA490" s="2" t="s">
        <v>215</v>
      </c>
      <c r="PJB490" s="2" t="s">
        <v>215</v>
      </c>
      <c r="PJC490" s="2" t="s">
        <v>215</v>
      </c>
      <c r="PJD490" s="2" t="s">
        <v>215</v>
      </c>
      <c r="PJE490" s="2" t="s">
        <v>215</v>
      </c>
      <c r="PJF490" s="2" t="s">
        <v>215</v>
      </c>
      <c r="PJG490" s="2" t="s">
        <v>215</v>
      </c>
      <c r="PJH490" s="2" t="s">
        <v>215</v>
      </c>
      <c r="PJI490" s="2" t="s">
        <v>215</v>
      </c>
      <c r="PJJ490" s="2" t="s">
        <v>215</v>
      </c>
      <c r="PJK490" s="2" t="s">
        <v>215</v>
      </c>
      <c r="PJL490" s="2" t="s">
        <v>215</v>
      </c>
      <c r="PJM490" s="2" t="s">
        <v>215</v>
      </c>
      <c r="PJN490" s="2" t="s">
        <v>215</v>
      </c>
      <c r="PJO490" s="2" t="s">
        <v>215</v>
      </c>
      <c r="PJP490" s="2" t="s">
        <v>215</v>
      </c>
      <c r="PJQ490" s="2" t="s">
        <v>215</v>
      </c>
      <c r="PJR490" s="2" t="s">
        <v>215</v>
      </c>
      <c r="PJS490" s="2" t="s">
        <v>215</v>
      </c>
      <c r="PJT490" s="2" t="s">
        <v>215</v>
      </c>
      <c r="PJU490" s="2" t="s">
        <v>215</v>
      </c>
      <c r="PJV490" s="2" t="s">
        <v>215</v>
      </c>
      <c r="PJW490" s="2" t="s">
        <v>215</v>
      </c>
      <c r="PJX490" s="2" t="s">
        <v>215</v>
      </c>
      <c r="PJY490" s="2" t="s">
        <v>215</v>
      </c>
      <c r="PJZ490" s="2" t="s">
        <v>215</v>
      </c>
      <c r="PKA490" s="2" t="s">
        <v>215</v>
      </c>
      <c r="PKB490" s="2" t="s">
        <v>215</v>
      </c>
      <c r="PKC490" s="2" t="s">
        <v>215</v>
      </c>
      <c r="PKD490" s="2" t="s">
        <v>215</v>
      </c>
      <c r="PKE490" s="2" t="s">
        <v>215</v>
      </c>
      <c r="PKF490" s="2" t="s">
        <v>215</v>
      </c>
      <c r="PKG490" s="2" t="s">
        <v>215</v>
      </c>
      <c r="PKH490" s="2" t="s">
        <v>215</v>
      </c>
      <c r="PKI490" s="2" t="s">
        <v>215</v>
      </c>
      <c r="PKJ490" s="2" t="s">
        <v>215</v>
      </c>
      <c r="PKK490" s="2" t="s">
        <v>215</v>
      </c>
      <c r="PKL490" s="2" t="s">
        <v>215</v>
      </c>
      <c r="PKM490" s="2" t="s">
        <v>215</v>
      </c>
      <c r="PKN490" s="2" t="s">
        <v>215</v>
      </c>
      <c r="PKO490" s="2" t="s">
        <v>215</v>
      </c>
      <c r="PKP490" s="2" t="s">
        <v>215</v>
      </c>
      <c r="PKQ490" s="2" t="s">
        <v>215</v>
      </c>
      <c r="PKR490" s="2" t="s">
        <v>215</v>
      </c>
      <c r="PKS490" s="2" t="s">
        <v>215</v>
      </c>
      <c r="PKT490" s="2" t="s">
        <v>215</v>
      </c>
      <c r="PKU490" s="2" t="s">
        <v>215</v>
      </c>
      <c r="PKV490" s="2" t="s">
        <v>215</v>
      </c>
      <c r="PKW490" s="2" t="s">
        <v>215</v>
      </c>
      <c r="PKX490" s="2" t="s">
        <v>215</v>
      </c>
      <c r="PKY490" s="2" t="s">
        <v>215</v>
      </c>
      <c r="PKZ490" s="2" t="s">
        <v>215</v>
      </c>
      <c r="PLA490" s="2" t="s">
        <v>215</v>
      </c>
      <c r="PLB490" s="2" t="s">
        <v>215</v>
      </c>
      <c r="PLC490" s="2" t="s">
        <v>215</v>
      </c>
      <c r="PLD490" s="2" t="s">
        <v>215</v>
      </c>
      <c r="PLE490" s="2" t="s">
        <v>215</v>
      </c>
      <c r="PLF490" s="2" t="s">
        <v>215</v>
      </c>
      <c r="PLG490" s="2" t="s">
        <v>215</v>
      </c>
      <c r="PLH490" s="2" t="s">
        <v>215</v>
      </c>
      <c r="PLI490" s="2" t="s">
        <v>215</v>
      </c>
      <c r="PLJ490" s="2" t="s">
        <v>215</v>
      </c>
      <c r="PLK490" s="2" t="s">
        <v>215</v>
      </c>
      <c r="PLL490" s="2" t="s">
        <v>215</v>
      </c>
      <c r="PLM490" s="2" t="s">
        <v>215</v>
      </c>
      <c r="PLN490" s="2" t="s">
        <v>215</v>
      </c>
      <c r="PLO490" s="2" t="s">
        <v>215</v>
      </c>
      <c r="PLP490" s="2" t="s">
        <v>215</v>
      </c>
      <c r="PLQ490" s="2" t="s">
        <v>215</v>
      </c>
      <c r="PLR490" s="2" t="s">
        <v>215</v>
      </c>
      <c r="PLS490" s="2" t="s">
        <v>215</v>
      </c>
      <c r="PLT490" s="2" t="s">
        <v>215</v>
      </c>
      <c r="PLU490" s="2" t="s">
        <v>215</v>
      </c>
      <c r="PLV490" s="2" t="s">
        <v>215</v>
      </c>
      <c r="PLW490" s="2" t="s">
        <v>215</v>
      </c>
      <c r="PLX490" s="2" t="s">
        <v>215</v>
      </c>
      <c r="PLY490" s="2" t="s">
        <v>215</v>
      </c>
      <c r="PLZ490" s="2" t="s">
        <v>215</v>
      </c>
      <c r="PMA490" s="2" t="s">
        <v>215</v>
      </c>
      <c r="PMB490" s="2" t="s">
        <v>215</v>
      </c>
      <c r="PMC490" s="2" t="s">
        <v>215</v>
      </c>
      <c r="PMD490" s="2" t="s">
        <v>215</v>
      </c>
      <c r="PME490" s="2" t="s">
        <v>215</v>
      </c>
      <c r="PMF490" s="2" t="s">
        <v>215</v>
      </c>
      <c r="PMG490" s="2" t="s">
        <v>215</v>
      </c>
      <c r="PMH490" s="2" t="s">
        <v>215</v>
      </c>
      <c r="PMI490" s="2" t="s">
        <v>215</v>
      </c>
      <c r="PMJ490" s="2" t="s">
        <v>215</v>
      </c>
      <c r="PMK490" s="2" t="s">
        <v>215</v>
      </c>
      <c r="PML490" s="2" t="s">
        <v>215</v>
      </c>
      <c r="PMM490" s="2" t="s">
        <v>215</v>
      </c>
      <c r="PMN490" s="2" t="s">
        <v>215</v>
      </c>
      <c r="PMO490" s="2" t="s">
        <v>215</v>
      </c>
      <c r="PMP490" s="2" t="s">
        <v>215</v>
      </c>
      <c r="PMQ490" s="2" t="s">
        <v>215</v>
      </c>
      <c r="PMR490" s="2" t="s">
        <v>215</v>
      </c>
      <c r="PMS490" s="2" t="s">
        <v>215</v>
      </c>
      <c r="PMT490" s="2" t="s">
        <v>215</v>
      </c>
      <c r="PMU490" s="2" t="s">
        <v>215</v>
      </c>
      <c r="PMV490" s="2" t="s">
        <v>215</v>
      </c>
      <c r="PMW490" s="2" t="s">
        <v>215</v>
      </c>
      <c r="PMX490" s="2" t="s">
        <v>215</v>
      </c>
      <c r="PMY490" s="2" t="s">
        <v>215</v>
      </c>
      <c r="PMZ490" s="2" t="s">
        <v>215</v>
      </c>
      <c r="PNA490" s="2" t="s">
        <v>215</v>
      </c>
      <c r="PNB490" s="2" t="s">
        <v>215</v>
      </c>
      <c r="PNC490" s="2" t="s">
        <v>215</v>
      </c>
      <c r="PND490" s="2" t="s">
        <v>215</v>
      </c>
      <c r="PNE490" s="2" t="s">
        <v>215</v>
      </c>
      <c r="PNF490" s="2" t="s">
        <v>215</v>
      </c>
      <c r="PNG490" s="2" t="s">
        <v>215</v>
      </c>
      <c r="PNH490" s="2" t="s">
        <v>215</v>
      </c>
      <c r="PNI490" s="2" t="s">
        <v>215</v>
      </c>
      <c r="PNJ490" s="2" t="s">
        <v>215</v>
      </c>
      <c r="PNK490" s="2" t="s">
        <v>215</v>
      </c>
      <c r="PNL490" s="2" t="s">
        <v>215</v>
      </c>
      <c r="PNM490" s="2" t="s">
        <v>215</v>
      </c>
      <c r="PNN490" s="2" t="s">
        <v>215</v>
      </c>
      <c r="PNO490" s="2" t="s">
        <v>215</v>
      </c>
      <c r="PNP490" s="2" t="s">
        <v>215</v>
      </c>
      <c r="PNQ490" s="2" t="s">
        <v>215</v>
      </c>
      <c r="PNR490" s="2" t="s">
        <v>215</v>
      </c>
      <c r="PNS490" s="2" t="s">
        <v>215</v>
      </c>
      <c r="PNT490" s="2" t="s">
        <v>215</v>
      </c>
      <c r="PNU490" s="2" t="s">
        <v>215</v>
      </c>
      <c r="PNV490" s="2" t="s">
        <v>215</v>
      </c>
      <c r="PNW490" s="2" t="s">
        <v>215</v>
      </c>
      <c r="PNX490" s="2" t="s">
        <v>215</v>
      </c>
      <c r="PNY490" s="2" t="s">
        <v>215</v>
      </c>
      <c r="PNZ490" s="2" t="s">
        <v>215</v>
      </c>
      <c r="POA490" s="2" t="s">
        <v>215</v>
      </c>
      <c r="POB490" s="2" t="s">
        <v>215</v>
      </c>
      <c r="POC490" s="2" t="s">
        <v>215</v>
      </c>
      <c r="POD490" s="2" t="s">
        <v>215</v>
      </c>
      <c r="POE490" s="2" t="s">
        <v>215</v>
      </c>
      <c r="POF490" s="2" t="s">
        <v>215</v>
      </c>
      <c r="POG490" s="2" t="s">
        <v>215</v>
      </c>
      <c r="POH490" s="2" t="s">
        <v>215</v>
      </c>
      <c r="POI490" s="2" t="s">
        <v>215</v>
      </c>
      <c r="POJ490" s="2" t="s">
        <v>215</v>
      </c>
      <c r="POK490" s="2" t="s">
        <v>215</v>
      </c>
      <c r="POL490" s="2" t="s">
        <v>215</v>
      </c>
      <c r="POM490" s="2" t="s">
        <v>215</v>
      </c>
      <c r="PON490" s="2" t="s">
        <v>215</v>
      </c>
      <c r="POO490" s="2" t="s">
        <v>215</v>
      </c>
      <c r="POP490" s="2" t="s">
        <v>215</v>
      </c>
      <c r="POQ490" s="2" t="s">
        <v>215</v>
      </c>
      <c r="POR490" s="2" t="s">
        <v>215</v>
      </c>
      <c r="POS490" s="2" t="s">
        <v>215</v>
      </c>
      <c r="POT490" s="2" t="s">
        <v>215</v>
      </c>
      <c r="POU490" s="2" t="s">
        <v>215</v>
      </c>
      <c r="POV490" s="2" t="s">
        <v>215</v>
      </c>
      <c r="POW490" s="2" t="s">
        <v>215</v>
      </c>
      <c r="POX490" s="2" t="s">
        <v>215</v>
      </c>
      <c r="POY490" s="2" t="s">
        <v>215</v>
      </c>
      <c r="POZ490" s="2" t="s">
        <v>215</v>
      </c>
      <c r="PPA490" s="2" t="s">
        <v>215</v>
      </c>
      <c r="PPB490" s="2" t="s">
        <v>215</v>
      </c>
      <c r="PPC490" s="2" t="s">
        <v>215</v>
      </c>
      <c r="PPD490" s="2" t="s">
        <v>215</v>
      </c>
      <c r="PPE490" s="2" t="s">
        <v>215</v>
      </c>
      <c r="PPF490" s="2" t="s">
        <v>215</v>
      </c>
      <c r="PPG490" s="2" t="s">
        <v>215</v>
      </c>
      <c r="PPH490" s="2" t="s">
        <v>215</v>
      </c>
      <c r="PPI490" s="2" t="s">
        <v>215</v>
      </c>
      <c r="PPJ490" s="2" t="s">
        <v>215</v>
      </c>
      <c r="PPK490" s="2" t="s">
        <v>215</v>
      </c>
      <c r="PPL490" s="2" t="s">
        <v>215</v>
      </c>
      <c r="PPM490" s="2" t="s">
        <v>215</v>
      </c>
      <c r="PPN490" s="2" t="s">
        <v>215</v>
      </c>
      <c r="PPO490" s="2" t="s">
        <v>215</v>
      </c>
      <c r="PPP490" s="2" t="s">
        <v>215</v>
      </c>
      <c r="PPQ490" s="2" t="s">
        <v>215</v>
      </c>
      <c r="PPR490" s="2" t="s">
        <v>215</v>
      </c>
      <c r="PPS490" s="2" t="s">
        <v>215</v>
      </c>
      <c r="PPT490" s="2" t="s">
        <v>215</v>
      </c>
      <c r="PPU490" s="2" t="s">
        <v>215</v>
      </c>
      <c r="PPV490" s="2" t="s">
        <v>215</v>
      </c>
      <c r="PPW490" s="2" t="s">
        <v>215</v>
      </c>
      <c r="PPX490" s="2" t="s">
        <v>215</v>
      </c>
      <c r="PPY490" s="2" t="s">
        <v>215</v>
      </c>
      <c r="PPZ490" s="2" t="s">
        <v>215</v>
      </c>
      <c r="PQA490" s="2" t="s">
        <v>215</v>
      </c>
      <c r="PQB490" s="2" t="s">
        <v>215</v>
      </c>
      <c r="PQC490" s="2" t="s">
        <v>215</v>
      </c>
      <c r="PQD490" s="2" t="s">
        <v>215</v>
      </c>
      <c r="PQE490" s="2" t="s">
        <v>215</v>
      </c>
      <c r="PQF490" s="2" t="s">
        <v>215</v>
      </c>
      <c r="PQG490" s="2" t="s">
        <v>215</v>
      </c>
      <c r="PQH490" s="2" t="s">
        <v>215</v>
      </c>
      <c r="PQI490" s="2" t="s">
        <v>215</v>
      </c>
      <c r="PQJ490" s="2" t="s">
        <v>215</v>
      </c>
      <c r="PQK490" s="2" t="s">
        <v>215</v>
      </c>
      <c r="PQL490" s="2" t="s">
        <v>215</v>
      </c>
      <c r="PQM490" s="2" t="s">
        <v>215</v>
      </c>
      <c r="PQN490" s="2" t="s">
        <v>215</v>
      </c>
      <c r="PQO490" s="2" t="s">
        <v>215</v>
      </c>
      <c r="PQP490" s="2" t="s">
        <v>215</v>
      </c>
      <c r="PQQ490" s="2" t="s">
        <v>215</v>
      </c>
      <c r="PQR490" s="2" t="s">
        <v>215</v>
      </c>
      <c r="PQS490" s="2" t="s">
        <v>215</v>
      </c>
      <c r="PQT490" s="2" t="s">
        <v>215</v>
      </c>
      <c r="PQU490" s="2" t="s">
        <v>215</v>
      </c>
      <c r="PQV490" s="2" t="s">
        <v>215</v>
      </c>
      <c r="PQW490" s="2" t="s">
        <v>215</v>
      </c>
      <c r="PQX490" s="2" t="s">
        <v>215</v>
      </c>
      <c r="PQY490" s="2" t="s">
        <v>215</v>
      </c>
      <c r="PQZ490" s="2" t="s">
        <v>215</v>
      </c>
      <c r="PRA490" s="2" t="s">
        <v>215</v>
      </c>
      <c r="PRB490" s="2" t="s">
        <v>215</v>
      </c>
      <c r="PRC490" s="2" t="s">
        <v>215</v>
      </c>
      <c r="PRD490" s="2" t="s">
        <v>215</v>
      </c>
      <c r="PRE490" s="2" t="s">
        <v>215</v>
      </c>
      <c r="PRF490" s="2" t="s">
        <v>215</v>
      </c>
      <c r="PRG490" s="2" t="s">
        <v>215</v>
      </c>
      <c r="PRH490" s="2" t="s">
        <v>215</v>
      </c>
      <c r="PRI490" s="2" t="s">
        <v>215</v>
      </c>
      <c r="PRJ490" s="2" t="s">
        <v>215</v>
      </c>
      <c r="PRK490" s="2" t="s">
        <v>215</v>
      </c>
      <c r="PRL490" s="2" t="s">
        <v>215</v>
      </c>
      <c r="PRM490" s="2" t="s">
        <v>215</v>
      </c>
      <c r="PRN490" s="2" t="s">
        <v>215</v>
      </c>
      <c r="PRO490" s="2" t="s">
        <v>215</v>
      </c>
      <c r="PRP490" s="2" t="s">
        <v>215</v>
      </c>
      <c r="PRQ490" s="2" t="s">
        <v>215</v>
      </c>
      <c r="PRR490" s="2" t="s">
        <v>215</v>
      </c>
      <c r="PRS490" s="2" t="s">
        <v>215</v>
      </c>
      <c r="PRT490" s="2" t="s">
        <v>215</v>
      </c>
      <c r="PRU490" s="2" t="s">
        <v>215</v>
      </c>
      <c r="PRV490" s="2" t="s">
        <v>215</v>
      </c>
      <c r="PRW490" s="2" t="s">
        <v>215</v>
      </c>
      <c r="PRX490" s="2" t="s">
        <v>215</v>
      </c>
      <c r="PRY490" s="2" t="s">
        <v>215</v>
      </c>
      <c r="PRZ490" s="2" t="s">
        <v>215</v>
      </c>
      <c r="PSA490" s="2" t="s">
        <v>215</v>
      </c>
      <c r="PSB490" s="2" t="s">
        <v>215</v>
      </c>
      <c r="PSC490" s="2" t="s">
        <v>215</v>
      </c>
      <c r="PSD490" s="2" t="s">
        <v>215</v>
      </c>
      <c r="PSE490" s="2" t="s">
        <v>215</v>
      </c>
      <c r="PSF490" s="2" t="s">
        <v>215</v>
      </c>
      <c r="PSG490" s="2" t="s">
        <v>215</v>
      </c>
      <c r="PSH490" s="2" t="s">
        <v>215</v>
      </c>
      <c r="PSI490" s="2" t="s">
        <v>215</v>
      </c>
      <c r="PSJ490" s="2" t="s">
        <v>215</v>
      </c>
      <c r="PSK490" s="2" t="s">
        <v>215</v>
      </c>
      <c r="PSL490" s="2" t="s">
        <v>215</v>
      </c>
      <c r="PSM490" s="2" t="s">
        <v>215</v>
      </c>
      <c r="PSN490" s="2" t="s">
        <v>215</v>
      </c>
      <c r="PSO490" s="2" t="s">
        <v>215</v>
      </c>
      <c r="PSP490" s="2" t="s">
        <v>215</v>
      </c>
      <c r="PSQ490" s="2" t="s">
        <v>215</v>
      </c>
      <c r="PSR490" s="2" t="s">
        <v>215</v>
      </c>
      <c r="PSS490" s="2" t="s">
        <v>215</v>
      </c>
      <c r="PST490" s="2" t="s">
        <v>215</v>
      </c>
      <c r="PSU490" s="2" t="s">
        <v>215</v>
      </c>
      <c r="PSV490" s="2" t="s">
        <v>215</v>
      </c>
      <c r="PSW490" s="2" t="s">
        <v>215</v>
      </c>
      <c r="PSX490" s="2" t="s">
        <v>215</v>
      </c>
      <c r="PSY490" s="2" t="s">
        <v>215</v>
      </c>
      <c r="PSZ490" s="2" t="s">
        <v>215</v>
      </c>
      <c r="PTA490" s="2" t="s">
        <v>215</v>
      </c>
      <c r="PTB490" s="2" t="s">
        <v>215</v>
      </c>
      <c r="PTC490" s="2" t="s">
        <v>215</v>
      </c>
      <c r="PTD490" s="2" t="s">
        <v>215</v>
      </c>
      <c r="PTE490" s="2" t="s">
        <v>215</v>
      </c>
      <c r="PTF490" s="2" t="s">
        <v>215</v>
      </c>
      <c r="PTG490" s="2" t="s">
        <v>215</v>
      </c>
      <c r="PTH490" s="2" t="s">
        <v>215</v>
      </c>
      <c r="PTI490" s="2" t="s">
        <v>215</v>
      </c>
      <c r="PTJ490" s="2" t="s">
        <v>215</v>
      </c>
      <c r="PTK490" s="2" t="s">
        <v>215</v>
      </c>
      <c r="PTL490" s="2" t="s">
        <v>215</v>
      </c>
      <c r="PTM490" s="2" t="s">
        <v>215</v>
      </c>
      <c r="PTN490" s="2" t="s">
        <v>215</v>
      </c>
      <c r="PTO490" s="2" t="s">
        <v>215</v>
      </c>
      <c r="PTP490" s="2" t="s">
        <v>215</v>
      </c>
      <c r="PTQ490" s="2" t="s">
        <v>215</v>
      </c>
      <c r="PTR490" s="2" t="s">
        <v>215</v>
      </c>
      <c r="PTS490" s="2" t="s">
        <v>215</v>
      </c>
      <c r="PTT490" s="2" t="s">
        <v>215</v>
      </c>
      <c r="PTU490" s="2" t="s">
        <v>215</v>
      </c>
      <c r="PTV490" s="2" t="s">
        <v>215</v>
      </c>
      <c r="PTW490" s="2" t="s">
        <v>215</v>
      </c>
      <c r="PTX490" s="2" t="s">
        <v>215</v>
      </c>
      <c r="PTY490" s="2" t="s">
        <v>215</v>
      </c>
      <c r="PTZ490" s="2" t="s">
        <v>215</v>
      </c>
      <c r="PUA490" s="2" t="s">
        <v>215</v>
      </c>
      <c r="PUB490" s="2" t="s">
        <v>215</v>
      </c>
      <c r="PUC490" s="2" t="s">
        <v>215</v>
      </c>
      <c r="PUD490" s="2" t="s">
        <v>215</v>
      </c>
      <c r="PUE490" s="2" t="s">
        <v>215</v>
      </c>
      <c r="PUF490" s="2" t="s">
        <v>215</v>
      </c>
      <c r="PUG490" s="2" t="s">
        <v>215</v>
      </c>
      <c r="PUH490" s="2" t="s">
        <v>215</v>
      </c>
      <c r="PUI490" s="2" t="s">
        <v>215</v>
      </c>
      <c r="PUJ490" s="2" t="s">
        <v>215</v>
      </c>
      <c r="PUK490" s="2" t="s">
        <v>215</v>
      </c>
      <c r="PUL490" s="2" t="s">
        <v>215</v>
      </c>
      <c r="PUM490" s="2" t="s">
        <v>215</v>
      </c>
      <c r="PUN490" s="2" t="s">
        <v>215</v>
      </c>
      <c r="PUO490" s="2" t="s">
        <v>215</v>
      </c>
      <c r="PUP490" s="2" t="s">
        <v>215</v>
      </c>
      <c r="PUQ490" s="2" t="s">
        <v>215</v>
      </c>
      <c r="PUR490" s="2" t="s">
        <v>215</v>
      </c>
      <c r="PUS490" s="2" t="s">
        <v>215</v>
      </c>
      <c r="PUT490" s="2" t="s">
        <v>215</v>
      </c>
      <c r="PUU490" s="2" t="s">
        <v>215</v>
      </c>
      <c r="PUV490" s="2" t="s">
        <v>215</v>
      </c>
      <c r="PUW490" s="2" t="s">
        <v>215</v>
      </c>
      <c r="PUX490" s="2" t="s">
        <v>215</v>
      </c>
      <c r="PUY490" s="2" t="s">
        <v>215</v>
      </c>
      <c r="PUZ490" s="2" t="s">
        <v>215</v>
      </c>
      <c r="PVA490" s="2" t="s">
        <v>215</v>
      </c>
      <c r="PVB490" s="2" t="s">
        <v>215</v>
      </c>
      <c r="PVC490" s="2" t="s">
        <v>215</v>
      </c>
      <c r="PVD490" s="2" t="s">
        <v>215</v>
      </c>
      <c r="PVE490" s="2" t="s">
        <v>215</v>
      </c>
      <c r="PVF490" s="2" t="s">
        <v>215</v>
      </c>
      <c r="PVG490" s="2" t="s">
        <v>215</v>
      </c>
      <c r="PVH490" s="2" t="s">
        <v>215</v>
      </c>
      <c r="PVI490" s="2" t="s">
        <v>215</v>
      </c>
      <c r="PVJ490" s="2" t="s">
        <v>215</v>
      </c>
      <c r="PVK490" s="2" t="s">
        <v>215</v>
      </c>
      <c r="PVL490" s="2" t="s">
        <v>215</v>
      </c>
      <c r="PVM490" s="2" t="s">
        <v>215</v>
      </c>
      <c r="PVN490" s="2" t="s">
        <v>215</v>
      </c>
      <c r="PVO490" s="2" t="s">
        <v>215</v>
      </c>
      <c r="PVP490" s="2" t="s">
        <v>215</v>
      </c>
      <c r="PVQ490" s="2" t="s">
        <v>215</v>
      </c>
      <c r="PVR490" s="2" t="s">
        <v>215</v>
      </c>
      <c r="PVS490" s="2" t="s">
        <v>215</v>
      </c>
      <c r="PVT490" s="2" t="s">
        <v>215</v>
      </c>
      <c r="PVU490" s="2" t="s">
        <v>215</v>
      </c>
      <c r="PVV490" s="2" t="s">
        <v>215</v>
      </c>
      <c r="PVW490" s="2" t="s">
        <v>215</v>
      </c>
      <c r="PVX490" s="2" t="s">
        <v>215</v>
      </c>
      <c r="PVY490" s="2" t="s">
        <v>215</v>
      </c>
      <c r="PVZ490" s="2" t="s">
        <v>215</v>
      </c>
      <c r="PWA490" s="2" t="s">
        <v>215</v>
      </c>
      <c r="PWB490" s="2" t="s">
        <v>215</v>
      </c>
      <c r="PWC490" s="2" t="s">
        <v>215</v>
      </c>
      <c r="PWD490" s="2" t="s">
        <v>215</v>
      </c>
      <c r="PWE490" s="2" t="s">
        <v>215</v>
      </c>
      <c r="PWF490" s="2" t="s">
        <v>215</v>
      </c>
      <c r="PWG490" s="2" t="s">
        <v>215</v>
      </c>
      <c r="PWH490" s="2" t="s">
        <v>215</v>
      </c>
      <c r="PWI490" s="2" t="s">
        <v>215</v>
      </c>
      <c r="PWJ490" s="2" t="s">
        <v>215</v>
      </c>
      <c r="PWK490" s="2" t="s">
        <v>215</v>
      </c>
      <c r="PWL490" s="2" t="s">
        <v>215</v>
      </c>
      <c r="PWM490" s="2" t="s">
        <v>215</v>
      </c>
      <c r="PWN490" s="2" t="s">
        <v>215</v>
      </c>
      <c r="PWO490" s="2" t="s">
        <v>215</v>
      </c>
      <c r="PWP490" s="2" t="s">
        <v>215</v>
      </c>
      <c r="PWQ490" s="2" t="s">
        <v>215</v>
      </c>
      <c r="PWR490" s="2" t="s">
        <v>215</v>
      </c>
      <c r="PWS490" s="2" t="s">
        <v>215</v>
      </c>
      <c r="PWT490" s="2" t="s">
        <v>215</v>
      </c>
      <c r="PWU490" s="2" t="s">
        <v>215</v>
      </c>
      <c r="PWV490" s="2" t="s">
        <v>215</v>
      </c>
      <c r="PWW490" s="2" t="s">
        <v>215</v>
      </c>
      <c r="PWX490" s="2" t="s">
        <v>215</v>
      </c>
      <c r="PWY490" s="2" t="s">
        <v>215</v>
      </c>
      <c r="PWZ490" s="2" t="s">
        <v>215</v>
      </c>
      <c r="PXA490" s="2" t="s">
        <v>215</v>
      </c>
      <c r="PXB490" s="2" t="s">
        <v>215</v>
      </c>
      <c r="PXC490" s="2" t="s">
        <v>215</v>
      </c>
      <c r="PXD490" s="2" t="s">
        <v>215</v>
      </c>
      <c r="PXE490" s="2" t="s">
        <v>215</v>
      </c>
      <c r="PXF490" s="2" t="s">
        <v>215</v>
      </c>
      <c r="PXG490" s="2" t="s">
        <v>215</v>
      </c>
      <c r="PXH490" s="2" t="s">
        <v>215</v>
      </c>
      <c r="PXI490" s="2" t="s">
        <v>215</v>
      </c>
      <c r="PXJ490" s="2" t="s">
        <v>215</v>
      </c>
      <c r="PXK490" s="2" t="s">
        <v>215</v>
      </c>
      <c r="PXL490" s="2" t="s">
        <v>215</v>
      </c>
      <c r="PXM490" s="2" t="s">
        <v>215</v>
      </c>
      <c r="PXN490" s="2" t="s">
        <v>215</v>
      </c>
      <c r="PXO490" s="2" t="s">
        <v>215</v>
      </c>
      <c r="PXP490" s="2" t="s">
        <v>215</v>
      </c>
      <c r="PXQ490" s="2" t="s">
        <v>215</v>
      </c>
      <c r="PXR490" s="2" t="s">
        <v>215</v>
      </c>
      <c r="PXS490" s="2" t="s">
        <v>215</v>
      </c>
      <c r="PXT490" s="2" t="s">
        <v>215</v>
      </c>
      <c r="PXU490" s="2" t="s">
        <v>215</v>
      </c>
      <c r="PXV490" s="2" t="s">
        <v>215</v>
      </c>
      <c r="PXW490" s="2" t="s">
        <v>215</v>
      </c>
      <c r="PXX490" s="2" t="s">
        <v>215</v>
      </c>
      <c r="PXY490" s="2" t="s">
        <v>215</v>
      </c>
      <c r="PXZ490" s="2" t="s">
        <v>215</v>
      </c>
      <c r="PYA490" s="2" t="s">
        <v>215</v>
      </c>
      <c r="PYB490" s="2" t="s">
        <v>215</v>
      </c>
      <c r="PYC490" s="2" t="s">
        <v>215</v>
      </c>
      <c r="PYD490" s="2" t="s">
        <v>215</v>
      </c>
      <c r="PYE490" s="2" t="s">
        <v>215</v>
      </c>
      <c r="PYF490" s="2" t="s">
        <v>215</v>
      </c>
      <c r="PYG490" s="2" t="s">
        <v>215</v>
      </c>
      <c r="PYH490" s="2" t="s">
        <v>215</v>
      </c>
      <c r="PYI490" s="2" t="s">
        <v>215</v>
      </c>
      <c r="PYJ490" s="2" t="s">
        <v>215</v>
      </c>
      <c r="PYK490" s="2" t="s">
        <v>215</v>
      </c>
      <c r="PYL490" s="2" t="s">
        <v>215</v>
      </c>
      <c r="PYM490" s="2" t="s">
        <v>215</v>
      </c>
      <c r="PYN490" s="2" t="s">
        <v>215</v>
      </c>
      <c r="PYO490" s="2" t="s">
        <v>215</v>
      </c>
      <c r="PYP490" s="2" t="s">
        <v>215</v>
      </c>
      <c r="PYQ490" s="2" t="s">
        <v>215</v>
      </c>
      <c r="PYR490" s="2" t="s">
        <v>215</v>
      </c>
      <c r="PYS490" s="2" t="s">
        <v>215</v>
      </c>
      <c r="PYT490" s="2" t="s">
        <v>215</v>
      </c>
      <c r="PYU490" s="2" t="s">
        <v>215</v>
      </c>
      <c r="PYV490" s="2" t="s">
        <v>215</v>
      </c>
      <c r="PYW490" s="2" t="s">
        <v>215</v>
      </c>
      <c r="PYX490" s="2" t="s">
        <v>215</v>
      </c>
      <c r="PYY490" s="2" t="s">
        <v>215</v>
      </c>
      <c r="PYZ490" s="2" t="s">
        <v>215</v>
      </c>
      <c r="PZA490" s="2" t="s">
        <v>215</v>
      </c>
      <c r="PZB490" s="2" t="s">
        <v>215</v>
      </c>
      <c r="PZC490" s="2" t="s">
        <v>215</v>
      </c>
      <c r="PZD490" s="2" t="s">
        <v>215</v>
      </c>
      <c r="PZE490" s="2" t="s">
        <v>215</v>
      </c>
      <c r="PZF490" s="2" t="s">
        <v>215</v>
      </c>
      <c r="PZG490" s="2" t="s">
        <v>215</v>
      </c>
      <c r="PZH490" s="2" t="s">
        <v>215</v>
      </c>
      <c r="PZI490" s="2" t="s">
        <v>215</v>
      </c>
      <c r="PZJ490" s="2" t="s">
        <v>215</v>
      </c>
      <c r="PZK490" s="2" t="s">
        <v>215</v>
      </c>
      <c r="PZL490" s="2" t="s">
        <v>215</v>
      </c>
      <c r="PZM490" s="2" t="s">
        <v>215</v>
      </c>
      <c r="PZN490" s="2" t="s">
        <v>215</v>
      </c>
      <c r="PZO490" s="2" t="s">
        <v>215</v>
      </c>
      <c r="PZP490" s="2" t="s">
        <v>215</v>
      </c>
      <c r="PZQ490" s="2" t="s">
        <v>215</v>
      </c>
      <c r="PZR490" s="2" t="s">
        <v>215</v>
      </c>
      <c r="PZS490" s="2" t="s">
        <v>215</v>
      </c>
      <c r="PZT490" s="2" t="s">
        <v>215</v>
      </c>
      <c r="PZU490" s="2" t="s">
        <v>215</v>
      </c>
      <c r="PZV490" s="2" t="s">
        <v>215</v>
      </c>
      <c r="PZW490" s="2" t="s">
        <v>215</v>
      </c>
      <c r="PZX490" s="2" t="s">
        <v>215</v>
      </c>
      <c r="PZY490" s="2" t="s">
        <v>215</v>
      </c>
      <c r="PZZ490" s="2" t="s">
        <v>215</v>
      </c>
      <c r="QAA490" s="2" t="s">
        <v>215</v>
      </c>
      <c r="QAB490" s="2" t="s">
        <v>215</v>
      </c>
      <c r="QAC490" s="2" t="s">
        <v>215</v>
      </c>
      <c r="QAD490" s="2" t="s">
        <v>215</v>
      </c>
      <c r="QAE490" s="2" t="s">
        <v>215</v>
      </c>
      <c r="QAF490" s="2" t="s">
        <v>215</v>
      </c>
      <c r="QAG490" s="2" t="s">
        <v>215</v>
      </c>
      <c r="QAH490" s="2" t="s">
        <v>215</v>
      </c>
      <c r="QAI490" s="2" t="s">
        <v>215</v>
      </c>
      <c r="QAJ490" s="2" t="s">
        <v>215</v>
      </c>
      <c r="QAK490" s="2" t="s">
        <v>215</v>
      </c>
      <c r="QAL490" s="2" t="s">
        <v>215</v>
      </c>
      <c r="QAM490" s="2" t="s">
        <v>215</v>
      </c>
      <c r="QAN490" s="2" t="s">
        <v>215</v>
      </c>
      <c r="QAO490" s="2" t="s">
        <v>215</v>
      </c>
      <c r="QAP490" s="2" t="s">
        <v>215</v>
      </c>
      <c r="QAQ490" s="2" t="s">
        <v>215</v>
      </c>
      <c r="QAR490" s="2" t="s">
        <v>215</v>
      </c>
      <c r="QAS490" s="2" t="s">
        <v>215</v>
      </c>
      <c r="QAT490" s="2" t="s">
        <v>215</v>
      </c>
      <c r="QAU490" s="2" t="s">
        <v>215</v>
      </c>
      <c r="QAV490" s="2" t="s">
        <v>215</v>
      </c>
      <c r="QAW490" s="2" t="s">
        <v>215</v>
      </c>
      <c r="QAX490" s="2" t="s">
        <v>215</v>
      </c>
      <c r="QAY490" s="2" t="s">
        <v>215</v>
      </c>
      <c r="QAZ490" s="2" t="s">
        <v>215</v>
      </c>
      <c r="QBA490" s="2" t="s">
        <v>215</v>
      </c>
      <c r="QBB490" s="2" t="s">
        <v>215</v>
      </c>
      <c r="QBC490" s="2" t="s">
        <v>215</v>
      </c>
      <c r="QBD490" s="2" t="s">
        <v>215</v>
      </c>
      <c r="QBE490" s="2" t="s">
        <v>215</v>
      </c>
      <c r="QBF490" s="2" t="s">
        <v>215</v>
      </c>
      <c r="QBG490" s="2" t="s">
        <v>215</v>
      </c>
      <c r="QBH490" s="2" t="s">
        <v>215</v>
      </c>
      <c r="QBI490" s="2" t="s">
        <v>215</v>
      </c>
      <c r="QBJ490" s="2" t="s">
        <v>215</v>
      </c>
      <c r="QBK490" s="2" t="s">
        <v>215</v>
      </c>
      <c r="QBL490" s="2" t="s">
        <v>215</v>
      </c>
      <c r="QBM490" s="2" t="s">
        <v>215</v>
      </c>
      <c r="QBN490" s="2" t="s">
        <v>215</v>
      </c>
      <c r="QBO490" s="2" t="s">
        <v>215</v>
      </c>
      <c r="QBP490" s="2" t="s">
        <v>215</v>
      </c>
      <c r="QBQ490" s="2" t="s">
        <v>215</v>
      </c>
      <c r="QBR490" s="2" t="s">
        <v>215</v>
      </c>
      <c r="QBS490" s="2" t="s">
        <v>215</v>
      </c>
      <c r="QBT490" s="2" t="s">
        <v>215</v>
      </c>
      <c r="QBU490" s="2" t="s">
        <v>215</v>
      </c>
      <c r="QBV490" s="2" t="s">
        <v>215</v>
      </c>
      <c r="QBW490" s="2" t="s">
        <v>215</v>
      </c>
      <c r="QBX490" s="2" t="s">
        <v>215</v>
      </c>
      <c r="QBY490" s="2" t="s">
        <v>215</v>
      </c>
      <c r="QBZ490" s="2" t="s">
        <v>215</v>
      </c>
      <c r="QCA490" s="2" t="s">
        <v>215</v>
      </c>
      <c r="QCB490" s="2" t="s">
        <v>215</v>
      </c>
      <c r="QCC490" s="2" t="s">
        <v>215</v>
      </c>
      <c r="QCD490" s="2" t="s">
        <v>215</v>
      </c>
      <c r="QCE490" s="2" t="s">
        <v>215</v>
      </c>
      <c r="QCF490" s="2" t="s">
        <v>215</v>
      </c>
      <c r="QCG490" s="2" t="s">
        <v>215</v>
      </c>
      <c r="QCH490" s="2" t="s">
        <v>215</v>
      </c>
      <c r="QCI490" s="2" t="s">
        <v>215</v>
      </c>
      <c r="QCJ490" s="2" t="s">
        <v>215</v>
      </c>
      <c r="QCK490" s="2" t="s">
        <v>215</v>
      </c>
      <c r="QCL490" s="2" t="s">
        <v>215</v>
      </c>
      <c r="QCM490" s="2" t="s">
        <v>215</v>
      </c>
      <c r="QCN490" s="2" t="s">
        <v>215</v>
      </c>
      <c r="QCO490" s="2" t="s">
        <v>215</v>
      </c>
      <c r="QCP490" s="2" t="s">
        <v>215</v>
      </c>
      <c r="QCQ490" s="2" t="s">
        <v>215</v>
      </c>
      <c r="QCR490" s="2" t="s">
        <v>215</v>
      </c>
      <c r="QCS490" s="2" t="s">
        <v>215</v>
      </c>
      <c r="QCT490" s="2" t="s">
        <v>215</v>
      </c>
      <c r="QCU490" s="2" t="s">
        <v>215</v>
      </c>
      <c r="QCV490" s="2" t="s">
        <v>215</v>
      </c>
      <c r="QCW490" s="2" t="s">
        <v>215</v>
      </c>
      <c r="QCX490" s="2" t="s">
        <v>215</v>
      </c>
      <c r="QCY490" s="2" t="s">
        <v>215</v>
      </c>
      <c r="QCZ490" s="2" t="s">
        <v>215</v>
      </c>
      <c r="QDA490" s="2" t="s">
        <v>215</v>
      </c>
      <c r="QDB490" s="2" t="s">
        <v>215</v>
      </c>
      <c r="QDC490" s="2" t="s">
        <v>215</v>
      </c>
      <c r="QDD490" s="2" t="s">
        <v>215</v>
      </c>
      <c r="QDE490" s="2" t="s">
        <v>215</v>
      </c>
      <c r="QDF490" s="2" t="s">
        <v>215</v>
      </c>
      <c r="QDG490" s="2" t="s">
        <v>215</v>
      </c>
      <c r="QDH490" s="2" t="s">
        <v>215</v>
      </c>
      <c r="QDI490" s="2" t="s">
        <v>215</v>
      </c>
      <c r="QDJ490" s="2" t="s">
        <v>215</v>
      </c>
      <c r="QDK490" s="2" t="s">
        <v>215</v>
      </c>
      <c r="QDL490" s="2" t="s">
        <v>215</v>
      </c>
      <c r="QDM490" s="2" t="s">
        <v>215</v>
      </c>
      <c r="QDN490" s="2" t="s">
        <v>215</v>
      </c>
      <c r="QDO490" s="2" t="s">
        <v>215</v>
      </c>
      <c r="QDP490" s="2" t="s">
        <v>215</v>
      </c>
      <c r="QDQ490" s="2" t="s">
        <v>215</v>
      </c>
      <c r="QDR490" s="2" t="s">
        <v>215</v>
      </c>
      <c r="QDS490" s="2" t="s">
        <v>215</v>
      </c>
      <c r="QDT490" s="2" t="s">
        <v>215</v>
      </c>
      <c r="QDU490" s="2" t="s">
        <v>215</v>
      </c>
      <c r="QDV490" s="2" t="s">
        <v>215</v>
      </c>
      <c r="QDW490" s="2" t="s">
        <v>215</v>
      </c>
      <c r="QDX490" s="2" t="s">
        <v>215</v>
      </c>
      <c r="QDY490" s="2" t="s">
        <v>215</v>
      </c>
      <c r="QDZ490" s="2" t="s">
        <v>215</v>
      </c>
      <c r="QEA490" s="2" t="s">
        <v>215</v>
      </c>
      <c r="QEB490" s="2" t="s">
        <v>215</v>
      </c>
      <c r="QEC490" s="2" t="s">
        <v>215</v>
      </c>
      <c r="QED490" s="2" t="s">
        <v>215</v>
      </c>
      <c r="QEE490" s="2" t="s">
        <v>215</v>
      </c>
      <c r="QEF490" s="2" t="s">
        <v>215</v>
      </c>
      <c r="QEG490" s="2" t="s">
        <v>215</v>
      </c>
      <c r="QEH490" s="2" t="s">
        <v>215</v>
      </c>
      <c r="QEI490" s="2" t="s">
        <v>215</v>
      </c>
      <c r="QEJ490" s="2" t="s">
        <v>215</v>
      </c>
      <c r="QEK490" s="2" t="s">
        <v>215</v>
      </c>
      <c r="QEL490" s="2" t="s">
        <v>215</v>
      </c>
      <c r="QEM490" s="2" t="s">
        <v>215</v>
      </c>
      <c r="QEN490" s="2" t="s">
        <v>215</v>
      </c>
      <c r="QEO490" s="2" t="s">
        <v>215</v>
      </c>
      <c r="QEP490" s="2" t="s">
        <v>215</v>
      </c>
      <c r="QEQ490" s="2" t="s">
        <v>215</v>
      </c>
      <c r="QER490" s="2" t="s">
        <v>215</v>
      </c>
      <c r="QES490" s="2" t="s">
        <v>215</v>
      </c>
      <c r="QET490" s="2" t="s">
        <v>215</v>
      </c>
      <c r="QEU490" s="2" t="s">
        <v>215</v>
      </c>
      <c r="QEV490" s="2" t="s">
        <v>215</v>
      </c>
      <c r="QEW490" s="2" t="s">
        <v>215</v>
      </c>
      <c r="QEX490" s="2" t="s">
        <v>215</v>
      </c>
      <c r="QEY490" s="2" t="s">
        <v>215</v>
      </c>
      <c r="QEZ490" s="2" t="s">
        <v>215</v>
      </c>
      <c r="QFA490" s="2" t="s">
        <v>215</v>
      </c>
      <c r="QFB490" s="2" t="s">
        <v>215</v>
      </c>
      <c r="QFC490" s="2" t="s">
        <v>215</v>
      </c>
      <c r="QFD490" s="2" t="s">
        <v>215</v>
      </c>
      <c r="QFE490" s="2" t="s">
        <v>215</v>
      </c>
      <c r="QFF490" s="2" t="s">
        <v>215</v>
      </c>
      <c r="QFG490" s="2" t="s">
        <v>215</v>
      </c>
      <c r="QFH490" s="2" t="s">
        <v>215</v>
      </c>
      <c r="QFI490" s="2" t="s">
        <v>215</v>
      </c>
      <c r="QFJ490" s="2" t="s">
        <v>215</v>
      </c>
      <c r="QFK490" s="2" t="s">
        <v>215</v>
      </c>
      <c r="QFL490" s="2" t="s">
        <v>215</v>
      </c>
      <c r="QFM490" s="2" t="s">
        <v>215</v>
      </c>
      <c r="QFN490" s="2" t="s">
        <v>215</v>
      </c>
      <c r="QFO490" s="2" t="s">
        <v>215</v>
      </c>
      <c r="QFP490" s="2" t="s">
        <v>215</v>
      </c>
      <c r="QFQ490" s="2" t="s">
        <v>215</v>
      </c>
      <c r="QFR490" s="2" t="s">
        <v>215</v>
      </c>
      <c r="QFS490" s="2" t="s">
        <v>215</v>
      </c>
      <c r="QFT490" s="2" t="s">
        <v>215</v>
      </c>
      <c r="QFU490" s="2" t="s">
        <v>215</v>
      </c>
      <c r="QFV490" s="2" t="s">
        <v>215</v>
      </c>
      <c r="QFW490" s="2" t="s">
        <v>215</v>
      </c>
      <c r="QFX490" s="2" t="s">
        <v>215</v>
      </c>
      <c r="QFY490" s="2" t="s">
        <v>215</v>
      </c>
      <c r="QFZ490" s="2" t="s">
        <v>215</v>
      </c>
      <c r="QGA490" s="2" t="s">
        <v>215</v>
      </c>
      <c r="QGB490" s="2" t="s">
        <v>215</v>
      </c>
      <c r="QGC490" s="2" t="s">
        <v>215</v>
      </c>
      <c r="QGD490" s="2" t="s">
        <v>215</v>
      </c>
      <c r="QGE490" s="2" t="s">
        <v>215</v>
      </c>
      <c r="QGF490" s="2" t="s">
        <v>215</v>
      </c>
      <c r="QGG490" s="2" t="s">
        <v>215</v>
      </c>
      <c r="QGH490" s="2" t="s">
        <v>215</v>
      </c>
      <c r="QGI490" s="2" t="s">
        <v>215</v>
      </c>
      <c r="QGJ490" s="2" t="s">
        <v>215</v>
      </c>
      <c r="QGK490" s="2" t="s">
        <v>215</v>
      </c>
      <c r="QGL490" s="2" t="s">
        <v>215</v>
      </c>
      <c r="QGM490" s="2" t="s">
        <v>215</v>
      </c>
      <c r="QGN490" s="2" t="s">
        <v>215</v>
      </c>
      <c r="QGO490" s="2" t="s">
        <v>215</v>
      </c>
      <c r="QGP490" s="2" t="s">
        <v>215</v>
      </c>
      <c r="QGQ490" s="2" t="s">
        <v>215</v>
      </c>
      <c r="QGR490" s="2" t="s">
        <v>215</v>
      </c>
      <c r="QGS490" s="2" t="s">
        <v>215</v>
      </c>
      <c r="QGT490" s="2" t="s">
        <v>215</v>
      </c>
      <c r="QGU490" s="2" t="s">
        <v>215</v>
      </c>
      <c r="QGV490" s="2" t="s">
        <v>215</v>
      </c>
      <c r="QGW490" s="2" t="s">
        <v>215</v>
      </c>
      <c r="QGX490" s="2" t="s">
        <v>215</v>
      </c>
      <c r="QGY490" s="2" t="s">
        <v>215</v>
      </c>
      <c r="QGZ490" s="2" t="s">
        <v>215</v>
      </c>
      <c r="QHA490" s="2" t="s">
        <v>215</v>
      </c>
      <c r="QHB490" s="2" t="s">
        <v>215</v>
      </c>
      <c r="QHC490" s="2" t="s">
        <v>215</v>
      </c>
      <c r="QHD490" s="2" t="s">
        <v>215</v>
      </c>
      <c r="QHE490" s="2" t="s">
        <v>215</v>
      </c>
      <c r="QHF490" s="2" t="s">
        <v>215</v>
      </c>
      <c r="QHG490" s="2" t="s">
        <v>215</v>
      </c>
      <c r="QHH490" s="2" t="s">
        <v>215</v>
      </c>
      <c r="QHI490" s="2" t="s">
        <v>215</v>
      </c>
      <c r="QHJ490" s="2" t="s">
        <v>215</v>
      </c>
      <c r="QHK490" s="2" t="s">
        <v>215</v>
      </c>
      <c r="QHL490" s="2" t="s">
        <v>215</v>
      </c>
      <c r="QHM490" s="2" t="s">
        <v>215</v>
      </c>
      <c r="QHN490" s="2" t="s">
        <v>215</v>
      </c>
      <c r="QHO490" s="2" t="s">
        <v>215</v>
      </c>
      <c r="QHP490" s="2" t="s">
        <v>215</v>
      </c>
      <c r="QHQ490" s="2" t="s">
        <v>215</v>
      </c>
      <c r="QHR490" s="2" t="s">
        <v>215</v>
      </c>
      <c r="QHS490" s="2" t="s">
        <v>215</v>
      </c>
      <c r="QHT490" s="2" t="s">
        <v>215</v>
      </c>
      <c r="QHU490" s="2" t="s">
        <v>215</v>
      </c>
      <c r="QHV490" s="2" t="s">
        <v>215</v>
      </c>
      <c r="QHW490" s="2" t="s">
        <v>215</v>
      </c>
      <c r="QHX490" s="2" t="s">
        <v>215</v>
      </c>
      <c r="QHY490" s="2" t="s">
        <v>215</v>
      </c>
      <c r="QHZ490" s="2" t="s">
        <v>215</v>
      </c>
      <c r="QIA490" s="2" t="s">
        <v>215</v>
      </c>
      <c r="QIB490" s="2" t="s">
        <v>215</v>
      </c>
      <c r="QIC490" s="2" t="s">
        <v>215</v>
      </c>
      <c r="QID490" s="2" t="s">
        <v>215</v>
      </c>
      <c r="QIE490" s="2" t="s">
        <v>215</v>
      </c>
      <c r="QIF490" s="2" t="s">
        <v>215</v>
      </c>
      <c r="QIG490" s="2" t="s">
        <v>215</v>
      </c>
      <c r="QIH490" s="2" t="s">
        <v>215</v>
      </c>
      <c r="QII490" s="2" t="s">
        <v>215</v>
      </c>
      <c r="QIJ490" s="2" t="s">
        <v>215</v>
      </c>
      <c r="QIK490" s="2" t="s">
        <v>215</v>
      </c>
      <c r="QIL490" s="2" t="s">
        <v>215</v>
      </c>
      <c r="QIM490" s="2" t="s">
        <v>215</v>
      </c>
      <c r="QIN490" s="2" t="s">
        <v>215</v>
      </c>
      <c r="QIO490" s="2" t="s">
        <v>215</v>
      </c>
      <c r="QIP490" s="2" t="s">
        <v>215</v>
      </c>
      <c r="QIQ490" s="2" t="s">
        <v>215</v>
      </c>
      <c r="QIR490" s="2" t="s">
        <v>215</v>
      </c>
      <c r="QIS490" s="2" t="s">
        <v>215</v>
      </c>
      <c r="QIT490" s="2" t="s">
        <v>215</v>
      </c>
      <c r="QIU490" s="2" t="s">
        <v>215</v>
      </c>
      <c r="QIV490" s="2" t="s">
        <v>215</v>
      </c>
      <c r="QIW490" s="2" t="s">
        <v>215</v>
      </c>
      <c r="QIX490" s="2" t="s">
        <v>215</v>
      </c>
      <c r="QIY490" s="2" t="s">
        <v>215</v>
      </c>
      <c r="QIZ490" s="2" t="s">
        <v>215</v>
      </c>
      <c r="QJA490" s="2" t="s">
        <v>215</v>
      </c>
      <c r="QJB490" s="2" t="s">
        <v>215</v>
      </c>
      <c r="QJC490" s="2" t="s">
        <v>215</v>
      </c>
      <c r="QJD490" s="2" t="s">
        <v>215</v>
      </c>
      <c r="QJE490" s="2" t="s">
        <v>215</v>
      </c>
      <c r="QJF490" s="2" t="s">
        <v>215</v>
      </c>
      <c r="QJG490" s="2" t="s">
        <v>215</v>
      </c>
      <c r="QJH490" s="2" t="s">
        <v>215</v>
      </c>
      <c r="QJI490" s="2" t="s">
        <v>215</v>
      </c>
      <c r="QJJ490" s="2" t="s">
        <v>215</v>
      </c>
      <c r="QJK490" s="2" t="s">
        <v>215</v>
      </c>
      <c r="QJL490" s="2" t="s">
        <v>215</v>
      </c>
      <c r="QJM490" s="2" t="s">
        <v>215</v>
      </c>
      <c r="QJN490" s="2" t="s">
        <v>215</v>
      </c>
      <c r="QJO490" s="2" t="s">
        <v>215</v>
      </c>
      <c r="QJP490" s="2" t="s">
        <v>215</v>
      </c>
      <c r="QJQ490" s="2" t="s">
        <v>215</v>
      </c>
      <c r="QJR490" s="2" t="s">
        <v>215</v>
      </c>
      <c r="QJS490" s="2" t="s">
        <v>215</v>
      </c>
      <c r="QJT490" s="2" t="s">
        <v>215</v>
      </c>
      <c r="QJU490" s="2" t="s">
        <v>215</v>
      </c>
      <c r="QJV490" s="2" t="s">
        <v>215</v>
      </c>
      <c r="QJW490" s="2" t="s">
        <v>215</v>
      </c>
      <c r="QJX490" s="2" t="s">
        <v>215</v>
      </c>
      <c r="QJY490" s="2" t="s">
        <v>215</v>
      </c>
      <c r="QJZ490" s="2" t="s">
        <v>215</v>
      </c>
      <c r="QKA490" s="2" t="s">
        <v>215</v>
      </c>
      <c r="QKB490" s="2" t="s">
        <v>215</v>
      </c>
      <c r="QKC490" s="2" t="s">
        <v>215</v>
      </c>
      <c r="QKD490" s="2" t="s">
        <v>215</v>
      </c>
      <c r="QKE490" s="2" t="s">
        <v>215</v>
      </c>
      <c r="QKF490" s="2" t="s">
        <v>215</v>
      </c>
      <c r="QKG490" s="2" t="s">
        <v>215</v>
      </c>
      <c r="QKH490" s="2" t="s">
        <v>215</v>
      </c>
      <c r="QKI490" s="2" t="s">
        <v>215</v>
      </c>
      <c r="QKJ490" s="2" t="s">
        <v>215</v>
      </c>
      <c r="QKK490" s="2" t="s">
        <v>215</v>
      </c>
      <c r="QKL490" s="2" t="s">
        <v>215</v>
      </c>
      <c r="QKM490" s="2" t="s">
        <v>215</v>
      </c>
      <c r="QKN490" s="2" t="s">
        <v>215</v>
      </c>
      <c r="QKO490" s="2" t="s">
        <v>215</v>
      </c>
      <c r="QKP490" s="2" t="s">
        <v>215</v>
      </c>
      <c r="QKQ490" s="2" t="s">
        <v>215</v>
      </c>
      <c r="QKR490" s="2" t="s">
        <v>215</v>
      </c>
      <c r="QKS490" s="2" t="s">
        <v>215</v>
      </c>
      <c r="QKT490" s="2" t="s">
        <v>215</v>
      </c>
      <c r="QKU490" s="2" t="s">
        <v>215</v>
      </c>
      <c r="QKV490" s="2" t="s">
        <v>215</v>
      </c>
      <c r="QKW490" s="2" t="s">
        <v>215</v>
      </c>
      <c r="QKX490" s="2" t="s">
        <v>215</v>
      </c>
      <c r="QKY490" s="2" t="s">
        <v>215</v>
      </c>
      <c r="QKZ490" s="2" t="s">
        <v>215</v>
      </c>
      <c r="QLA490" s="2" t="s">
        <v>215</v>
      </c>
      <c r="QLB490" s="2" t="s">
        <v>215</v>
      </c>
      <c r="QLC490" s="2" t="s">
        <v>215</v>
      </c>
      <c r="QLD490" s="2" t="s">
        <v>215</v>
      </c>
      <c r="QLE490" s="2" t="s">
        <v>215</v>
      </c>
      <c r="QLF490" s="2" t="s">
        <v>215</v>
      </c>
      <c r="QLG490" s="2" t="s">
        <v>215</v>
      </c>
      <c r="QLH490" s="2" t="s">
        <v>215</v>
      </c>
      <c r="QLI490" s="2" t="s">
        <v>215</v>
      </c>
      <c r="QLJ490" s="2" t="s">
        <v>215</v>
      </c>
      <c r="QLK490" s="2" t="s">
        <v>215</v>
      </c>
      <c r="QLL490" s="2" t="s">
        <v>215</v>
      </c>
      <c r="QLM490" s="2" t="s">
        <v>215</v>
      </c>
      <c r="QLN490" s="2" t="s">
        <v>215</v>
      </c>
      <c r="QLO490" s="2" t="s">
        <v>215</v>
      </c>
      <c r="QLP490" s="2" t="s">
        <v>215</v>
      </c>
      <c r="QLQ490" s="2" t="s">
        <v>215</v>
      </c>
      <c r="QLR490" s="2" t="s">
        <v>215</v>
      </c>
      <c r="QLS490" s="2" t="s">
        <v>215</v>
      </c>
      <c r="QLT490" s="2" t="s">
        <v>215</v>
      </c>
      <c r="QLU490" s="2" t="s">
        <v>215</v>
      </c>
      <c r="QLV490" s="2" t="s">
        <v>215</v>
      </c>
      <c r="QLW490" s="2" t="s">
        <v>215</v>
      </c>
      <c r="QLX490" s="2" t="s">
        <v>215</v>
      </c>
      <c r="QLY490" s="2" t="s">
        <v>215</v>
      </c>
      <c r="QLZ490" s="2" t="s">
        <v>215</v>
      </c>
      <c r="QMA490" s="2" t="s">
        <v>215</v>
      </c>
      <c r="QMB490" s="2" t="s">
        <v>215</v>
      </c>
      <c r="QMC490" s="2" t="s">
        <v>215</v>
      </c>
      <c r="QMD490" s="2" t="s">
        <v>215</v>
      </c>
      <c r="QME490" s="2" t="s">
        <v>215</v>
      </c>
      <c r="QMF490" s="2" t="s">
        <v>215</v>
      </c>
      <c r="QMG490" s="2" t="s">
        <v>215</v>
      </c>
      <c r="QMH490" s="2" t="s">
        <v>215</v>
      </c>
      <c r="QMI490" s="2" t="s">
        <v>215</v>
      </c>
      <c r="QMJ490" s="2" t="s">
        <v>215</v>
      </c>
      <c r="QMK490" s="2" t="s">
        <v>215</v>
      </c>
      <c r="QML490" s="2" t="s">
        <v>215</v>
      </c>
      <c r="QMM490" s="2" t="s">
        <v>215</v>
      </c>
      <c r="QMN490" s="2" t="s">
        <v>215</v>
      </c>
      <c r="QMO490" s="2" t="s">
        <v>215</v>
      </c>
      <c r="QMP490" s="2" t="s">
        <v>215</v>
      </c>
      <c r="QMQ490" s="2" t="s">
        <v>215</v>
      </c>
      <c r="QMR490" s="2" t="s">
        <v>215</v>
      </c>
      <c r="QMS490" s="2" t="s">
        <v>215</v>
      </c>
      <c r="QMT490" s="2" t="s">
        <v>215</v>
      </c>
      <c r="QMU490" s="2" t="s">
        <v>215</v>
      </c>
      <c r="QMV490" s="2" t="s">
        <v>215</v>
      </c>
      <c r="QMW490" s="2" t="s">
        <v>215</v>
      </c>
      <c r="QMX490" s="2" t="s">
        <v>215</v>
      </c>
      <c r="QMY490" s="2" t="s">
        <v>215</v>
      </c>
      <c r="QMZ490" s="2" t="s">
        <v>215</v>
      </c>
      <c r="QNA490" s="2" t="s">
        <v>215</v>
      </c>
      <c r="QNB490" s="2" t="s">
        <v>215</v>
      </c>
      <c r="QNC490" s="2" t="s">
        <v>215</v>
      </c>
      <c r="QND490" s="2" t="s">
        <v>215</v>
      </c>
      <c r="QNE490" s="2" t="s">
        <v>215</v>
      </c>
      <c r="QNF490" s="2" t="s">
        <v>215</v>
      </c>
      <c r="QNG490" s="2" t="s">
        <v>215</v>
      </c>
      <c r="QNH490" s="2" t="s">
        <v>215</v>
      </c>
      <c r="QNI490" s="2" t="s">
        <v>215</v>
      </c>
      <c r="QNJ490" s="2" t="s">
        <v>215</v>
      </c>
      <c r="QNK490" s="2" t="s">
        <v>215</v>
      </c>
      <c r="QNL490" s="2" t="s">
        <v>215</v>
      </c>
      <c r="QNM490" s="2" t="s">
        <v>215</v>
      </c>
      <c r="QNN490" s="2" t="s">
        <v>215</v>
      </c>
      <c r="QNO490" s="2" t="s">
        <v>215</v>
      </c>
      <c r="QNP490" s="2" t="s">
        <v>215</v>
      </c>
      <c r="QNQ490" s="2" t="s">
        <v>215</v>
      </c>
      <c r="QNR490" s="2" t="s">
        <v>215</v>
      </c>
      <c r="QNS490" s="2" t="s">
        <v>215</v>
      </c>
      <c r="QNT490" s="2" t="s">
        <v>215</v>
      </c>
      <c r="QNU490" s="2" t="s">
        <v>215</v>
      </c>
      <c r="QNV490" s="2" t="s">
        <v>215</v>
      </c>
      <c r="QNW490" s="2" t="s">
        <v>215</v>
      </c>
      <c r="QNX490" s="2" t="s">
        <v>215</v>
      </c>
      <c r="QNY490" s="2" t="s">
        <v>215</v>
      </c>
      <c r="QNZ490" s="2" t="s">
        <v>215</v>
      </c>
      <c r="QOA490" s="2" t="s">
        <v>215</v>
      </c>
      <c r="QOB490" s="2" t="s">
        <v>215</v>
      </c>
      <c r="QOC490" s="2" t="s">
        <v>215</v>
      </c>
      <c r="QOD490" s="2" t="s">
        <v>215</v>
      </c>
      <c r="QOE490" s="2" t="s">
        <v>215</v>
      </c>
      <c r="QOF490" s="2" t="s">
        <v>215</v>
      </c>
      <c r="QOG490" s="2" t="s">
        <v>215</v>
      </c>
      <c r="QOH490" s="2" t="s">
        <v>215</v>
      </c>
      <c r="QOI490" s="2" t="s">
        <v>215</v>
      </c>
      <c r="QOJ490" s="2" t="s">
        <v>215</v>
      </c>
      <c r="QOK490" s="2" t="s">
        <v>215</v>
      </c>
      <c r="QOL490" s="2" t="s">
        <v>215</v>
      </c>
      <c r="QOM490" s="2" t="s">
        <v>215</v>
      </c>
      <c r="QON490" s="2" t="s">
        <v>215</v>
      </c>
      <c r="QOO490" s="2" t="s">
        <v>215</v>
      </c>
      <c r="QOP490" s="2" t="s">
        <v>215</v>
      </c>
      <c r="QOQ490" s="2" t="s">
        <v>215</v>
      </c>
      <c r="QOR490" s="2" t="s">
        <v>215</v>
      </c>
      <c r="QOS490" s="2" t="s">
        <v>215</v>
      </c>
      <c r="QOT490" s="2" t="s">
        <v>215</v>
      </c>
      <c r="QOU490" s="2" t="s">
        <v>215</v>
      </c>
      <c r="QOV490" s="2" t="s">
        <v>215</v>
      </c>
      <c r="QOW490" s="2" t="s">
        <v>215</v>
      </c>
      <c r="QOX490" s="2" t="s">
        <v>215</v>
      </c>
      <c r="QOY490" s="2" t="s">
        <v>215</v>
      </c>
      <c r="QOZ490" s="2" t="s">
        <v>215</v>
      </c>
      <c r="QPA490" s="2" t="s">
        <v>215</v>
      </c>
      <c r="QPB490" s="2" t="s">
        <v>215</v>
      </c>
      <c r="QPC490" s="2" t="s">
        <v>215</v>
      </c>
      <c r="QPD490" s="2" t="s">
        <v>215</v>
      </c>
      <c r="QPE490" s="2" t="s">
        <v>215</v>
      </c>
      <c r="QPF490" s="2" t="s">
        <v>215</v>
      </c>
      <c r="QPG490" s="2" t="s">
        <v>215</v>
      </c>
      <c r="QPH490" s="2" t="s">
        <v>215</v>
      </c>
      <c r="QPI490" s="2" t="s">
        <v>215</v>
      </c>
      <c r="QPJ490" s="2" t="s">
        <v>215</v>
      </c>
      <c r="QPK490" s="2" t="s">
        <v>215</v>
      </c>
      <c r="QPL490" s="2" t="s">
        <v>215</v>
      </c>
      <c r="QPM490" s="2" t="s">
        <v>215</v>
      </c>
      <c r="QPN490" s="2" t="s">
        <v>215</v>
      </c>
      <c r="QPO490" s="2" t="s">
        <v>215</v>
      </c>
      <c r="QPP490" s="2" t="s">
        <v>215</v>
      </c>
      <c r="QPQ490" s="2" t="s">
        <v>215</v>
      </c>
      <c r="QPR490" s="2" t="s">
        <v>215</v>
      </c>
      <c r="QPS490" s="2" t="s">
        <v>215</v>
      </c>
      <c r="QPT490" s="2" t="s">
        <v>215</v>
      </c>
      <c r="QPU490" s="2" t="s">
        <v>215</v>
      </c>
      <c r="QPV490" s="2" t="s">
        <v>215</v>
      </c>
      <c r="QPW490" s="2" t="s">
        <v>215</v>
      </c>
      <c r="QPX490" s="2" t="s">
        <v>215</v>
      </c>
      <c r="QPY490" s="2" t="s">
        <v>215</v>
      </c>
      <c r="QPZ490" s="2" t="s">
        <v>215</v>
      </c>
      <c r="QQA490" s="2" t="s">
        <v>215</v>
      </c>
      <c r="QQB490" s="2" t="s">
        <v>215</v>
      </c>
      <c r="QQC490" s="2" t="s">
        <v>215</v>
      </c>
      <c r="QQD490" s="2" t="s">
        <v>215</v>
      </c>
      <c r="QQE490" s="2" t="s">
        <v>215</v>
      </c>
      <c r="QQF490" s="2" t="s">
        <v>215</v>
      </c>
      <c r="QQG490" s="2" t="s">
        <v>215</v>
      </c>
      <c r="QQH490" s="2" t="s">
        <v>215</v>
      </c>
      <c r="QQI490" s="2" t="s">
        <v>215</v>
      </c>
      <c r="QQJ490" s="2" t="s">
        <v>215</v>
      </c>
      <c r="QQK490" s="2" t="s">
        <v>215</v>
      </c>
      <c r="QQL490" s="2" t="s">
        <v>215</v>
      </c>
      <c r="QQM490" s="2" t="s">
        <v>215</v>
      </c>
      <c r="QQN490" s="2" t="s">
        <v>215</v>
      </c>
      <c r="QQO490" s="2" t="s">
        <v>215</v>
      </c>
      <c r="QQP490" s="2" t="s">
        <v>215</v>
      </c>
      <c r="QQQ490" s="2" t="s">
        <v>215</v>
      </c>
      <c r="QQR490" s="2" t="s">
        <v>215</v>
      </c>
      <c r="QQS490" s="2" t="s">
        <v>215</v>
      </c>
      <c r="QQT490" s="2" t="s">
        <v>215</v>
      </c>
      <c r="QQU490" s="2" t="s">
        <v>215</v>
      </c>
      <c r="QQV490" s="2" t="s">
        <v>215</v>
      </c>
      <c r="QQW490" s="2" t="s">
        <v>215</v>
      </c>
      <c r="QQX490" s="2" t="s">
        <v>215</v>
      </c>
      <c r="QQY490" s="2" t="s">
        <v>215</v>
      </c>
      <c r="QQZ490" s="2" t="s">
        <v>215</v>
      </c>
      <c r="QRA490" s="2" t="s">
        <v>215</v>
      </c>
      <c r="QRB490" s="2" t="s">
        <v>215</v>
      </c>
      <c r="QRC490" s="2" t="s">
        <v>215</v>
      </c>
      <c r="QRD490" s="2" t="s">
        <v>215</v>
      </c>
      <c r="QRE490" s="2" t="s">
        <v>215</v>
      </c>
      <c r="QRF490" s="2" t="s">
        <v>215</v>
      </c>
      <c r="QRG490" s="2" t="s">
        <v>215</v>
      </c>
      <c r="QRH490" s="2" t="s">
        <v>215</v>
      </c>
      <c r="QRI490" s="2" t="s">
        <v>215</v>
      </c>
      <c r="QRJ490" s="2" t="s">
        <v>215</v>
      </c>
      <c r="QRK490" s="2" t="s">
        <v>215</v>
      </c>
      <c r="QRL490" s="2" t="s">
        <v>215</v>
      </c>
      <c r="QRM490" s="2" t="s">
        <v>215</v>
      </c>
      <c r="QRN490" s="2" t="s">
        <v>215</v>
      </c>
      <c r="QRO490" s="2" t="s">
        <v>215</v>
      </c>
      <c r="QRP490" s="2" t="s">
        <v>215</v>
      </c>
      <c r="QRQ490" s="2" t="s">
        <v>215</v>
      </c>
      <c r="QRR490" s="2" t="s">
        <v>215</v>
      </c>
      <c r="QRS490" s="2" t="s">
        <v>215</v>
      </c>
      <c r="QRT490" s="2" t="s">
        <v>215</v>
      </c>
      <c r="QRU490" s="2" t="s">
        <v>215</v>
      </c>
      <c r="QRV490" s="2" t="s">
        <v>215</v>
      </c>
      <c r="QRW490" s="2" t="s">
        <v>215</v>
      </c>
      <c r="QRX490" s="2" t="s">
        <v>215</v>
      </c>
      <c r="QRY490" s="2" t="s">
        <v>215</v>
      </c>
      <c r="QRZ490" s="2" t="s">
        <v>215</v>
      </c>
      <c r="QSA490" s="2" t="s">
        <v>215</v>
      </c>
      <c r="QSB490" s="2" t="s">
        <v>215</v>
      </c>
      <c r="QSC490" s="2" t="s">
        <v>215</v>
      </c>
      <c r="QSD490" s="2" t="s">
        <v>215</v>
      </c>
      <c r="QSE490" s="2" t="s">
        <v>215</v>
      </c>
      <c r="QSF490" s="2" t="s">
        <v>215</v>
      </c>
      <c r="QSG490" s="2" t="s">
        <v>215</v>
      </c>
      <c r="QSH490" s="2" t="s">
        <v>215</v>
      </c>
      <c r="QSI490" s="2" t="s">
        <v>215</v>
      </c>
      <c r="QSJ490" s="2" t="s">
        <v>215</v>
      </c>
      <c r="QSK490" s="2" t="s">
        <v>215</v>
      </c>
      <c r="QSL490" s="2" t="s">
        <v>215</v>
      </c>
      <c r="QSM490" s="2" t="s">
        <v>215</v>
      </c>
      <c r="QSN490" s="2" t="s">
        <v>215</v>
      </c>
      <c r="QSO490" s="2" t="s">
        <v>215</v>
      </c>
      <c r="QSP490" s="2" t="s">
        <v>215</v>
      </c>
      <c r="QSQ490" s="2" t="s">
        <v>215</v>
      </c>
      <c r="QSR490" s="2" t="s">
        <v>215</v>
      </c>
      <c r="QSS490" s="2" t="s">
        <v>215</v>
      </c>
      <c r="QST490" s="2" t="s">
        <v>215</v>
      </c>
      <c r="QSU490" s="2" t="s">
        <v>215</v>
      </c>
      <c r="QSV490" s="2" t="s">
        <v>215</v>
      </c>
      <c r="QSW490" s="2" t="s">
        <v>215</v>
      </c>
      <c r="QSX490" s="2" t="s">
        <v>215</v>
      </c>
      <c r="QSY490" s="2" t="s">
        <v>215</v>
      </c>
      <c r="QSZ490" s="2" t="s">
        <v>215</v>
      </c>
      <c r="QTA490" s="2" t="s">
        <v>215</v>
      </c>
      <c r="QTB490" s="2" t="s">
        <v>215</v>
      </c>
      <c r="QTC490" s="2" t="s">
        <v>215</v>
      </c>
      <c r="QTD490" s="2" t="s">
        <v>215</v>
      </c>
      <c r="QTE490" s="2" t="s">
        <v>215</v>
      </c>
      <c r="QTF490" s="2" t="s">
        <v>215</v>
      </c>
      <c r="QTG490" s="2" t="s">
        <v>215</v>
      </c>
      <c r="QTH490" s="2" t="s">
        <v>215</v>
      </c>
      <c r="QTI490" s="2" t="s">
        <v>215</v>
      </c>
      <c r="QTJ490" s="2" t="s">
        <v>215</v>
      </c>
      <c r="QTK490" s="2" t="s">
        <v>215</v>
      </c>
      <c r="QTL490" s="2" t="s">
        <v>215</v>
      </c>
      <c r="QTM490" s="2" t="s">
        <v>215</v>
      </c>
      <c r="QTN490" s="2" t="s">
        <v>215</v>
      </c>
      <c r="QTO490" s="2" t="s">
        <v>215</v>
      </c>
      <c r="QTP490" s="2" t="s">
        <v>215</v>
      </c>
      <c r="QTQ490" s="2" t="s">
        <v>215</v>
      </c>
      <c r="QTR490" s="2" t="s">
        <v>215</v>
      </c>
      <c r="QTS490" s="2" t="s">
        <v>215</v>
      </c>
      <c r="QTT490" s="2" t="s">
        <v>215</v>
      </c>
      <c r="QTU490" s="2" t="s">
        <v>215</v>
      </c>
      <c r="QTV490" s="2" t="s">
        <v>215</v>
      </c>
      <c r="QTW490" s="2" t="s">
        <v>215</v>
      </c>
      <c r="QTX490" s="2" t="s">
        <v>215</v>
      </c>
      <c r="QTY490" s="2" t="s">
        <v>215</v>
      </c>
      <c r="QTZ490" s="2" t="s">
        <v>215</v>
      </c>
      <c r="QUA490" s="2" t="s">
        <v>215</v>
      </c>
      <c r="QUB490" s="2" t="s">
        <v>215</v>
      </c>
      <c r="QUC490" s="2" t="s">
        <v>215</v>
      </c>
      <c r="QUD490" s="2" t="s">
        <v>215</v>
      </c>
      <c r="QUE490" s="2" t="s">
        <v>215</v>
      </c>
      <c r="QUF490" s="2" t="s">
        <v>215</v>
      </c>
      <c r="QUG490" s="2" t="s">
        <v>215</v>
      </c>
      <c r="QUH490" s="2" t="s">
        <v>215</v>
      </c>
      <c r="QUI490" s="2" t="s">
        <v>215</v>
      </c>
      <c r="QUJ490" s="2" t="s">
        <v>215</v>
      </c>
      <c r="QUK490" s="2" t="s">
        <v>215</v>
      </c>
      <c r="QUL490" s="2" t="s">
        <v>215</v>
      </c>
      <c r="QUM490" s="2" t="s">
        <v>215</v>
      </c>
      <c r="QUN490" s="2" t="s">
        <v>215</v>
      </c>
      <c r="QUO490" s="2" t="s">
        <v>215</v>
      </c>
      <c r="QUP490" s="2" t="s">
        <v>215</v>
      </c>
      <c r="QUQ490" s="2" t="s">
        <v>215</v>
      </c>
      <c r="QUR490" s="2" t="s">
        <v>215</v>
      </c>
      <c r="QUS490" s="2" t="s">
        <v>215</v>
      </c>
      <c r="QUT490" s="2" t="s">
        <v>215</v>
      </c>
      <c r="QUU490" s="2" t="s">
        <v>215</v>
      </c>
      <c r="QUV490" s="2" t="s">
        <v>215</v>
      </c>
      <c r="QUW490" s="2" t="s">
        <v>215</v>
      </c>
      <c r="QUX490" s="2" t="s">
        <v>215</v>
      </c>
      <c r="QUY490" s="2" t="s">
        <v>215</v>
      </c>
      <c r="QUZ490" s="2" t="s">
        <v>215</v>
      </c>
      <c r="QVA490" s="2" t="s">
        <v>215</v>
      </c>
      <c r="QVB490" s="2" t="s">
        <v>215</v>
      </c>
      <c r="QVC490" s="2" t="s">
        <v>215</v>
      </c>
      <c r="QVD490" s="2" t="s">
        <v>215</v>
      </c>
      <c r="QVE490" s="2" t="s">
        <v>215</v>
      </c>
      <c r="QVF490" s="2" t="s">
        <v>215</v>
      </c>
      <c r="QVG490" s="2" t="s">
        <v>215</v>
      </c>
      <c r="QVH490" s="2" t="s">
        <v>215</v>
      </c>
      <c r="QVI490" s="2" t="s">
        <v>215</v>
      </c>
      <c r="QVJ490" s="2" t="s">
        <v>215</v>
      </c>
      <c r="QVK490" s="2" t="s">
        <v>215</v>
      </c>
      <c r="QVL490" s="2" t="s">
        <v>215</v>
      </c>
      <c r="QVM490" s="2" t="s">
        <v>215</v>
      </c>
      <c r="QVN490" s="2" t="s">
        <v>215</v>
      </c>
      <c r="QVO490" s="2" t="s">
        <v>215</v>
      </c>
      <c r="QVP490" s="2" t="s">
        <v>215</v>
      </c>
      <c r="QVQ490" s="2" t="s">
        <v>215</v>
      </c>
      <c r="QVR490" s="2" t="s">
        <v>215</v>
      </c>
      <c r="QVS490" s="2" t="s">
        <v>215</v>
      </c>
      <c r="QVT490" s="2" t="s">
        <v>215</v>
      </c>
      <c r="QVU490" s="2" t="s">
        <v>215</v>
      </c>
      <c r="QVV490" s="2" t="s">
        <v>215</v>
      </c>
      <c r="QVW490" s="2" t="s">
        <v>215</v>
      </c>
      <c r="QVX490" s="2" t="s">
        <v>215</v>
      </c>
      <c r="QVY490" s="2" t="s">
        <v>215</v>
      </c>
      <c r="QVZ490" s="2" t="s">
        <v>215</v>
      </c>
      <c r="QWA490" s="2" t="s">
        <v>215</v>
      </c>
      <c r="QWB490" s="2" t="s">
        <v>215</v>
      </c>
      <c r="QWC490" s="2" t="s">
        <v>215</v>
      </c>
      <c r="QWD490" s="2" t="s">
        <v>215</v>
      </c>
      <c r="QWE490" s="2" t="s">
        <v>215</v>
      </c>
      <c r="QWF490" s="2" t="s">
        <v>215</v>
      </c>
      <c r="QWG490" s="2" t="s">
        <v>215</v>
      </c>
      <c r="QWH490" s="2" t="s">
        <v>215</v>
      </c>
      <c r="QWI490" s="2" t="s">
        <v>215</v>
      </c>
      <c r="QWJ490" s="2" t="s">
        <v>215</v>
      </c>
      <c r="QWK490" s="2" t="s">
        <v>215</v>
      </c>
      <c r="QWL490" s="2" t="s">
        <v>215</v>
      </c>
      <c r="QWM490" s="2" t="s">
        <v>215</v>
      </c>
      <c r="QWN490" s="2" t="s">
        <v>215</v>
      </c>
      <c r="QWO490" s="2" t="s">
        <v>215</v>
      </c>
      <c r="QWP490" s="2" t="s">
        <v>215</v>
      </c>
      <c r="QWQ490" s="2" t="s">
        <v>215</v>
      </c>
      <c r="QWR490" s="2" t="s">
        <v>215</v>
      </c>
      <c r="QWS490" s="2" t="s">
        <v>215</v>
      </c>
      <c r="QWT490" s="2" t="s">
        <v>215</v>
      </c>
      <c r="QWU490" s="2" t="s">
        <v>215</v>
      </c>
      <c r="QWV490" s="2" t="s">
        <v>215</v>
      </c>
      <c r="QWW490" s="2" t="s">
        <v>215</v>
      </c>
      <c r="QWX490" s="2" t="s">
        <v>215</v>
      </c>
      <c r="QWY490" s="2" t="s">
        <v>215</v>
      </c>
      <c r="QWZ490" s="2" t="s">
        <v>215</v>
      </c>
      <c r="QXA490" s="2" t="s">
        <v>215</v>
      </c>
      <c r="QXB490" s="2" t="s">
        <v>215</v>
      </c>
      <c r="QXC490" s="2" t="s">
        <v>215</v>
      </c>
      <c r="QXD490" s="2" t="s">
        <v>215</v>
      </c>
      <c r="QXE490" s="2" t="s">
        <v>215</v>
      </c>
      <c r="QXF490" s="2" t="s">
        <v>215</v>
      </c>
      <c r="QXG490" s="2" t="s">
        <v>215</v>
      </c>
      <c r="QXH490" s="2" t="s">
        <v>215</v>
      </c>
      <c r="QXI490" s="2" t="s">
        <v>215</v>
      </c>
      <c r="QXJ490" s="2" t="s">
        <v>215</v>
      </c>
      <c r="QXK490" s="2" t="s">
        <v>215</v>
      </c>
      <c r="QXL490" s="2" t="s">
        <v>215</v>
      </c>
      <c r="QXM490" s="2" t="s">
        <v>215</v>
      </c>
      <c r="QXN490" s="2" t="s">
        <v>215</v>
      </c>
      <c r="QXO490" s="2" t="s">
        <v>215</v>
      </c>
      <c r="QXP490" s="2" t="s">
        <v>215</v>
      </c>
      <c r="QXQ490" s="2" t="s">
        <v>215</v>
      </c>
      <c r="QXR490" s="2" t="s">
        <v>215</v>
      </c>
      <c r="QXS490" s="2" t="s">
        <v>215</v>
      </c>
      <c r="QXT490" s="2" t="s">
        <v>215</v>
      </c>
      <c r="QXU490" s="2" t="s">
        <v>215</v>
      </c>
      <c r="QXV490" s="2" t="s">
        <v>215</v>
      </c>
      <c r="QXW490" s="2" t="s">
        <v>215</v>
      </c>
      <c r="QXX490" s="2" t="s">
        <v>215</v>
      </c>
      <c r="QXY490" s="2" t="s">
        <v>215</v>
      </c>
      <c r="QXZ490" s="2" t="s">
        <v>215</v>
      </c>
      <c r="QYA490" s="2" t="s">
        <v>215</v>
      </c>
      <c r="QYB490" s="2" t="s">
        <v>215</v>
      </c>
      <c r="QYC490" s="2" t="s">
        <v>215</v>
      </c>
      <c r="QYD490" s="2" t="s">
        <v>215</v>
      </c>
      <c r="QYE490" s="2" t="s">
        <v>215</v>
      </c>
      <c r="QYF490" s="2" t="s">
        <v>215</v>
      </c>
      <c r="QYG490" s="2" t="s">
        <v>215</v>
      </c>
      <c r="QYH490" s="2" t="s">
        <v>215</v>
      </c>
      <c r="QYI490" s="2" t="s">
        <v>215</v>
      </c>
      <c r="QYJ490" s="2" t="s">
        <v>215</v>
      </c>
      <c r="QYK490" s="2" t="s">
        <v>215</v>
      </c>
      <c r="QYL490" s="2" t="s">
        <v>215</v>
      </c>
      <c r="QYM490" s="2" t="s">
        <v>215</v>
      </c>
      <c r="QYN490" s="2" t="s">
        <v>215</v>
      </c>
      <c r="QYO490" s="2" t="s">
        <v>215</v>
      </c>
      <c r="QYP490" s="2" t="s">
        <v>215</v>
      </c>
      <c r="QYQ490" s="2" t="s">
        <v>215</v>
      </c>
      <c r="QYR490" s="2" t="s">
        <v>215</v>
      </c>
      <c r="QYS490" s="2" t="s">
        <v>215</v>
      </c>
      <c r="QYT490" s="2" t="s">
        <v>215</v>
      </c>
      <c r="QYU490" s="2" t="s">
        <v>215</v>
      </c>
      <c r="QYV490" s="2" t="s">
        <v>215</v>
      </c>
      <c r="QYW490" s="2" t="s">
        <v>215</v>
      </c>
      <c r="QYX490" s="2" t="s">
        <v>215</v>
      </c>
      <c r="QYY490" s="2" t="s">
        <v>215</v>
      </c>
      <c r="QYZ490" s="2" t="s">
        <v>215</v>
      </c>
      <c r="QZA490" s="2" t="s">
        <v>215</v>
      </c>
      <c r="QZB490" s="2" t="s">
        <v>215</v>
      </c>
      <c r="QZC490" s="2" t="s">
        <v>215</v>
      </c>
      <c r="QZD490" s="2" t="s">
        <v>215</v>
      </c>
      <c r="QZE490" s="2" t="s">
        <v>215</v>
      </c>
      <c r="QZF490" s="2" t="s">
        <v>215</v>
      </c>
      <c r="QZG490" s="2" t="s">
        <v>215</v>
      </c>
      <c r="QZH490" s="2" t="s">
        <v>215</v>
      </c>
      <c r="QZI490" s="2" t="s">
        <v>215</v>
      </c>
      <c r="QZJ490" s="2" t="s">
        <v>215</v>
      </c>
      <c r="QZK490" s="2" t="s">
        <v>215</v>
      </c>
      <c r="QZL490" s="2" t="s">
        <v>215</v>
      </c>
      <c r="QZM490" s="2" t="s">
        <v>215</v>
      </c>
      <c r="QZN490" s="2" t="s">
        <v>215</v>
      </c>
      <c r="QZO490" s="2" t="s">
        <v>215</v>
      </c>
      <c r="QZP490" s="2" t="s">
        <v>215</v>
      </c>
      <c r="QZQ490" s="2" t="s">
        <v>215</v>
      </c>
      <c r="QZR490" s="2" t="s">
        <v>215</v>
      </c>
      <c r="QZS490" s="2" t="s">
        <v>215</v>
      </c>
      <c r="QZT490" s="2" t="s">
        <v>215</v>
      </c>
      <c r="QZU490" s="2" t="s">
        <v>215</v>
      </c>
      <c r="QZV490" s="2" t="s">
        <v>215</v>
      </c>
      <c r="QZW490" s="2" t="s">
        <v>215</v>
      </c>
      <c r="QZX490" s="2" t="s">
        <v>215</v>
      </c>
      <c r="QZY490" s="2" t="s">
        <v>215</v>
      </c>
      <c r="QZZ490" s="2" t="s">
        <v>215</v>
      </c>
      <c r="RAA490" s="2" t="s">
        <v>215</v>
      </c>
      <c r="RAB490" s="2" t="s">
        <v>215</v>
      </c>
      <c r="RAC490" s="2" t="s">
        <v>215</v>
      </c>
      <c r="RAD490" s="2" t="s">
        <v>215</v>
      </c>
      <c r="RAE490" s="2" t="s">
        <v>215</v>
      </c>
      <c r="RAF490" s="2" t="s">
        <v>215</v>
      </c>
      <c r="RAG490" s="2" t="s">
        <v>215</v>
      </c>
      <c r="RAH490" s="2" t="s">
        <v>215</v>
      </c>
      <c r="RAI490" s="2" t="s">
        <v>215</v>
      </c>
      <c r="RAJ490" s="2" t="s">
        <v>215</v>
      </c>
      <c r="RAK490" s="2" t="s">
        <v>215</v>
      </c>
      <c r="RAL490" s="2" t="s">
        <v>215</v>
      </c>
      <c r="RAM490" s="2" t="s">
        <v>215</v>
      </c>
      <c r="RAN490" s="2" t="s">
        <v>215</v>
      </c>
      <c r="RAO490" s="2" t="s">
        <v>215</v>
      </c>
      <c r="RAP490" s="2" t="s">
        <v>215</v>
      </c>
      <c r="RAQ490" s="2" t="s">
        <v>215</v>
      </c>
      <c r="RAR490" s="2" t="s">
        <v>215</v>
      </c>
      <c r="RAS490" s="2" t="s">
        <v>215</v>
      </c>
      <c r="RAT490" s="2" t="s">
        <v>215</v>
      </c>
      <c r="RAU490" s="2" t="s">
        <v>215</v>
      </c>
      <c r="RAV490" s="2" t="s">
        <v>215</v>
      </c>
      <c r="RAW490" s="2" t="s">
        <v>215</v>
      </c>
      <c r="RAX490" s="2" t="s">
        <v>215</v>
      </c>
      <c r="RAY490" s="2" t="s">
        <v>215</v>
      </c>
      <c r="RAZ490" s="2" t="s">
        <v>215</v>
      </c>
      <c r="RBA490" s="2" t="s">
        <v>215</v>
      </c>
      <c r="RBB490" s="2" t="s">
        <v>215</v>
      </c>
      <c r="RBC490" s="2" t="s">
        <v>215</v>
      </c>
      <c r="RBD490" s="2" t="s">
        <v>215</v>
      </c>
      <c r="RBE490" s="2" t="s">
        <v>215</v>
      </c>
      <c r="RBF490" s="2" t="s">
        <v>215</v>
      </c>
      <c r="RBG490" s="2" t="s">
        <v>215</v>
      </c>
      <c r="RBH490" s="2" t="s">
        <v>215</v>
      </c>
      <c r="RBI490" s="2" t="s">
        <v>215</v>
      </c>
      <c r="RBJ490" s="2" t="s">
        <v>215</v>
      </c>
      <c r="RBK490" s="2" t="s">
        <v>215</v>
      </c>
      <c r="RBL490" s="2" t="s">
        <v>215</v>
      </c>
      <c r="RBM490" s="2" t="s">
        <v>215</v>
      </c>
      <c r="RBN490" s="2" t="s">
        <v>215</v>
      </c>
      <c r="RBO490" s="2" t="s">
        <v>215</v>
      </c>
      <c r="RBP490" s="2" t="s">
        <v>215</v>
      </c>
      <c r="RBQ490" s="2" t="s">
        <v>215</v>
      </c>
      <c r="RBR490" s="2" t="s">
        <v>215</v>
      </c>
      <c r="RBS490" s="2" t="s">
        <v>215</v>
      </c>
      <c r="RBT490" s="2" t="s">
        <v>215</v>
      </c>
      <c r="RBU490" s="2" t="s">
        <v>215</v>
      </c>
      <c r="RBV490" s="2" t="s">
        <v>215</v>
      </c>
      <c r="RBW490" s="2" t="s">
        <v>215</v>
      </c>
      <c r="RBX490" s="2" t="s">
        <v>215</v>
      </c>
      <c r="RBY490" s="2" t="s">
        <v>215</v>
      </c>
      <c r="RBZ490" s="2" t="s">
        <v>215</v>
      </c>
      <c r="RCA490" s="2" t="s">
        <v>215</v>
      </c>
      <c r="RCB490" s="2" t="s">
        <v>215</v>
      </c>
      <c r="RCC490" s="2" t="s">
        <v>215</v>
      </c>
      <c r="RCD490" s="2" t="s">
        <v>215</v>
      </c>
      <c r="RCE490" s="2" t="s">
        <v>215</v>
      </c>
      <c r="RCF490" s="2" t="s">
        <v>215</v>
      </c>
      <c r="RCG490" s="2" t="s">
        <v>215</v>
      </c>
      <c r="RCH490" s="2" t="s">
        <v>215</v>
      </c>
      <c r="RCI490" s="2" t="s">
        <v>215</v>
      </c>
      <c r="RCJ490" s="2" t="s">
        <v>215</v>
      </c>
      <c r="RCK490" s="2" t="s">
        <v>215</v>
      </c>
      <c r="RCL490" s="2" t="s">
        <v>215</v>
      </c>
      <c r="RCM490" s="2" t="s">
        <v>215</v>
      </c>
      <c r="RCN490" s="2" t="s">
        <v>215</v>
      </c>
      <c r="RCO490" s="2" t="s">
        <v>215</v>
      </c>
      <c r="RCP490" s="2" t="s">
        <v>215</v>
      </c>
      <c r="RCQ490" s="2" t="s">
        <v>215</v>
      </c>
      <c r="RCR490" s="2" t="s">
        <v>215</v>
      </c>
      <c r="RCS490" s="2" t="s">
        <v>215</v>
      </c>
      <c r="RCT490" s="2" t="s">
        <v>215</v>
      </c>
      <c r="RCU490" s="2" t="s">
        <v>215</v>
      </c>
      <c r="RCV490" s="2" t="s">
        <v>215</v>
      </c>
      <c r="RCW490" s="2" t="s">
        <v>215</v>
      </c>
      <c r="RCX490" s="2" t="s">
        <v>215</v>
      </c>
      <c r="RCY490" s="2" t="s">
        <v>215</v>
      </c>
      <c r="RCZ490" s="2" t="s">
        <v>215</v>
      </c>
      <c r="RDA490" s="2" t="s">
        <v>215</v>
      </c>
      <c r="RDB490" s="2" t="s">
        <v>215</v>
      </c>
      <c r="RDC490" s="2" t="s">
        <v>215</v>
      </c>
      <c r="RDD490" s="2" t="s">
        <v>215</v>
      </c>
      <c r="RDE490" s="2" t="s">
        <v>215</v>
      </c>
      <c r="RDF490" s="2" t="s">
        <v>215</v>
      </c>
      <c r="RDG490" s="2" t="s">
        <v>215</v>
      </c>
      <c r="RDH490" s="2" t="s">
        <v>215</v>
      </c>
      <c r="RDI490" s="2" t="s">
        <v>215</v>
      </c>
      <c r="RDJ490" s="2" t="s">
        <v>215</v>
      </c>
      <c r="RDK490" s="2" t="s">
        <v>215</v>
      </c>
      <c r="RDL490" s="2" t="s">
        <v>215</v>
      </c>
      <c r="RDM490" s="2" t="s">
        <v>215</v>
      </c>
      <c r="RDN490" s="2" t="s">
        <v>215</v>
      </c>
      <c r="RDO490" s="2" t="s">
        <v>215</v>
      </c>
      <c r="RDP490" s="2" t="s">
        <v>215</v>
      </c>
      <c r="RDQ490" s="2" t="s">
        <v>215</v>
      </c>
      <c r="RDR490" s="2" t="s">
        <v>215</v>
      </c>
      <c r="RDS490" s="2" t="s">
        <v>215</v>
      </c>
      <c r="RDT490" s="2" t="s">
        <v>215</v>
      </c>
      <c r="RDU490" s="2" t="s">
        <v>215</v>
      </c>
      <c r="RDV490" s="2" t="s">
        <v>215</v>
      </c>
      <c r="RDW490" s="2" t="s">
        <v>215</v>
      </c>
      <c r="RDX490" s="2" t="s">
        <v>215</v>
      </c>
      <c r="RDY490" s="2" t="s">
        <v>215</v>
      </c>
      <c r="RDZ490" s="2" t="s">
        <v>215</v>
      </c>
      <c r="REA490" s="2" t="s">
        <v>215</v>
      </c>
      <c r="REB490" s="2" t="s">
        <v>215</v>
      </c>
      <c r="REC490" s="2" t="s">
        <v>215</v>
      </c>
      <c r="RED490" s="2" t="s">
        <v>215</v>
      </c>
      <c r="REE490" s="2" t="s">
        <v>215</v>
      </c>
      <c r="REF490" s="2" t="s">
        <v>215</v>
      </c>
      <c r="REG490" s="2" t="s">
        <v>215</v>
      </c>
      <c r="REH490" s="2" t="s">
        <v>215</v>
      </c>
      <c r="REI490" s="2" t="s">
        <v>215</v>
      </c>
      <c r="REJ490" s="2" t="s">
        <v>215</v>
      </c>
      <c r="REK490" s="2" t="s">
        <v>215</v>
      </c>
      <c r="REL490" s="2" t="s">
        <v>215</v>
      </c>
      <c r="REM490" s="2" t="s">
        <v>215</v>
      </c>
      <c r="REN490" s="2" t="s">
        <v>215</v>
      </c>
      <c r="REO490" s="2" t="s">
        <v>215</v>
      </c>
      <c r="REP490" s="2" t="s">
        <v>215</v>
      </c>
      <c r="REQ490" s="2" t="s">
        <v>215</v>
      </c>
      <c r="RER490" s="2" t="s">
        <v>215</v>
      </c>
      <c r="RES490" s="2" t="s">
        <v>215</v>
      </c>
      <c r="RET490" s="2" t="s">
        <v>215</v>
      </c>
      <c r="REU490" s="2" t="s">
        <v>215</v>
      </c>
      <c r="REV490" s="2" t="s">
        <v>215</v>
      </c>
      <c r="REW490" s="2" t="s">
        <v>215</v>
      </c>
      <c r="REX490" s="2" t="s">
        <v>215</v>
      </c>
      <c r="REY490" s="2" t="s">
        <v>215</v>
      </c>
      <c r="REZ490" s="2" t="s">
        <v>215</v>
      </c>
      <c r="RFA490" s="2" t="s">
        <v>215</v>
      </c>
      <c r="RFB490" s="2" t="s">
        <v>215</v>
      </c>
      <c r="RFC490" s="2" t="s">
        <v>215</v>
      </c>
      <c r="RFD490" s="2" t="s">
        <v>215</v>
      </c>
      <c r="RFE490" s="2" t="s">
        <v>215</v>
      </c>
      <c r="RFF490" s="2" t="s">
        <v>215</v>
      </c>
      <c r="RFG490" s="2" t="s">
        <v>215</v>
      </c>
      <c r="RFH490" s="2" t="s">
        <v>215</v>
      </c>
      <c r="RFI490" s="2" t="s">
        <v>215</v>
      </c>
      <c r="RFJ490" s="2" t="s">
        <v>215</v>
      </c>
      <c r="RFK490" s="2" t="s">
        <v>215</v>
      </c>
      <c r="RFL490" s="2" t="s">
        <v>215</v>
      </c>
      <c r="RFM490" s="2" t="s">
        <v>215</v>
      </c>
      <c r="RFN490" s="2" t="s">
        <v>215</v>
      </c>
      <c r="RFO490" s="2" t="s">
        <v>215</v>
      </c>
      <c r="RFP490" s="2" t="s">
        <v>215</v>
      </c>
      <c r="RFQ490" s="2" t="s">
        <v>215</v>
      </c>
      <c r="RFR490" s="2" t="s">
        <v>215</v>
      </c>
      <c r="RFS490" s="2" t="s">
        <v>215</v>
      </c>
      <c r="RFT490" s="2" t="s">
        <v>215</v>
      </c>
      <c r="RFU490" s="2" t="s">
        <v>215</v>
      </c>
      <c r="RFV490" s="2" t="s">
        <v>215</v>
      </c>
      <c r="RFW490" s="2" t="s">
        <v>215</v>
      </c>
      <c r="RFX490" s="2" t="s">
        <v>215</v>
      </c>
      <c r="RFY490" s="2" t="s">
        <v>215</v>
      </c>
      <c r="RFZ490" s="2" t="s">
        <v>215</v>
      </c>
      <c r="RGA490" s="2" t="s">
        <v>215</v>
      </c>
      <c r="RGB490" s="2" t="s">
        <v>215</v>
      </c>
      <c r="RGC490" s="2" t="s">
        <v>215</v>
      </c>
      <c r="RGD490" s="2" t="s">
        <v>215</v>
      </c>
      <c r="RGE490" s="2" t="s">
        <v>215</v>
      </c>
      <c r="RGF490" s="2" t="s">
        <v>215</v>
      </c>
      <c r="RGG490" s="2" t="s">
        <v>215</v>
      </c>
      <c r="RGH490" s="2" t="s">
        <v>215</v>
      </c>
      <c r="RGI490" s="2" t="s">
        <v>215</v>
      </c>
      <c r="RGJ490" s="2" t="s">
        <v>215</v>
      </c>
      <c r="RGK490" s="2" t="s">
        <v>215</v>
      </c>
      <c r="RGL490" s="2" t="s">
        <v>215</v>
      </c>
      <c r="RGM490" s="2" t="s">
        <v>215</v>
      </c>
      <c r="RGN490" s="2" t="s">
        <v>215</v>
      </c>
      <c r="RGO490" s="2" t="s">
        <v>215</v>
      </c>
      <c r="RGP490" s="2" t="s">
        <v>215</v>
      </c>
      <c r="RGQ490" s="2" t="s">
        <v>215</v>
      </c>
      <c r="RGR490" s="2" t="s">
        <v>215</v>
      </c>
      <c r="RGS490" s="2" t="s">
        <v>215</v>
      </c>
      <c r="RGT490" s="2" t="s">
        <v>215</v>
      </c>
      <c r="RGU490" s="2" t="s">
        <v>215</v>
      </c>
      <c r="RGV490" s="2" t="s">
        <v>215</v>
      </c>
      <c r="RGW490" s="2" t="s">
        <v>215</v>
      </c>
      <c r="RGX490" s="2" t="s">
        <v>215</v>
      </c>
      <c r="RGY490" s="2" t="s">
        <v>215</v>
      </c>
      <c r="RGZ490" s="2" t="s">
        <v>215</v>
      </c>
      <c r="RHA490" s="2" t="s">
        <v>215</v>
      </c>
      <c r="RHB490" s="2" t="s">
        <v>215</v>
      </c>
      <c r="RHC490" s="2" t="s">
        <v>215</v>
      </c>
      <c r="RHD490" s="2" t="s">
        <v>215</v>
      </c>
      <c r="RHE490" s="2" t="s">
        <v>215</v>
      </c>
      <c r="RHF490" s="2" t="s">
        <v>215</v>
      </c>
      <c r="RHG490" s="2" t="s">
        <v>215</v>
      </c>
      <c r="RHH490" s="2" t="s">
        <v>215</v>
      </c>
      <c r="RHI490" s="2" t="s">
        <v>215</v>
      </c>
      <c r="RHJ490" s="2" t="s">
        <v>215</v>
      </c>
      <c r="RHK490" s="2" t="s">
        <v>215</v>
      </c>
      <c r="RHL490" s="2" t="s">
        <v>215</v>
      </c>
      <c r="RHM490" s="2" t="s">
        <v>215</v>
      </c>
      <c r="RHN490" s="2" t="s">
        <v>215</v>
      </c>
      <c r="RHO490" s="2" t="s">
        <v>215</v>
      </c>
      <c r="RHP490" s="2" t="s">
        <v>215</v>
      </c>
      <c r="RHQ490" s="2" t="s">
        <v>215</v>
      </c>
      <c r="RHR490" s="2" t="s">
        <v>215</v>
      </c>
      <c r="RHS490" s="2" t="s">
        <v>215</v>
      </c>
      <c r="RHT490" s="2" t="s">
        <v>215</v>
      </c>
      <c r="RHU490" s="2" t="s">
        <v>215</v>
      </c>
      <c r="RHV490" s="2" t="s">
        <v>215</v>
      </c>
      <c r="RHW490" s="2" t="s">
        <v>215</v>
      </c>
      <c r="RHX490" s="2" t="s">
        <v>215</v>
      </c>
      <c r="RHY490" s="2" t="s">
        <v>215</v>
      </c>
      <c r="RHZ490" s="2" t="s">
        <v>215</v>
      </c>
      <c r="RIA490" s="2" t="s">
        <v>215</v>
      </c>
      <c r="RIB490" s="2" t="s">
        <v>215</v>
      </c>
      <c r="RIC490" s="2" t="s">
        <v>215</v>
      </c>
      <c r="RID490" s="2" t="s">
        <v>215</v>
      </c>
      <c r="RIE490" s="2" t="s">
        <v>215</v>
      </c>
      <c r="RIF490" s="2" t="s">
        <v>215</v>
      </c>
      <c r="RIG490" s="2" t="s">
        <v>215</v>
      </c>
      <c r="RIH490" s="2" t="s">
        <v>215</v>
      </c>
      <c r="RII490" s="2" t="s">
        <v>215</v>
      </c>
      <c r="RIJ490" s="2" t="s">
        <v>215</v>
      </c>
      <c r="RIK490" s="2" t="s">
        <v>215</v>
      </c>
      <c r="RIL490" s="2" t="s">
        <v>215</v>
      </c>
      <c r="RIM490" s="2" t="s">
        <v>215</v>
      </c>
      <c r="RIN490" s="2" t="s">
        <v>215</v>
      </c>
      <c r="RIO490" s="2" t="s">
        <v>215</v>
      </c>
      <c r="RIP490" s="2" t="s">
        <v>215</v>
      </c>
      <c r="RIQ490" s="2" t="s">
        <v>215</v>
      </c>
      <c r="RIR490" s="2" t="s">
        <v>215</v>
      </c>
      <c r="RIS490" s="2" t="s">
        <v>215</v>
      </c>
      <c r="RIT490" s="2" t="s">
        <v>215</v>
      </c>
      <c r="RIU490" s="2" t="s">
        <v>215</v>
      </c>
      <c r="RIV490" s="2" t="s">
        <v>215</v>
      </c>
      <c r="RIW490" s="2" t="s">
        <v>215</v>
      </c>
      <c r="RIX490" s="2" t="s">
        <v>215</v>
      </c>
      <c r="RIY490" s="2" t="s">
        <v>215</v>
      </c>
      <c r="RIZ490" s="2" t="s">
        <v>215</v>
      </c>
      <c r="RJA490" s="2" t="s">
        <v>215</v>
      </c>
      <c r="RJB490" s="2" t="s">
        <v>215</v>
      </c>
      <c r="RJC490" s="2" t="s">
        <v>215</v>
      </c>
      <c r="RJD490" s="2" t="s">
        <v>215</v>
      </c>
      <c r="RJE490" s="2" t="s">
        <v>215</v>
      </c>
      <c r="RJF490" s="2" t="s">
        <v>215</v>
      </c>
      <c r="RJG490" s="2" t="s">
        <v>215</v>
      </c>
      <c r="RJH490" s="2" t="s">
        <v>215</v>
      </c>
      <c r="RJI490" s="2" t="s">
        <v>215</v>
      </c>
      <c r="RJJ490" s="2" t="s">
        <v>215</v>
      </c>
      <c r="RJK490" s="2" t="s">
        <v>215</v>
      </c>
      <c r="RJL490" s="2" t="s">
        <v>215</v>
      </c>
      <c r="RJM490" s="2" t="s">
        <v>215</v>
      </c>
      <c r="RJN490" s="2" t="s">
        <v>215</v>
      </c>
      <c r="RJO490" s="2" t="s">
        <v>215</v>
      </c>
      <c r="RJP490" s="2" t="s">
        <v>215</v>
      </c>
      <c r="RJQ490" s="2" t="s">
        <v>215</v>
      </c>
      <c r="RJR490" s="2" t="s">
        <v>215</v>
      </c>
      <c r="RJS490" s="2" t="s">
        <v>215</v>
      </c>
      <c r="RJT490" s="2" t="s">
        <v>215</v>
      </c>
      <c r="RJU490" s="2" t="s">
        <v>215</v>
      </c>
      <c r="RJV490" s="2" t="s">
        <v>215</v>
      </c>
      <c r="RJW490" s="2" t="s">
        <v>215</v>
      </c>
      <c r="RJX490" s="2" t="s">
        <v>215</v>
      </c>
      <c r="RJY490" s="2" t="s">
        <v>215</v>
      </c>
      <c r="RJZ490" s="2" t="s">
        <v>215</v>
      </c>
      <c r="RKA490" s="2" t="s">
        <v>215</v>
      </c>
      <c r="RKB490" s="2" t="s">
        <v>215</v>
      </c>
      <c r="RKC490" s="2" t="s">
        <v>215</v>
      </c>
      <c r="RKD490" s="2" t="s">
        <v>215</v>
      </c>
      <c r="RKE490" s="2" t="s">
        <v>215</v>
      </c>
      <c r="RKF490" s="2" t="s">
        <v>215</v>
      </c>
      <c r="RKG490" s="2" t="s">
        <v>215</v>
      </c>
      <c r="RKH490" s="2" t="s">
        <v>215</v>
      </c>
      <c r="RKI490" s="2" t="s">
        <v>215</v>
      </c>
      <c r="RKJ490" s="2" t="s">
        <v>215</v>
      </c>
      <c r="RKK490" s="2" t="s">
        <v>215</v>
      </c>
      <c r="RKL490" s="2" t="s">
        <v>215</v>
      </c>
      <c r="RKM490" s="2" t="s">
        <v>215</v>
      </c>
      <c r="RKN490" s="2" t="s">
        <v>215</v>
      </c>
      <c r="RKO490" s="2" t="s">
        <v>215</v>
      </c>
      <c r="RKP490" s="2" t="s">
        <v>215</v>
      </c>
      <c r="RKQ490" s="2" t="s">
        <v>215</v>
      </c>
      <c r="RKR490" s="2" t="s">
        <v>215</v>
      </c>
      <c r="RKS490" s="2" t="s">
        <v>215</v>
      </c>
      <c r="RKT490" s="2" t="s">
        <v>215</v>
      </c>
      <c r="RKU490" s="2" t="s">
        <v>215</v>
      </c>
      <c r="RKV490" s="2" t="s">
        <v>215</v>
      </c>
      <c r="RKW490" s="2" t="s">
        <v>215</v>
      </c>
      <c r="RKX490" s="2" t="s">
        <v>215</v>
      </c>
      <c r="RKY490" s="2" t="s">
        <v>215</v>
      </c>
      <c r="RKZ490" s="2" t="s">
        <v>215</v>
      </c>
      <c r="RLA490" s="2" t="s">
        <v>215</v>
      </c>
      <c r="RLB490" s="2" t="s">
        <v>215</v>
      </c>
      <c r="RLC490" s="2" t="s">
        <v>215</v>
      </c>
      <c r="RLD490" s="2" t="s">
        <v>215</v>
      </c>
      <c r="RLE490" s="2" t="s">
        <v>215</v>
      </c>
      <c r="RLF490" s="2" t="s">
        <v>215</v>
      </c>
      <c r="RLG490" s="2" t="s">
        <v>215</v>
      </c>
      <c r="RLH490" s="2" t="s">
        <v>215</v>
      </c>
      <c r="RLI490" s="2" t="s">
        <v>215</v>
      </c>
      <c r="RLJ490" s="2" t="s">
        <v>215</v>
      </c>
      <c r="RLK490" s="2" t="s">
        <v>215</v>
      </c>
      <c r="RLL490" s="2" t="s">
        <v>215</v>
      </c>
      <c r="RLM490" s="2" t="s">
        <v>215</v>
      </c>
      <c r="RLN490" s="2" t="s">
        <v>215</v>
      </c>
      <c r="RLO490" s="2" t="s">
        <v>215</v>
      </c>
      <c r="RLP490" s="2" t="s">
        <v>215</v>
      </c>
      <c r="RLQ490" s="2" t="s">
        <v>215</v>
      </c>
      <c r="RLR490" s="2" t="s">
        <v>215</v>
      </c>
      <c r="RLS490" s="2" t="s">
        <v>215</v>
      </c>
      <c r="RLT490" s="2" t="s">
        <v>215</v>
      </c>
      <c r="RLU490" s="2" t="s">
        <v>215</v>
      </c>
      <c r="RLV490" s="2" t="s">
        <v>215</v>
      </c>
      <c r="RLW490" s="2" t="s">
        <v>215</v>
      </c>
      <c r="RLX490" s="2" t="s">
        <v>215</v>
      </c>
      <c r="RLY490" s="2" t="s">
        <v>215</v>
      </c>
      <c r="RLZ490" s="2" t="s">
        <v>215</v>
      </c>
      <c r="RMA490" s="2" t="s">
        <v>215</v>
      </c>
      <c r="RMB490" s="2" t="s">
        <v>215</v>
      </c>
      <c r="RMC490" s="2" t="s">
        <v>215</v>
      </c>
      <c r="RMD490" s="2" t="s">
        <v>215</v>
      </c>
      <c r="RME490" s="2" t="s">
        <v>215</v>
      </c>
      <c r="RMF490" s="2" t="s">
        <v>215</v>
      </c>
      <c r="RMG490" s="2" t="s">
        <v>215</v>
      </c>
      <c r="RMH490" s="2" t="s">
        <v>215</v>
      </c>
      <c r="RMI490" s="2" t="s">
        <v>215</v>
      </c>
      <c r="RMJ490" s="2" t="s">
        <v>215</v>
      </c>
      <c r="RMK490" s="2" t="s">
        <v>215</v>
      </c>
      <c r="RML490" s="2" t="s">
        <v>215</v>
      </c>
      <c r="RMM490" s="2" t="s">
        <v>215</v>
      </c>
      <c r="RMN490" s="2" t="s">
        <v>215</v>
      </c>
      <c r="RMO490" s="2" t="s">
        <v>215</v>
      </c>
      <c r="RMP490" s="2" t="s">
        <v>215</v>
      </c>
      <c r="RMQ490" s="2" t="s">
        <v>215</v>
      </c>
      <c r="RMR490" s="2" t="s">
        <v>215</v>
      </c>
      <c r="RMS490" s="2" t="s">
        <v>215</v>
      </c>
      <c r="RMT490" s="2" t="s">
        <v>215</v>
      </c>
      <c r="RMU490" s="2" t="s">
        <v>215</v>
      </c>
      <c r="RMV490" s="2" t="s">
        <v>215</v>
      </c>
      <c r="RMW490" s="2" t="s">
        <v>215</v>
      </c>
      <c r="RMX490" s="2" t="s">
        <v>215</v>
      </c>
      <c r="RMY490" s="2" t="s">
        <v>215</v>
      </c>
      <c r="RMZ490" s="2" t="s">
        <v>215</v>
      </c>
      <c r="RNA490" s="2" t="s">
        <v>215</v>
      </c>
      <c r="RNB490" s="2" t="s">
        <v>215</v>
      </c>
      <c r="RNC490" s="2" t="s">
        <v>215</v>
      </c>
      <c r="RND490" s="2" t="s">
        <v>215</v>
      </c>
      <c r="RNE490" s="2" t="s">
        <v>215</v>
      </c>
      <c r="RNF490" s="2" t="s">
        <v>215</v>
      </c>
      <c r="RNG490" s="2" t="s">
        <v>215</v>
      </c>
      <c r="RNH490" s="2" t="s">
        <v>215</v>
      </c>
      <c r="RNI490" s="2" t="s">
        <v>215</v>
      </c>
      <c r="RNJ490" s="2" t="s">
        <v>215</v>
      </c>
      <c r="RNK490" s="2" t="s">
        <v>215</v>
      </c>
      <c r="RNL490" s="2" t="s">
        <v>215</v>
      </c>
      <c r="RNM490" s="2" t="s">
        <v>215</v>
      </c>
      <c r="RNN490" s="2" t="s">
        <v>215</v>
      </c>
      <c r="RNO490" s="2" t="s">
        <v>215</v>
      </c>
      <c r="RNP490" s="2" t="s">
        <v>215</v>
      </c>
      <c r="RNQ490" s="2" t="s">
        <v>215</v>
      </c>
      <c r="RNR490" s="2" t="s">
        <v>215</v>
      </c>
      <c r="RNS490" s="2" t="s">
        <v>215</v>
      </c>
      <c r="RNT490" s="2" t="s">
        <v>215</v>
      </c>
      <c r="RNU490" s="2" t="s">
        <v>215</v>
      </c>
      <c r="RNV490" s="2" t="s">
        <v>215</v>
      </c>
      <c r="RNW490" s="2" t="s">
        <v>215</v>
      </c>
      <c r="RNX490" s="2" t="s">
        <v>215</v>
      </c>
      <c r="RNY490" s="2" t="s">
        <v>215</v>
      </c>
      <c r="RNZ490" s="2" t="s">
        <v>215</v>
      </c>
      <c r="ROA490" s="2" t="s">
        <v>215</v>
      </c>
      <c r="ROB490" s="2" t="s">
        <v>215</v>
      </c>
      <c r="ROC490" s="2" t="s">
        <v>215</v>
      </c>
      <c r="ROD490" s="2" t="s">
        <v>215</v>
      </c>
      <c r="ROE490" s="2" t="s">
        <v>215</v>
      </c>
      <c r="ROF490" s="2" t="s">
        <v>215</v>
      </c>
      <c r="ROG490" s="2" t="s">
        <v>215</v>
      </c>
      <c r="ROH490" s="2" t="s">
        <v>215</v>
      </c>
      <c r="ROI490" s="2" t="s">
        <v>215</v>
      </c>
      <c r="ROJ490" s="2" t="s">
        <v>215</v>
      </c>
      <c r="ROK490" s="2" t="s">
        <v>215</v>
      </c>
      <c r="ROL490" s="2" t="s">
        <v>215</v>
      </c>
      <c r="ROM490" s="2" t="s">
        <v>215</v>
      </c>
      <c r="RON490" s="2" t="s">
        <v>215</v>
      </c>
      <c r="ROO490" s="2" t="s">
        <v>215</v>
      </c>
      <c r="ROP490" s="2" t="s">
        <v>215</v>
      </c>
      <c r="ROQ490" s="2" t="s">
        <v>215</v>
      </c>
      <c r="ROR490" s="2" t="s">
        <v>215</v>
      </c>
      <c r="ROS490" s="2" t="s">
        <v>215</v>
      </c>
      <c r="ROT490" s="2" t="s">
        <v>215</v>
      </c>
      <c r="ROU490" s="2" t="s">
        <v>215</v>
      </c>
      <c r="ROV490" s="2" t="s">
        <v>215</v>
      </c>
      <c r="ROW490" s="2" t="s">
        <v>215</v>
      </c>
      <c r="ROX490" s="2" t="s">
        <v>215</v>
      </c>
      <c r="ROY490" s="2" t="s">
        <v>215</v>
      </c>
      <c r="ROZ490" s="2" t="s">
        <v>215</v>
      </c>
      <c r="RPA490" s="2" t="s">
        <v>215</v>
      </c>
      <c r="RPB490" s="2" t="s">
        <v>215</v>
      </c>
      <c r="RPC490" s="2" t="s">
        <v>215</v>
      </c>
      <c r="RPD490" s="2" t="s">
        <v>215</v>
      </c>
      <c r="RPE490" s="2" t="s">
        <v>215</v>
      </c>
      <c r="RPF490" s="2" t="s">
        <v>215</v>
      </c>
      <c r="RPG490" s="2" t="s">
        <v>215</v>
      </c>
      <c r="RPH490" s="2" t="s">
        <v>215</v>
      </c>
      <c r="RPI490" s="2" t="s">
        <v>215</v>
      </c>
      <c r="RPJ490" s="2" t="s">
        <v>215</v>
      </c>
      <c r="RPK490" s="2" t="s">
        <v>215</v>
      </c>
      <c r="RPL490" s="2" t="s">
        <v>215</v>
      </c>
      <c r="RPM490" s="2" t="s">
        <v>215</v>
      </c>
      <c r="RPN490" s="2" t="s">
        <v>215</v>
      </c>
      <c r="RPO490" s="2" t="s">
        <v>215</v>
      </c>
      <c r="RPP490" s="2" t="s">
        <v>215</v>
      </c>
      <c r="RPQ490" s="2" t="s">
        <v>215</v>
      </c>
      <c r="RPR490" s="2" t="s">
        <v>215</v>
      </c>
      <c r="RPS490" s="2" t="s">
        <v>215</v>
      </c>
      <c r="RPT490" s="2" t="s">
        <v>215</v>
      </c>
      <c r="RPU490" s="2" t="s">
        <v>215</v>
      </c>
      <c r="RPV490" s="2" t="s">
        <v>215</v>
      </c>
      <c r="RPW490" s="2" t="s">
        <v>215</v>
      </c>
      <c r="RPX490" s="2" t="s">
        <v>215</v>
      </c>
      <c r="RPY490" s="2" t="s">
        <v>215</v>
      </c>
      <c r="RPZ490" s="2" t="s">
        <v>215</v>
      </c>
      <c r="RQA490" s="2" t="s">
        <v>215</v>
      </c>
      <c r="RQB490" s="2" t="s">
        <v>215</v>
      </c>
      <c r="RQC490" s="2" t="s">
        <v>215</v>
      </c>
      <c r="RQD490" s="2" t="s">
        <v>215</v>
      </c>
      <c r="RQE490" s="2" t="s">
        <v>215</v>
      </c>
      <c r="RQF490" s="2" t="s">
        <v>215</v>
      </c>
      <c r="RQG490" s="2" t="s">
        <v>215</v>
      </c>
      <c r="RQH490" s="2" t="s">
        <v>215</v>
      </c>
      <c r="RQI490" s="2" t="s">
        <v>215</v>
      </c>
      <c r="RQJ490" s="2" t="s">
        <v>215</v>
      </c>
      <c r="RQK490" s="2" t="s">
        <v>215</v>
      </c>
      <c r="RQL490" s="2" t="s">
        <v>215</v>
      </c>
      <c r="RQM490" s="2" t="s">
        <v>215</v>
      </c>
      <c r="RQN490" s="2" t="s">
        <v>215</v>
      </c>
      <c r="RQO490" s="2" t="s">
        <v>215</v>
      </c>
      <c r="RQP490" s="2" t="s">
        <v>215</v>
      </c>
      <c r="RQQ490" s="2" t="s">
        <v>215</v>
      </c>
      <c r="RQR490" s="2" t="s">
        <v>215</v>
      </c>
      <c r="RQS490" s="2" t="s">
        <v>215</v>
      </c>
      <c r="RQT490" s="2" t="s">
        <v>215</v>
      </c>
      <c r="RQU490" s="2" t="s">
        <v>215</v>
      </c>
      <c r="RQV490" s="2" t="s">
        <v>215</v>
      </c>
      <c r="RQW490" s="2" t="s">
        <v>215</v>
      </c>
      <c r="RQX490" s="2" t="s">
        <v>215</v>
      </c>
      <c r="RQY490" s="2" t="s">
        <v>215</v>
      </c>
      <c r="RQZ490" s="2" t="s">
        <v>215</v>
      </c>
      <c r="RRA490" s="2" t="s">
        <v>215</v>
      </c>
      <c r="RRB490" s="2" t="s">
        <v>215</v>
      </c>
      <c r="RRC490" s="2" t="s">
        <v>215</v>
      </c>
      <c r="RRD490" s="2" t="s">
        <v>215</v>
      </c>
      <c r="RRE490" s="2" t="s">
        <v>215</v>
      </c>
      <c r="RRF490" s="2" t="s">
        <v>215</v>
      </c>
      <c r="RRG490" s="2" t="s">
        <v>215</v>
      </c>
      <c r="RRH490" s="2" t="s">
        <v>215</v>
      </c>
      <c r="RRI490" s="2" t="s">
        <v>215</v>
      </c>
      <c r="RRJ490" s="2" t="s">
        <v>215</v>
      </c>
      <c r="RRK490" s="2" t="s">
        <v>215</v>
      </c>
      <c r="RRL490" s="2" t="s">
        <v>215</v>
      </c>
      <c r="RRM490" s="2" t="s">
        <v>215</v>
      </c>
      <c r="RRN490" s="2" t="s">
        <v>215</v>
      </c>
      <c r="RRO490" s="2" t="s">
        <v>215</v>
      </c>
      <c r="RRP490" s="2" t="s">
        <v>215</v>
      </c>
      <c r="RRQ490" s="2" t="s">
        <v>215</v>
      </c>
      <c r="RRR490" s="2" t="s">
        <v>215</v>
      </c>
      <c r="RRS490" s="2" t="s">
        <v>215</v>
      </c>
      <c r="RRT490" s="2" t="s">
        <v>215</v>
      </c>
      <c r="RRU490" s="2" t="s">
        <v>215</v>
      </c>
      <c r="RRV490" s="2" t="s">
        <v>215</v>
      </c>
      <c r="RRW490" s="2" t="s">
        <v>215</v>
      </c>
      <c r="RRX490" s="2" t="s">
        <v>215</v>
      </c>
      <c r="RRY490" s="2" t="s">
        <v>215</v>
      </c>
      <c r="RRZ490" s="2" t="s">
        <v>215</v>
      </c>
      <c r="RSA490" s="2" t="s">
        <v>215</v>
      </c>
      <c r="RSB490" s="2" t="s">
        <v>215</v>
      </c>
      <c r="RSC490" s="2" t="s">
        <v>215</v>
      </c>
      <c r="RSD490" s="2" t="s">
        <v>215</v>
      </c>
      <c r="RSE490" s="2" t="s">
        <v>215</v>
      </c>
      <c r="RSF490" s="2" t="s">
        <v>215</v>
      </c>
      <c r="RSG490" s="2" t="s">
        <v>215</v>
      </c>
      <c r="RSH490" s="2" t="s">
        <v>215</v>
      </c>
      <c r="RSI490" s="2" t="s">
        <v>215</v>
      </c>
      <c r="RSJ490" s="2" t="s">
        <v>215</v>
      </c>
      <c r="RSK490" s="2" t="s">
        <v>215</v>
      </c>
      <c r="RSL490" s="2" t="s">
        <v>215</v>
      </c>
      <c r="RSM490" s="2" t="s">
        <v>215</v>
      </c>
      <c r="RSN490" s="2" t="s">
        <v>215</v>
      </c>
      <c r="RSO490" s="2" t="s">
        <v>215</v>
      </c>
      <c r="RSP490" s="2" t="s">
        <v>215</v>
      </c>
      <c r="RSQ490" s="2" t="s">
        <v>215</v>
      </c>
      <c r="RSR490" s="2" t="s">
        <v>215</v>
      </c>
      <c r="RSS490" s="2" t="s">
        <v>215</v>
      </c>
      <c r="RST490" s="2" t="s">
        <v>215</v>
      </c>
      <c r="RSU490" s="2" t="s">
        <v>215</v>
      </c>
      <c r="RSV490" s="2" t="s">
        <v>215</v>
      </c>
      <c r="RSW490" s="2" t="s">
        <v>215</v>
      </c>
      <c r="RSX490" s="2" t="s">
        <v>215</v>
      </c>
      <c r="RSY490" s="2" t="s">
        <v>215</v>
      </c>
      <c r="RSZ490" s="2" t="s">
        <v>215</v>
      </c>
      <c r="RTA490" s="2" t="s">
        <v>215</v>
      </c>
      <c r="RTB490" s="2" t="s">
        <v>215</v>
      </c>
      <c r="RTC490" s="2" t="s">
        <v>215</v>
      </c>
      <c r="RTD490" s="2" t="s">
        <v>215</v>
      </c>
      <c r="RTE490" s="2" t="s">
        <v>215</v>
      </c>
      <c r="RTF490" s="2" t="s">
        <v>215</v>
      </c>
      <c r="RTG490" s="2" t="s">
        <v>215</v>
      </c>
      <c r="RTH490" s="2" t="s">
        <v>215</v>
      </c>
      <c r="RTI490" s="2" t="s">
        <v>215</v>
      </c>
      <c r="RTJ490" s="2" t="s">
        <v>215</v>
      </c>
      <c r="RTK490" s="2" t="s">
        <v>215</v>
      </c>
      <c r="RTL490" s="2" t="s">
        <v>215</v>
      </c>
      <c r="RTM490" s="2" t="s">
        <v>215</v>
      </c>
      <c r="RTN490" s="2" t="s">
        <v>215</v>
      </c>
      <c r="RTO490" s="2" t="s">
        <v>215</v>
      </c>
      <c r="RTP490" s="2" t="s">
        <v>215</v>
      </c>
      <c r="RTQ490" s="2" t="s">
        <v>215</v>
      </c>
      <c r="RTR490" s="2" t="s">
        <v>215</v>
      </c>
      <c r="RTS490" s="2" t="s">
        <v>215</v>
      </c>
      <c r="RTT490" s="2" t="s">
        <v>215</v>
      </c>
      <c r="RTU490" s="2" t="s">
        <v>215</v>
      </c>
      <c r="RTV490" s="2" t="s">
        <v>215</v>
      </c>
      <c r="RTW490" s="2" t="s">
        <v>215</v>
      </c>
      <c r="RTX490" s="2" t="s">
        <v>215</v>
      </c>
      <c r="RTY490" s="2" t="s">
        <v>215</v>
      </c>
      <c r="RTZ490" s="2" t="s">
        <v>215</v>
      </c>
      <c r="RUA490" s="2" t="s">
        <v>215</v>
      </c>
      <c r="RUB490" s="2" t="s">
        <v>215</v>
      </c>
      <c r="RUC490" s="2" t="s">
        <v>215</v>
      </c>
      <c r="RUD490" s="2" t="s">
        <v>215</v>
      </c>
      <c r="RUE490" s="2" t="s">
        <v>215</v>
      </c>
      <c r="RUF490" s="2" t="s">
        <v>215</v>
      </c>
      <c r="RUG490" s="2" t="s">
        <v>215</v>
      </c>
      <c r="RUH490" s="2" t="s">
        <v>215</v>
      </c>
      <c r="RUI490" s="2" t="s">
        <v>215</v>
      </c>
      <c r="RUJ490" s="2" t="s">
        <v>215</v>
      </c>
      <c r="RUK490" s="2" t="s">
        <v>215</v>
      </c>
      <c r="RUL490" s="2" t="s">
        <v>215</v>
      </c>
      <c r="RUM490" s="2" t="s">
        <v>215</v>
      </c>
      <c r="RUN490" s="2" t="s">
        <v>215</v>
      </c>
      <c r="RUO490" s="2" t="s">
        <v>215</v>
      </c>
      <c r="RUP490" s="2" t="s">
        <v>215</v>
      </c>
      <c r="RUQ490" s="2" t="s">
        <v>215</v>
      </c>
      <c r="RUR490" s="2" t="s">
        <v>215</v>
      </c>
      <c r="RUS490" s="2" t="s">
        <v>215</v>
      </c>
      <c r="RUT490" s="2" t="s">
        <v>215</v>
      </c>
      <c r="RUU490" s="2" t="s">
        <v>215</v>
      </c>
      <c r="RUV490" s="2" t="s">
        <v>215</v>
      </c>
      <c r="RUW490" s="2" t="s">
        <v>215</v>
      </c>
      <c r="RUX490" s="2" t="s">
        <v>215</v>
      </c>
      <c r="RUY490" s="2" t="s">
        <v>215</v>
      </c>
      <c r="RUZ490" s="2" t="s">
        <v>215</v>
      </c>
      <c r="RVA490" s="2" t="s">
        <v>215</v>
      </c>
      <c r="RVB490" s="2" t="s">
        <v>215</v>
      </c>
      <c r="RVC490" s="2" t="s">
        <v>215</v>
      </c>
      <c r="RVD490" s="2" t="s">
        <v>215</v>
      </c>
      <c r="RVE490" s="2" t="s">
        <v>215</v>
      </c>
      <c r="RVF490" s="2" t="s">
        <v>215</v>
      </c>
      <c r="RVG490" s="2" t="s">
        <v>215</v>
      </c>
      <c r="RVH490" s="2" t="s">
        <v>215</v>
      </c>
      <c r="RVI490" s="2" t="s">
        <v>215</v>
      </c>
      <c r="RVJ490" s="2" t="s">
        <v>215</v>
      </c>
      <c r="RVK490" s="2" t="s">
        <v>215</v>
      </c>
      <c r="RVL490" s="2" t="s">
        <v>215</v>
      </c>
      <c r="RVM490" s="2" t="s">
        <v>215</v>
      </c>
      <c r="RVN490" s="2" t="s">
        <v>215</v>
      </c>
      <c r="RVO490" s="2" t="s">
        <v>215</v>
      </c>
      <c r="RVP490" s="2" t="s">
        <v>215</v>
      </c>
      <c r="RVQ490" s="2" t="s">
        <v>215</v>
      </c>
      <c r="RVR490" s="2" t="s">
        <v>215</v>
      </c>
      <c r="RVS490" s="2" t="s">
        <v>215</v>
      </c>
      <c r="RVT490" s="2" t="s">
        <v>215</v>
      </c>
      <c r="RVU490" s="2" t="s">
        <v>215</v>
      </c>
      <c r="RVV490" s="2" t="s">
        <v>215</v>
      </c>
      <c r="RVW490" s="2" t="s">
        <v>215</v>
      </c>
      <c r="RVX490" s="2" t="s">
        <v>215</v>
      </c>
      <c r="RVY490" s="2" t="s">
        <v>215</v>
      </c>
      <c r="RVZ490" s="2" t="s">
        <v>215</v>
      </c>
      <c r="RWA490" s="2" t="s">
        <v>215</v>
      </c>
      <c r="RWB490" s="2" t="s">
        <v>215</v>
      </c>
      <c r="RWC490" s="2" t="s">
        <v>215</v>
      </c>
      <c r="RWD490" s="2" t="s">
        <v>215</v>
      </c>
      <c r="RWE490" s="2" t="s">
        <v>215</v>
      </c>
      <c r="RWF490" s="2" t="s">
        <v>215</v>
      </c>
      <c r="RWG490" s="2" t="s">
        <v>215</v>
      </c>
      <c r="RWH490" s="2" t="s">
        <v>215</v>
      </c>
      <c r="RWI490" s="2" t="s">
        <v>215</v>
      </c>
      <c r="RWJ490" s="2" t="s">
        <v>215</v>
      </c>
      <c r="RWK490" s="2" t="s">
        <v>215</v>
      </c>
      <c r="RWL490" s="2" t="s">
        <v>215</v>
      </c>
      <c r="RWM490" s="2" t="s">
        <v>215</v>
      </c>
      <c r="RWN490" s="2" t="s">
        <v>215</v>
      </c>
      <c r="RWO490" s="2" t="s">
        <v>215</v>
      </c>
      <c r="RWP490" s="2" t="s">
        <v>215</v>
      </c>
      <c r="RWQ490" s="2" t="s">
        <v>215</v>
      </c>
      <c r="RWR490" s="2" t="s">
        <v>215</v>
      </c>
      <c r="RWS490" s="2" t="s">
        <v>215</v>
      </c>
      <c r="RWT490" s="2" t="s">
        <v>215</v>
      </c>
      <c r="RWU490" s="2" t="s">
        <v>215</v>
      </c>
      <c r="RWV490" s="2" t="s">
        <v>215</v>
      </c>
      <c r="RWW490" s="2" t="s">
        <v>215</v>
      </c>
      <c r="RWX490" s="2" t="s">
        <v>215</v>
      </c>
      <c r="RWY490" s="2" t="s">
        <v>215</v>
      </c>
      <c r="RWZ490" s="2" t="s">
        <v>215</v>
      </c>
      <c r="RXA490" s="2" t="s">
        <v>215</v>
      </c>
      <c r="RXB490" s="2" t="s">
        <v>215</v>
      </c>
      <c r="RXC490" s="2" t="s">
        <v>215</v>
      </c>
      <c r="RXD490" s="2" t="s">
        <v>215</v>
      </c>
      <c r="RXE490" s="2" t="s">
        <v>215</v>
      </c>
      <c r="RXF490" s="2" t="s">
        <v>215</v>
      </c>
      <c r="RXG490" s="2" t="s">
        <v>215</v>
      </c>
      <c r="RXH490" s="2" t="s">
        <v>215</v>
      </c>
      <c r="RXI490" s="2" t="s">
        <v>215</v>
      </c>
      <c r="RXJ490" s="2" t="s">
        <v>215</v>
      </c>
      <c r="RXK490" s="2" t="s">
        <v>215</v>
      </c>
      <c r="RXL490" s="2" t="s">
        <v>215</v>
      </c>
      <c r="RXM490" s="2" t="s">
        <v>215</v>
      </c>
      <c r="RXN490" s="2" t="s">
        <v>215</v>
      </c>
      <c r="RXO490" s="2" t="s">
        <v>215</v>
      </c>
      <c r="RXP490" s="2" t="s">
        <v>215</v>
      </c>
      <c r="RXQ490" s="2" t="s">
        <v>215</v>
      </c>
      <c r="RXR490" s="2" t="s">
        <v>215</v>
      </c>
      <c r="RXS490" s="2" t="s">
        <v>215</v>
      </c>
      <c r="RXT490" s="2" t="s">
        <v>215</v>
      </c>
      <c r="RXU490" s="2" t="s">
        <v>215</v>
      </c>
      <c r="RXV490" s="2" t="s">
        <v>215</v>
      </c>
      <c r="RXW490" s="2" t="s">
        <v>215</v>
      </c>
      <c r="RXX490" s="2" t="s">
        <v>215</v>
      </c>
      <c r="RXY490" s="2" t="s">
        <v>215</v>
      </c>
      <c r="RXZ490" s="2" t="s">
        <v>215</v>
      </c>
      <c r="RYA490" s="2" t="s">
        <v>215</v>
      </c>
      <c r="RYB490" s="2" t="s">
        <v>215</v>
      </c>
      <c r="RYC490" s="2" t="s">
        <v>215</v>
      </c>
      <c r="RYD490" s="2" t="s">
        <v>215</v>
      </c>
      <c r="RYE490" s="2" t="s">
        <v>215</v>
      </c>
      <c r="RYF490" s="2" t="s">
        <v>215</v>
      </c>
      <c r="RYG490" s="2" t="s">
        <v>215</v>
      </c>
      <c r="RYH490" s="2" t="s">
        <v>215</v>
      </c>
      <c r="RYI490" s="2" t="s">
        <v>215</v>
      </c>
      <c r="RYJ490" s="2" t="s">
        <v>215</v>
      </c>
      <c r="RYK490" s="2" t="s">
        <v>215</v>
      </c>
      <c r="RYL490" s="2" t="s">
        <v>215</v>
      </c>
      <c r="RYM490" s="2" t="s">
        <v>215</v>
      </c>
      <c r="RYN490" s="2" t="s">
        <v>215</v>
      </c>
      <c r="RYO490" s="2" t="s">
        <v>215</v>
      </c>
      <c r="RYP490" s="2" t="s">
        <v>215</v>
      </c>
      <c r="RYQ490" s="2" t="s">
        <v>215</v>
      </c>
      <c r="RYR490" s="2" t="s">
        <v>215</v>
      </c>
      <c r="RYS490" s="2" t="s">
        <v>215</v>
      </c>
      <c r="RYT490" s="2" t="s">
        <v>215</v>
      </c>
      <c r="RYU490" s="2" t="s">
        <v>215</v>
      </c>
      <c r="RYV490" s="2" t="s">
        <v>215</v>
      </c>
      <c r="RYW490" s="2" t="s">
        <v>215</v>
      </c>
      <c r="RYX490" s="2" t="s">
        <v>215</v>
      </c>
      <c r="RYY490" s="2" t="s">
        <v>215</v>
      </c>
      <c r="RYZ490" s="2" t="s">
        <v>215</v>
      </c>
      <c r="RZA490" s="2" t="s">
        <v>215</v>
      </c>
      <c r="RZB490" s="2" t="s">
        <v>215</v>
      </c>
      <c r="RZC490" s="2" t="s">
        <v>215</v>
      </c>
      <c r="RZD490" s="2" t="s">
        <v>215</v>
      </c>
      <c r="RZE490" s="2" t="s">
        <v>215</v>
      </c>
      <c r="RZF490" s="2" t="s">
        <v>215</v>
      </c>
      <c r="RZG490" s="2" t="s">
        <v>215</v>
      </c>
      <c r="RZH490" s="2" t="s">
        <v>215</v>
      </c>
      <c r="RZI490" s="2" t="s">
        <v>215</v>
      </c>
      <c r="RZJ490" s="2" t="s">
        <v>215</v>
      </c>
      <c r="RZK490" s="2" t="s">
        <v>215</v>
      </c>
      <c r="RZL490" s="2" t="s">
        <v>215</v>
      </c>
      <c r="RZM490" s="2" t="s">
        <v>215</v>
      </c>
      <c r="RZN490" s="2" t="s">
        <v>215</v>
      </c>
      <c r="RZO490" s="2" t="s">
        <v>215</v>
      </c>
      <c r="RZP490" s="2" t="s">
        <v>215</v>
      </c>
      <c r="RZQ490" s="2" t="s">
        <v>215</v>
      </c>
      <c r="RZR490" s="2" t="s">
        <v>215</v>
      </c>
      <c r="RZS490" s="2" t="s">
        <v>215</v>
      </c>
      <c r="RZT490" s="2" t="s">
        <v>215</v>
      </c>
      <c r="RZU490" s="2" t="s">
        <v>215</v>
      </c>
      <c r="RZV490" s="2" t="s">
        <v>215</v>
      </c>
      <c r="RZW490" s="2" t="s">
        <v>215</v>
      </c>
      <c r="RZX490" s="2" t="s">
        <v>215</v>
      </c>
      <c r="RZY490" s="2" t="s">
        <v>215</v>
      </c>
      <c r="RZZ490" s="2" t="s">
        <v>215</v>
      </c>
      <c r="SAA490" s="2" t="s">
        <v>215</v>
      </c>
      <c r="SAB490" s="2" t="s">
        <v>215</v>
      </c>
      <c r="SAC490" s="2" t="s">
        <v>215</v>
      </c>
      <c r="SAD490" s="2" t="s">
        <v>215</v>
      </c>
      <c r="SAE490" s="2" t="s">
        <v>215</v>
      </c>
      <c r="SAF490" s="2" t="s">
        <v>215</v>
      </c>
      <c r="SAG490" s="2" t="s">
        <v>215</v>
      </c>
      <c r="SAH490" s="2" t="s">
        <v>215</v>
      </c>
      <c r="SAI490" s="2" t="s">
        <v>215</v>
      </c>
      <c r="SAJ490" s="2" t="s">
        <v>215</v>
      </c>
      <c r="SAK490" s="2" t="s">
        <v>215</v>
      </c>
      <c r="SAL490" s="2" t="s">
        <v>215</v>
      </c>
      <c r="SAM490" s="2" t="s">
        <v>215</v>
      </c>
      <c r="SAN490" s="2" t="s">
        <v>215</v>
      </c>
      <c r="SAO490" s="2" t="s">
        <v>215</v>
      </c>
      <c r="SAP490" s="2" t="s">
        <v>215</v>
      </c>
      <c r="SAQ490" s="2" t="s">
        <v>215</v>
      </c>
      <c r="SAR490" s="2" t="s">
        <v>215</v>
      </c>
      <c r="SAS490" s="2" t="s">
        <v>215</v>
      </c>
      <c r="SAT490" s="2" t="s">
        <v>215</v>
      </c>
      <c r="SAU490" s="2" t="s">
        <v>215</v>
      </c>
      <c r="SAV490" s="2" t="s">
        <v>215</v>
      </c>
      <c r="SAW490" s="2" t="s">
        <v>215</v>
      </c>
      <c r="SAX490" s="2" t="s">
        <v>215</v>
      </c>
      <c r="SAY490" s="2" t="s">
        <v>215</v>
      </c>
      <c r="SAZ490" s="2" t="s">
        <v>215</v>
      </c>
      <c r="SBA490" s="2" t="s">
        <v>215</v>
      </c>
      <c r="SBB490" s="2" t="s">
        <v>215</v>
      </c>
      <c r="SBC490" s="2" t="s">
        <v>215</v>
      </c>
      <c r="SBD490" s="2" t="s">
        <v>215</v>
      </c>
      <c r="SBE490" s="2" t="s">
        <v>215</v>
      </c>
      <c r="SBF490" s="2" t="s">
        <v>215</v>
      </c>
      <c r="SBG490" s="2" t="s">
        <v>215</v>
      </c>
      <c r="SBH490" s="2" t="s">
        <v>215</v>
      </c>
      <c r="SBI490" s="2" t="s">
        <v>215</v>
      </c>
      <c r="SBJ490" s="2" t="s">
        <v>215</v>
      </c>
      <c r="SBK490" s="2" t="s">
        <v>215</v>
      </c>
      <c r="SBL490" s="2" t="s">
        <v>215</v>
      </c>
      <c r="SBM490" s="2" t="s">
        <v>215</v>
      </c>
      <c r="SBN490" s="2" t="s">
        <v>215</v>
      </c>
      <c r="SBO490" s="2" t="s">
        <v>215</v>
      </c>
      <c r="SBP490" s="2" t="s">
        <v>215</v>
      </c>
      <c r="SBQ490" s="2" t="s">
        <v>215</v>
      </c>
      <c r="SBR490" s="2" t="s">
        <v>215</v>
      </c>
      <c r="SBS490" s="2" t="s">
        <v>215</v>
      </c>
      <c r="SBT490" s="2" t="s">
        <v>215</v>
      </c>
      <c r="SBU490" s="2" t="s">
        <v>215</v>
      </c>
      <c r="SBV490" s="2" t="s">
        <v>215</v>
      </c>
      <c r="SBW490" s="2" t="s">
        <v>215</v>
      </c>
      <c r="SBX490" s="2" t="s">
        <v>215</v>
      </c>
      <c r="SBY490" s="2" t="s">
        <v>215</v>
      </c>
      <c r="SBZ490" s="2" t="s">
        <v>215</v>
      </c>
      <c r="SCA490" s="2" t="s">
        <v>215</v>
      </c>
      <c r="SCB490" s="2" t="s">
        <v>215</v>
      </c>
      <c r="SCC490" s="2" t="s">
        <v>215</v>
      </c>
      <c r="SCD490" s="2" t="s">
        <v>215</v>
      </c>
      <c r="SCE490" s="2" t="s">
        <v>215</v>
      </c>
      <c r="SCF490" s="2" t="s">
        <v>215</v>
      </c>
      <c r="SCG490" s="2" t="s">
        <v>215</v>
      </c>
      <c r="SCH490" s="2" t="s">
        <v>215</v>
      </c>
      <c r="SCI490" s="2" t="s">
        <v>215</v>
      </c>
      <c r="SCJ490" s="2" t="s">
        <v>215</v>
      </c>
      <c r="SCK490" s="2" t="s">
        <v>215</v>
      </c>
      <c r="SCL490" s="2" t="s">
        <v>215</v>
      </c>
      <c r="SCM490" s="2" t="s">
        <v>215</v>
      </c>
      <c r="SCN490" s="2" t="s">
        <v>215</v>
      </c>
      <c r="SCO490" s="2" t="s">
        <v>215</v>
      </c>
      <c r="SCP490" s="2" t="s">
        <v>215</v>
      </c>
      <c r="SCQ490" s="2" t="s">
        <v>215</v>
      </c>
      <c r="SCR490" s="2" t="s">
        <v>215</v>
      </c>
      <c r="SCS490" s="2" t="s">
        <v>215</v>
      </c>
      <c r="SCT490" s="2" t="s">
        <v>215</v>
      </c>
      <c r="SCU490" s="2" t="s">
        <v>215</v>
      </c>
      <c r="SCV490" s="2" t="s">
        <v>215</v>
      </c>
      <c r="SCW490" s="2" t="s">
        <v>215</v>
      </c>
      <c r="SCX490" s="2" t="s">
        <v>215</v>
      </c>
      <c r="SCY490" s="2" t="s">
        <v>215</v>
      </c>
      <c r="SCZ490" s="2" t="s">
        <v>215</v>
      </c>
      <c r="SDA490" s="2" t="s">
        <v>215</v>
      </c>
      <c r="SDB490" s="2" t="s">
        <v>215</v>
      </c>
      <c r="SDC490" s="2" t="s">
        <v>215</v>
      </c>
      <c r="SDD490" s="2" t="s">
        <v>215</v>
      </c>
      <c r="SDE490" s="2" t="s">
        <v>215</v>
      </c>
      <c r="SDF490" s="2" t="s">
        <v>215</v>
      </c>
      <c r="SDG490" s="2" t="s">
        <v>215</v>
      </c>
      <c r="SDH490" s="2" t="s">
        <v>215</v>
      </c>
      <c r="SDI490" s="2" t="s">
        <v>215</v>
      </c>
      <c r="SDJ490" s="2" t="s">
        <v>215</v>
      </c>
      <c r="SDK490" s="2" t="s">
        <v>215</v>
      </c>
      <c r="SDL490" s="2" t="s">
        <v>215</v>
      </c>
      <c r="SDM490" s="2" t="s">
        <v>215</v>
      </c>
      <c r="SDN490" s="2" t="s">
        <v>215</v>
      </c>
      <c r="SDO490" s="2" t="s">
        <v>215</v>
      </c>
      <c r="SDP490" s="2" t="s">
        <v>215</v>
      </c>
      <c r="SDQ490" s="2" t="s">
        <v>215</v>
      </c>
      <c r="SDR490" s="2" t="s">
        <v>215</v>
      </c>
      <c r="SDS490" s="2" t="s">
        <v>215</v>
      </c>
      <c r="SDT490" s="2" t="s">
        <v>215</v>
      </c>
      <c r="SDU490" s="2" t="s">
        <v>215</v>
      </c>
      <c r="SDV490" s="2" t="s">
        <v>215</v>
      </c>
      <c r="SDW490" s="2" t="s">
        <v>215</v>
      </c>
      <c r="SDX490" s="2" t="s">
        <v>215</v>
      </c>
      <c r="SDY490" s="2" t="s">
        <v>215</v>
      </c>
      <c r="SDZ490" s="2" t="s">
        <v>215</v>
      </c>
      <c r="SEA490" s="2" t="s">
        <v>215</v>
      </c>
      <c r="SEB490" s="2" t="s">
        <v>215</v>
      </c>
      <c r="SEC490" s="2" t="s">
        <v>215</v>
      </c>
      <c r="SED490" s="2" t="s">
        <v>215</v>
      </c>
      <c r="SEE490" s="2" t="s">
        <v>215</v>
      </c>
      <c r="SEF490" s="2" t="s">
        <v>215</v>
      </c>
      <c r="SEG490" s="2" t="s">
        <v>215</v>
      </c>
      <c r="SEH490" s="2" t="s">
        <v>215</v>
      </c>
      <c r="SEI490" s="2" t="s">
        <v>215</v>
      </c>
      <c r="SEJ490" s="2" t="s">
        <v>215</v>
      </c>
      <c r="SEK490" s="2" t="s">
        <v>215</v>
      </c>
      <c r="SEL490" s="2" t="s">
        <v>215</v>
      </c>
      <c r="SEM490" s="2" t="s">
        <v>215</v>
      </c>
      <c r="SEN490" s="2" t="s">
        <v>215</v>
      </c>
      <c r="SEO490" s="2" t="s">
        <v>215</v>
      </c>
      <c r="SEP490" s="2" t="s">
        <v>215</v>
      </c>
      <c r="SEQ490" s="2" t="s">
        <v>215</v>
      </c>
      <c r="SER490" s="2" t="s">
        <v>215</v>
      </c>
      <c r="SES490" s="2" t="s">
        <v>215</v>
      </c>
      <c r="SET490" s="2" t="s">
        <v>215</v>
      </c>
      <c r="SEU490" s="2" t="s">
        <v>215</v>
      </c>
      <c r="SEV490" s="2" t="s">
        <v>215</v>
      </c>
      <c r="SEW490" s="2" t="s">
        <v>215</v>
      </c>
      <c r="SEX490" s="2" t="s">
        <v>215</v>
      </c>
      <c r="SEY490" s="2" t="s">
        <v>215</v>
      </c>
      <c r="SEZ490" s="2" t="s">
        <v>215</v>
      </c>
      <c r="SFA490" s="2" t="s">
        <v>215</v>
      </c>
      <c r="SFB490" s="2" t="s">
        <v>215</v>
      </c>
      <c r="SFC490" s="2" t="s">
        <v>215</v>
      </c>
      <c r="SFD490" s="2" t="s">
        <v>215</v>
      </c>
      <c r="SFE490" s="2" t="s">
        <v>215</v>
      </c>
      <c r="SFF490" s="2" t="s">
        <v>215</v>
      </c>
      <c r="SFG490" s="2" t="s">
        <v>215</v>
      </c>
      <c r="SFH490" s="2" t="s">
        <v>215</v>
      </c>
      <c r="SFI490" s="2" t="s">
        <v>215</v>
      </c>
      <c r="SFJ490" s="2" t="s">
        <v>215</v>
      </c>
      <c r="SFK490" s="2" t="s">
        <v>215</v>
      </c>
      <c r="SFL490" s="2" t="s">
        <v>215</v>
      </c>
      <c r="SFM490" s="2" t="s">
        <v>215</v>
      </c>
      <c r="SFN490" s="2" t="s">
        <v>215</v>
      </c>
      <c r="SFO490" s="2" t="s">
        <v>215</v>
      </c>
      <c r="SFP490" s="2" t="s">
        <v>215</v>
      </c>
      <c r="SFQ490" s="2" t="s">
        <v>215</v>
      </c>
      <c r="SFR490" s="2" t="s">
        <v>215</v>
      </c>
      <c r="SFS490" s="2" t="s">
        <v>215</v>
      </c>
      <c r="SFT490" s="2" t="s">
        <v>215</v>
      </c>
      <c r="SFU490" s="2" t="s">
        <v>215</v>
      </c>
      <c r="SFV490" s="2" t="s">
        <v>215</v>
      </c>
      <c r="SFW490" s="2" t="s">
        <v>215</v>
      </c>
      <c r="SFX490" s="2" t="s">
        <v>215</v>
      </c>
      <c r="SFY490" s="2" t="s">
        <v>215</v>
      </c>
      <c r="SFZ490" s="2" t="s">
        <v>215</v>
      </c>
      <c r="SGA490" s="2" t="s">
        <v>215</v>
      </c>
      <c r="SGB490" s="2" t="s">
        <v>215</v>
      </c>
      <c r="SGC490" s="2" t="s">
        <v>215</v>
      </c>
      <c r="SGD490" s="2" t="s">
        <v>215</v>
      </c>
      <c r="SGE490" s="2" t="s">
        <v>215</v>
      </c>
      <c r="SGF490" s="2" t="s">
        <v>215</v>
      </c>
      <c r="SGG490" s="2" t="s">
        <v>215</v>
      </c>
      <c r="SGH490" s="2" t="s">
        <v>215</v>
      </c>
      <c r="SGI490" s="2" t="s">
        <v>215</v>
      </c>
      <c r="SGJ490" s="2" t="s">
        <v>215</v>
      </c>
      <c r="SGK490" s="2" t="s">
        <v>215</v>
      </c>
      <c r="SGL490" s="2" t="s">
        <v>215</v>
      </c>
      <c r="SGM490" s="2" t="s">
        <v>215</v>
      </c>
      <c r="SGN490" s="2" t="s">
        <v>215</v>
      </c>
      <c r="SGO490" s="2" t="s">
        <v>215</v>
      </c>
      <c r="SGP490" s="2" t="s">
        <v>215</v>
      </c>
      <c r="SGQ490" s="2" t="s">
        <v>215</v>
      </c>
      <c r="SGR490" s="2" t="s">
        <v>215</v>
      </c>
      <c r="SGS490" s="2" t="s">
        <v>215</v>
      </c>
      <c r="SGT490" s="2" t="s">
        <v>215</v>
      </c>
      <c r="SGU490" s="2" t="s">
        <v>215</v>
      </c>
      <c r="SGV490" s="2" t="s">
        <v>215</v>
      </c>
      <c r="SGW490" s="2" t="s">
        <v>215</v>
      </c>
      <c r="SGX490" s="2" t="s">
        <v>215</v>
      </c>
      <c r="SGY490" s="2" t="s">
        <v>215</v>
      </c>
      <c r="SGZ490" s="2" t="s">
        <v>215</v>
      </c>
      <c r="SHA490" s="2" t="s">
        <v>215</v>
      </c>
      <c r="SHB490" s="2" t="s">
        <v>215</v>
      </c>
      <c r="SHC490" s="2" t="s">
        <v>215</v>
      </c>
      <c r="SHD490" s="2" t="s">
        <v>215</v>
      </c>
      <c r="SHE490" s="2" t="s">
        <v>215</v>
      </c>
      <c r="SHF490" s="2" t="s">
        <v>215</v>
      </c>
      <c r="SHG490" s="2" t="s">
        <v>215</v>
      </c>
      <c r="SHH490" s="2" t="s">
        <v>215</v>
      </c>
      <c r="SHI490" s="2" t="s">
        <v>215</v>
      </c>
      <c r="SHJ490" s="2" t="s">
        <v>215</v>
      </c>
      <c r="SHK490" s="2" t="s">
        <v>215</v>
      </c>
      <c r="SHL490" s="2" t="s">
        <v>215</v>
      </c>
      <c r="SHM490" s="2" t="s">
        <v>215</v>
      </c>
      <c r="SHN490" s="2" t="s">
        <v>215</v>
      </c>
      <c r="SHO490" s="2" t="s">
        <v>215</v>
      </c>
      <c r="SHP490" s="2" t="s">
        <v>215</v>
      </c>
      <c r="SHQ490" s="2" t="s">
        <v>215</v>
      </c>
      <c r="SHR490" s="2" t="s">
        <v>215</v>
      </c>
      <c r="SHS490" s="2" t="s">
        <v>215</v>
      </c>
      <c r="SHT490" s="2" t="s">
        <v>215</v>
      </c>
      <c r="SHU490" s="2" t="s">
        <v>215</v>
      </c>
      <c r="SHV490" s="2" t="s">
        <v>215</v>
      </c>
      <c r="SHW490" s="2" t="s">
        <v>215</v>
      </c>
      <c r="SHX490" s="2" t="s">
        <v>215</v>
      </c>
      <c r="SHY490" s="2" t="s">
        <v>215</v>
      </c>
      <c r="SHZ490" s="2" t="s">
        <v>215</v>
      </c>
      <c r="SIA490" s="2" t="s">
        <v>215</v>
      </c>
      <c r="SIB490" s="2" t="s">
        <v>215</v>
      </c>
      <c r="SIC490" s="2" t="s">
        <v>215</v>
      </c>
      <c r="SID490" s="2" t="s">
        <v>215</v>
      </c>
      <c r="SIE490" s="2" t="s">
        <v>215</v>
      </c>
      <c r="SIF490" s="2" t="s">
        <v>215</v>
      </c>
      <c r="SIG490" s="2" t="s">
        <v>215</v>
      </c>
      <c r="SIH490" s="2" t="s">
        <v>215</v>
      </c>
      <c r="SII490" s="2" t="s">
        <v>215</v>
      </c>
      <c r="SIJ490" s="2" t="s">
        <v>215</v>
      </c>
      <c r="SIK490" s="2" t="s">
        <v>215</v>
      </c>
      <c r="SIL490" s="2" t="s">
        <v>215</v>
      </c>
      <c r="SIM490" s="2" t="s">
        <v>215</v>
      </c>
      <c r="SIN490" s="2" t="s">
        <v>215</v>
      </c>
      <c r="SIO490" s="2" t="s">
        <v>215</v>
      </c>
      <c r="SIP490" s="2" t="s">
        <v>215</v>
      </c>
      <c r="SIQ490" s="2" t="s">
        <v>215</v>
      </c>
      <c r="SIR490" s="2" t="s">
        <v>215</v>
      </c>
      <c r="SIS490" s="2" t="s">
        <v>215</v>
      </c>
      <c r="SIT490" s="2" t="s">
        <v>215</v>
      </c>
      <c r="SIU490" s="2" t="s">
        <v>215</v>
      </c>
      <c r="SIV490" s="2" t="s">
        <v>215</v>
      </c>
      <c r="SIW490" s="2" t="s">
        <v>215</v>
      </c>
      <c r="SIX490" s="2" t="s">
        <v>215</v>
      </c>
      <c r="SIY490" s="2" t="s">
        <v>215</v>
      </c>
      <c r="SIZ490" s="2" t="s">
        <v>215</v>
      </c>
      <c r="SJA490" s="2" t="s">
        <v>215</v>
      </c>
      <c r="SJB490" s="2" t="s">
        <v>215</v>
      </c>
      <c r="SJC490" s="2" t="s">
        <v>215</v>
      </c>
      <c r="SJD490" s="2" t="s">
        <v>215</v>
      </c>
      <c r="SJE490" s="2" t="s">
        <v>215</v>
      </c>
      <c r="SJF490" s="2" t="s">
        <v>215</v>
      </c>
      <c r="SJG490" s="2" t="s">
        <v>215</v>
      </c>
      <c r="SJH490" s="2" t="s">
        <v>215</v>
      </c>
      <c r="SJI490" s="2" t="s">
        <v>215</v>
      </c>
      <c r="SJJ490" s="2" t="s">
        <v>215</v>
      </c>
      <c r="SJK490" s="2" t="s">
        <v>215</v>
      </c>
      <c r="SJL490" s="2" t="s">
        <v>215</v>
      </c>
      <c r="SJM490" s="2" t="s">
        <v>215</v>
      </c>
      <c r="SJN490" s="2" t="s">
        <v>215</v>
      </c>
      <c r="SJO490" s="2" t="s">
        <v>215</v>
      </c>
      <c r="SJP490" s="2" t="s">
        <v>215</v>
      </c>
      <c r="SJQ490" s="2" t="s">
        <v>215</v>
      </c>
      <c r="SJR490" s="2" t="s">
        <v>215</v>
      </c>
      <c r="SJS490" s="2" t="s">
        <v>215</v>
      </c>
      <c r="SJT490" s="2" t="s">
        <v>215</v>
      </c>
      <c r="SJU490" s="2" t="s">
        <v>215</v>
      </c>
      <c r="SJV490" s="2" t="s">
        <v>215</v>
      </c>
      <c r="SJW490" s="2" t="s">
        <v>215</v>
      </c>
      <c r="SJX490" s="2" t="s">
        <v>215</v>
      </c>
      <c r="SJY490" s="2" t="s">
        <v>215</v>
      </c>
      <c r="SJZ490" s="2" t="s">
        <v>215</v>
      </c>
      <c r="SKA490" s="2" t="s">
        <v>215</v>
      </c>
      <c r="SKB490" s="2" t="s">
        <v>215</v>
      </c>
      <c r="SKC490" s="2" t="s">
        <v>215</v>
      </c>
      <c r="SKD490" s="2" t="s">
        <v>215</v>
      </c>
      <c r="SKE490" s="2" t="s">
        <v>215</v>
      </c>
      <c r="SKF490" s="2" t="s">
        <v>215</v>
      </c>
      <c r="SKG490" s="2" t="s">
        <v>215</v>
      </c>
      <c r="SKH490" s="2" t="s">
        <v>215</v>
      </c>
      <c r="SKI490" s="2" t="s">
        <v>215</v>
      </c>
      <c r="SKJ490" s="2" t="s">
        <v>215</v>
      </c>
      <c r="SKK490" s="2" t="s">
        <v>215</v>
      </c>
      <c r="SKL490" s="2" t="s">
        <v>215</v>
      </c>
      <c r="SKM490" s="2" t="s">
        <v>215</v>
      </c>
      <c r="SKN490" s="2" t="s">
        <v>215</v>
      </c>
      <c r="SKO490" s="2" t="s">
        <v>215</v>
      </c>
      <c r="SKP490" s="2" t="s">
        <v>215</v>
      </c>
      <c r="SKQ490" s="2" t="s">
        <v>215</v>
      </c>
      <c r="SKR490" s="2" t="s">
        <v>215</v>
      </c>
      <c r="SKS490" s="2" t="s">
        <v>215</v>
      </c>
      <c r="SKT490" s="2" t="s">
        <v>215</v>
      </c>
      <c r="SKU490" s="2" t="s">
        <v>215</v>
      </c>
      <c r="SKV490" s="2" t="s">
        <v>215</v>
      </c>
      <c r="SKW490" s="2" t="s">
        <v>215</v>
      </c>
      <c r="SKX490" s="2" t="s">
        <v>215</v>
      </c>
      <c r="SKY490" s="2" t="s">
        <v>215</v>
      </c>
      <c r="SKZ490" s="2" t="s">
        <v>215</v>
      </c>
      <c r="SLA490" s="2" t="s">
        <v>215</v>
      </c>
      <c r="SLB490" s="2" t="s">
        <v>215</v>
      </c>
      <c r="SLC490" s="2" t="s">
        <v>215</v>
      </c>
      <c r="SLD490" s="2" t="s">
        <v>215</v>
      </c>
      <c r="SLE490" s="2" t="s">
        <v>215</v>
      </c>
      <c r="SLF490" s="2" t="s">
        <v>215</v>
      </c>
      <c r="SLG490" s="2" t="s">
        <v>215</v>
      </c>
      <c r="SLH490" s="2" t="s">
        <v>215</v>
      </c>
      <c r="SLI490" s="2" t="s">
        <v>215</v>
      </c>
      <c r="SLJ490" s="2" t="s">
        <v>215</v>
      </c>
      <c r="SLK490" s="2" t="s">
        <v>215</v>
      </c>
      <c r="SLL490" s="2" t="s">
        <v>215</v>
      </c>
      <c r="SLM490" s="2" t="s">
        <v>215</v>
      </c>
      <c r="SLN490" s="2" t="s">
        <v>215</v>
      </c>
      <c r="SLO490" s="2" t="s">
        <v>215</v>
      </c>
      <c r="SLP490" s="2" t="s">
        <v>215</v>
      </c>
      <c r="SLQ490" s="2" t="s">
        <v>215</v>
      </c>
      <c r="SLR490" s="2" t="s">
        <v>215</v>
      </c>
      <c r="SLS490" s="2" t="s">
        <v>215</v>
      </c>
      <c r="SLT490" s="2" t="s">
        <v>215</v>
      </c>
      <c r="SLU490" s="2" t="s">
        <v>215</v>
      </c>
      <c r="SLV490" s="2" t="s">
        <v>215</v>
      </c>
      <c r="SLW490" s="2" t="s">
        <v>215</v>
      </c>
      <c r="SLX490" s="2" t="s">
        <v>215</v>
      </c>
      <c r="SLY490" s="2" t="s">
        <v>215</v>
      </c>
      <c r="SLZ490" s="2" t="s">
        <v>215</v>
      </c>
      <c r="SMA490" s="2" t="s">
        <v>215</v>
      </c>
      <c r="SMB490" s="2" t="s">
        <v>215</v>
      </c>
      <c r="SMC490" s="2" t="s">
        <v>215</v>
      </c>
      <c r="SMD490" s="2" t="s">
        <v>215</v>
      </c>
      <c r="SME490" s="2" t="s">
        <v>215</v>
      </c>
      <c r="SMF490" s="2" t="s">
        <v>215</v>
      </c>
      <c r="SMG490" s="2" t="s">
        <v>215</v>
      </c>
      <c r="SMH490" s="2" t="s">
        <v>215</v>
      </c>
      <c r="SMI490" s="2" t="s">
        <v>215</v>
      </c>
      <c r="SMJ490" s="2" t="s">
        <v>215</v>
      </c>
      <c r="SMK490" s="2" t="s">
        <v>215</v>
      </c>
      <c r="SML490" s="2" t="s">
        <v>215</v>
      </c>
      <c r="SMM490" s="2" t="s">
        <v>215</v>
      </c>
      <c r="SMN490" s="2" t="s">
        <v>215</v>
      </c>
      <c r="SMO490" s="2" t="s">
        <v>215</v>
      </c>
      <c r="SMP490" s="2" t="s">
        <v>215</v>
      </c>
      <c r="SMQ490" s="2" t="s">
        <v>215</v>
      </c>
      <c r="SMR490" s="2" t="s">
        <v>215</v>
      </c>
      <c r="SMS490" s="2" t="s">
        <v>215</v>
      </c>
      <c r="SMT490" s="2" t="s">
        <v>215</v>
      </c>
      <c r="SMU490" s="2" t="s">
        <v>215</v>
      </c>
      <c r="SMV490" s="2" t="s">
        <v>215</v>
      </c>
      <c r="SMW490" s="2" t="s">
        <v>215</v>
      </c>
      <c r="SMX490" s="2" t="s">
        <v>215</v>
      </c>
      <c r="SMY490" s="2" t="s">
        <v>215</v>
      </c>
      <c r="SMZ490" s="2" t="s">
        <v>215</v>
      </c>
      <c r="SNA490" s="2" t="s">
        <v>215</v>
      </c>
      <c r="SNB490" s="2" t="s">
        <v>215</v>
      </c>
      <c r="SNC490" s="2" t="s">
        <v>215</v>
      </c>
      <c r="SND490" s="2" t="s">
        <v>215</v>
      </c>
      <c r="SNE490" s="2" t="s">
        <v>215</v>
      </c>
      <c r="SNF490" s="2" t="s">
        <v>215</v>
      </c>
      <c r="SNG490" s="2" t="s">
        <v>215</v>
      </c>
      <c r="SNH490" s="2" t="s">
        <v>215</v>
      </c>
      <c r="SNI490" s="2" t="s">
        <v>215</v>
      </c>
      <c r="SNJ490" s="2" t="s">
        <v>215</v>
      </c>
      <c r="SNK490" s="2" t="s">
        <v>215</v>
      </c>
      <c r="SNL490" s="2" t="s">
        <v>215</v>
      </c>
      <c r="SNM490" s="2" t="s">
        <v>215</v>
      </c>
      <c r="SNN490" s="2" t="s">
        <v>215</v>
      </c>
      <c r="SNO490" s="2" t="s">
        <v>215</v>
      </c>
      <c r="SNP490" s="2" t="s">
        <v>215</v>
      </c>
      <c r="SNQ490" s="2" t="s">
        <v>215</v>
      </c>
      <c r="SNR490" s="2" t="s">
        <v>215</v>
      </c>
      <c r="SNS490" s="2" t="s">
        <v>215</v>
      </c>
      <c r="SNT490" s="2" t="s">
        <v>215</v>
      </c>
      <c r="SNU490" s="2" t="s">
        <v>215</v>
      </c>
      <c r="SNV490" s="2" t="s">
        <v>215</v>
      </c>
      <c r="SNW490" s="2" t="s">
        <v>215</v>
      </c>
      <c r="SNX490" s="2" t="s">
        <v>215</v>
      </c>
      <c r="SNY490" s="2" t="s">
        <v>215</v>
      </c>
      <c r="SNZ490" s="2" t="s">
        <v>215</v>
      </c>
      <c r="SOA490" s="2" t="s">
        <v>215</v>
      </c>
      <c r="SOB490" s="2" t="s">
        <v>215</v>
      </c>
      <c r="SOC490" s="2" t="s">
        <v>215</v>
      </c>
      <c r="SOD490" s="2" t="s">
        <v>215</v>
      </c>
      <c r="SOE490" s="2" t="s">
        <v>215</v>
      </c>
      <c r="SOF490" s="2" t="s">
        <v>215</v>
      </c>
      <c r="SOG490" s="2" t="s">
        <v>215</v>
      </c>
      <c r="SOH490" s="2" t="s">
        <v>215</v>
      </c>
      <c r="SOI490" s="2" t="s">
        <v>215</v>
      </c>
      <c r="SOJ490" s="2" t="s">
        <v>215</v>
      </c>
      <c r="SOK490" s="2" t="s">
        <v>215</v>
      </c>
      <c r="SOL490" s="2" t="s">
        <v>215</v>
      </c>
      <c r="SOM490" s="2" t="s">
        <v>215</v>
      </c>
      <c r="SON490" s="2" t="s">
        <v>215</v>
      </c>
      <c r="SOO490" s="2" t="s">
        <v>215</v>
      </c>
      <c r="SOP490" s="2" t="s">
        <v>215</v>
      </c>
      <c r="SOQ490" s="2" t="s">
        <v>215</v>
      </c>
      <c r="SOR490" s="2" t="s">
        <v>215</v>
      </c>
      <c r="SOS490" s="2" t="s">
        <v>215</v>
      </c>
      <c r="SOT490" s="2" t="s">
        <v>215</v>
      </c>
      <c r="SOU490" s="2" t="s">
        <v>215</v>
      </c>
      <c r="SOV490" s="2" t="s">
        <v>215</v>
      </c>
      <c r="SOW490" s="2" t="s">
        <v>215</v>
      </c>
      <c r="SOX490" s="2" t="s">
        <v>215</v>
      </c>
      <c r="SOY490" s="2" t="s">
        <v>215</v>
      </c>
      <c r="SOZ490" s="2" t="s">
        <v>215</v>
      </c>
      <c r="SPA490" s="2" t="s">
        <v>215</v>
      </c>
      <c r="SPB490" s="2" t="s">
        <v>215</v>
      </c>
      <c r="SPC490" s="2" t="s">
        <v>215</v>
      </c>
      <c r="SPD490" s="2" t="s">
        <v>215</v>
      </c>
      <c r="SPE490" s="2" t="s">
        <v>215</v>
      </c>
      <c r="SPF490" s="2" t="s">
        <v>215</v>
      </c>
      <c r="SPG490" s="2" t="s">
        <v>215</v>
      </c>
      <c r="SPH490" s="2" t="s">
        <v>215</v>
      </c>
      <c r="SPI490" s="2" t="s">
        <v>215</v>
      </c>
      <c r="SPJ490" s="2" t="s">
        <v>215</v>
      </c>
      <c r="SPK490" s="2" t="s">
        <v>215</v>
      </c>
      <c r="SPL490" s="2" t="s">
        <v>215</v>
      </c>
      <c r="SPM490" s="2" t="s">
        <v>215</v>
      </c>
      <c r="SPN490" s="2" t="s">
        <v>215</v>
      </c>
      <c r="SPO490" s="2" t="s">
        <v>215</v>
      </c>
      <c r="SPP490" s="2" t="s">
        <v>215</v>
      </c>
      <c r="SPQ490" s="2" t="s">
        <v>215</v>
      </c>
      <c r="SPR490" s="2" t="s">
        <v>215</v>
      </c>
      <c r="SPS490" s="2" t="s">
        <v>215</v>
      </c>
      <c r="SPT490" s="2" t="s">
        <v>215</v>
      </c>
      <c r="SPU490" s="2" t="s">
        <v>215</v>
      </c>
      <c r="SPV490" s="2" t="s">
        <v>215</v>
      </c>
      <c r="SPW490" s="2" t="s">
        <v>215</v>
      </c>
      <c r="SPX490" s="2" t="s">
        <v>215</v>
      </c>
      <c r="SPY490" s="2" t="s">
        <v>215</v>
      </c>
      <c r="SPZ490" s="2" t="s">
        <v>215</v>
      </c>
      <c r="SQA490" s="2" t="s">
        <v>215</v>
      </c>
      <c r="SQB490" s="2" t="s">
        <v>215</v>
      </c>
      <c r="SQC490" s="2" t="s">
        <v>215</v>
      </c>
      <c r="SQD490" s="2" t="s">
        <v>215</v>
      </c>
      <c r="SQE490" s="2" t="s">
        <v>215</v>
      </c>
      <c r="SQF490" s="2" t="s">
        <v>215</v>
      </c>
      <c r="SQG490" s="2" t="s">
        <v>215</v>
      </c>
      <c r="SQH490" s="2" t="s">
        <v>215</v>
      </c>
      <c r="SQI490" s="2" t="s">
        <v>215</v>
      </c>
      <c r="SQJ490" s="2" t="s">
        <v>215</v>
      </c>
      <c r="SQK490" s="2" t="s">
        <v>215</v>
      </c>
      <c r="SQL490" s="2" t="s">
        <v>215</v>
      </c>
      <c r="SQM490" s="2" t="s">
        <v>215</v>
      </c>
      <c r="SQN490" s="2" t="s">
        <v>215</v>
      </c>
      <c r="SQO490" s="2" t="s">
        <v>215</v>
      </c>
      <c r="SQP490" s="2" t="s">
        <v>215</v>
      </c>
      <c r="SQQ490" s="2" t="s">
        <v>215</v>
      </c>
      <c r="SQR490" s="2" t="s">
        <v>215</v>
      </c>
      <c r="SQS490" s="2" t="s">
        <v>215</v>
      </c>
      <c r="SQT490" s="2" t="s">
        <v>215</v>
      </c>
      <c r="SQU490" s="2" t="s">
        <v>215</v>
      </c>
      <c r="SQV490" s="2" t="s">
        <v>215</v>
      </c>
      <c r="SQW490" s="2" t="s">
        <v>215</v>
      </c>
      <c r="SQX490" s="2" t="s">
        <v>215</v>
      </c>
      <c r="SQY490" s="2" t="s">
        <v>215</v>
      </c>
      <c r="SQZ490" s="2" t="s">
        <v>215</v>
      </c>
      <c r="SRA490" s="2" t="s">
        <v>215</v>
      </c>
      <c r="SRB490" s="2" t="s">
        <v>215</v>
      </c>
      <c r="SRC490" s="2" t="s">
        <v>215</v>
      </c>
      <c r="SRD490" s="2" t="s">
        <v>215</v>
      </c>
      <c r="SRE490" s="2" t="s">
        <v>215</v>
      </c>
      <c r="SRF490" s="2" t="s">
        <v>215</v>
      </c>
      <c r="SRG490" s="2" t="s">
        <v>215</v>
      </c>
      <c r="SRH490" s="2" t="s">
        <v>215</v>
      </c>
      <c r="SRI490" s="2" t="s">
        <v>215</v>
      </c>
      <c r="SRJ490" s="2" t="s">
        <v>215</v>
      </c>
      <c r="SRK490" s="2" t="s">
        <v>215</v>
      </c>
      <c r="SRL490" s="2" t="s">
        <v>215</v>
      </c>
      <c r="SRM490" s="2" t="s">
        <v>215</v>
      </c>
      <c r="SRN490" s="2" t="s">
        <v>215</v>
      </c>
      <c r="SRO490" s="2" t="s">
        <v>215</v>
      </c>
      <c r="SRP490" s="2" t="s">
        <v>215</v>
      </c>
      <c r="SRQ490" s="2" t="s">
        <v>215</v>
      </c>
      <c r="SRR490" s="2" t="s">
        <v>215</v>
      </c>
      <c r="SRS490" s="2" t="s">
        <v>215</v>
      </c>
      <c r="SRT490" s="2" t="s">
        <v>215</v>
      </c>
      <c r="SRU490" s="2" t="s">
        <v>215</v>
      </c>
      <c r="SRV490" s="2" t="s">
        <v>215</v>
      </c>
      <c r="SRW490" s="2" t="s">
        <v>215</v>
      </c>
      <c r="SRX490" s="2" t="s">
        <v>215</v>
      </c>
      <c r="SRY490" s="2" t="s">
        <v>215</v>
      </c>
      <c r="SRZ490" s="2" t="s">
        <v>215</v>
      </c>
      <c r="SSA490" s="2" t="s">
        <v>215</v>
      </c>
      <c r="SSB490" s="2" t="s">
        <v>215</v>
      </c>
      <c r="SSC490" s="2" t="s">
        <v>215</v>
      </c>
      <c r="SSD490" s="2" t="s">
        <v>215</v>
      </c>
      <c r="SSE490" s="2" t="s">
        <v>215</v>
      </c>
      <c r="SSF490" s="2" t="s">
        <v>215</v>
      </c>
      <c r="SSG490" s="2" t="s">
        <v>215</v>
      </c>
      <c r="SSH490" s="2" t="s">
        <v>215</v>
      </c>
      <c r="SSI490" s="2" t="s">
        <v>215</v>
      </c>
      <c r="SSJ490" s="2" t="s">
        <v>215</v>
      </c>
      <c r="SSK490" s="2" t="s">
        <v>215</v>
      </c>
      <c r="SSL490" s="2" t="s">
        <v>215</v>
      </c>
      <c r="SSM490" s="2" t="s">
        <v>215</v>
      </c>
      <c r="SSN490" s="2" t="s">
        <v>215</v>
      </c>
      <c r="SSO490" s="2" t="s">
        <v>215</v>
      </c>
      <c r="SSP490" s="2" t="s">
        <v>215</v>
      </c>
      <c r="SSQ490" s="2" t="s">
        <v>215</v>
      </c>
      <c r="SSR490" s="2" t="s">
        <v>215</v>
      </c>
      <c r="SSS490" s="2" t="s">
        <v>215</v>
      </c>
      <c r="SST490" s="2" t="s">
        <v>215</v>
      </c>
      <c r="SSU490" s="2" t="s">
        <v>215</v>
      </c>
      <c r="SSV490" s="2" t="s">
        <v>215</v>
      </c>
      <c r="SSW490" s="2" t="s">
        <v>215</v>
      </c>
      <c r="SSX490" s="2" t="s">
        <v>215</v>
      </c>
      <c r="SSY490" s="2" t="s">
        <v>215</v>
      </c>
      <c r="SSZ490" s="2" t="s">
        <v>215</v>
      </c>
      <c r="STA490" s="2" t="s">
        <v>215</v>
      </c>
      <c r="STB490" s="2" t="s">
        <v>215</v>
      </c>
      <c r="STC490" s="2" t="s">
        <v>215</v>
      </c>
      <c r="STD490" s="2" t="s">
        <v>215</v>
      </c>
      <c r="STE490" s="2" t="s">
        <v>215</v>
      </c>
      <c r="STF490" s="2" t="s">
        <v>215</v>
      </c>
      <c r="STG490" s="2" t="s">
        <v>215</v>
      </c>
      <c r="STH490" s="2" t="s">
        <v>215</v>
      </c>
      <c r="STI490" s="2" t="s">
        <v>215</v>
      </c>
      <c r="STJ490" s="2" t="s">
        <v>215</v>
      </c>
      <c r="STK490" s="2" t="s">
        <v>215</v>
      </c>
      <c r="STL490" s="2" t="s">
        <v>215</v>
      </c>
      <c r="STM490" s="2" t="s">
        <v>215</v>
      </c>
      <c r="STN490" s="2" t="s">
        <v>215</v>
      </c>
      <c r="STO490" s="2" t="s">
        <v>215</v>
      </c>
      <c r="STP490" s="2" t="s">
        <v>215</v>
      </c>
      <c r="STQ490" s="2" t="s">
        <v>215</v>
      </c>
      <c r="STR490" s="2" t="s">
        <v>215</v>
      </c>
      <c r="STS490" s="2" t="s">
        <v>215</v>
      </c>
      <c r="STT490" s="2" t="s">
        <v>215</v>
      </c>
      <c r="STU490" s="2" t="s">
        <v>215</v>
      </c>
      <c r="STV490" s="2" t="s">
        <v>215</v>
      </c>
      <c r="STW490" s="2" t="s">
        <v>215</v>
      </c>
      <c r="STX490" s="2" t="s">
        <v>215</v>
      </c>
      <c r="STY490" s="2" t="s">
        <v>215</v>
      </c>
      <c r="STZ490" s="2" t="s">
        <v>215</v>
      </c>
      <c r="SUA490" s="2" t="s">
        <v>215</v>
      </c>
      <c r="SUB490" s="2" t="s">
        <v>215</v>
      </c>
      <c r="SUC490" s="2" t="s">
        <v>215</v>
      </c>
      <c r="SUD490" s="2" t="s">
        <v>215</v>
      </c>
      <c r="SUE490" s="2" t="s">
        <v>215</v>
      </c>
      <c r="SUF490" s="2" t="s">
        <v>215</v>
      </c>
      <c r="SUG490" s="2" t="s">
        <v>215</v>
      </c>
      <c r="SUH490" s="2" t="s">
        <v>215</v>
      </c>
      <c r="SUI490" s="2" t="s">
        <v>215</v>
      </c>
      <c r="SUJ490" s="2" t="s">
        <v>215</v>
      </c>
      <c r="SUK490" s="2" t="s">
        <v>215</v>
      </c>
      <c r="SUL490" s="2" t="s">
        <v>215</v>
      </c>
      <c r="SUM490" s="2" t="s">
        <v>215</v>
      </c>
      <c r="SUN490" s="2" t="s">
        <v>215</v>
      </c>
      <c r="SUO490" s="2" t="s">
        <v>215</v>
      </c>
      <c r="SUP490" s="2" t="s">
        <v>215</v>
      </c>
      <c r="SUQ490" s="2" t="s">
        <v>215</v>
      </c>
      <c r="SUR490" s="2" t="s">
        <v>215</v>
      </c>
      <c r="SUS490" s="2" t="s">
        <v>215</v>
      </c>
      <c r="SUT490" s="2" t="s">
        <v>215</v>
      </c>
      <c r="SUU490" s="2" t="s">
        <v>215</v>
      </c>
      <c r="SUV490" s="2" t="s">
        <v>215</v>
      </c>
      <c r="SUW490" s="2" t="s">
        <v>215</v>
      </c>
      <c r="SUX490" s="2" t="s">
        <v>215</v>
      </c>
      <c r="SUY490" s="2" t="s">
        <v>215</v>
      </c>
      <c r="SUZ490" s="2" t="s">
        <v>215</v>
      </c>
      <c r="SVA490" s="2" t="s">
        <v>215</v>
      </c>
      <c r="SVB490" s="2" t="s">
        <v>215</v>
      </c>
      <c r="SVC490" s="2" t="s">
        <v>215</v>
      </c>
      <c r="SVD490" s="2" t="s">
        <v>215</v>
      </c>
      <c r="SVE490" s="2" t="s">
        <v>215</v>
      </c>
      <c r="SVF490" s="2" t="s">
        <v>215</v>
      </c>
      <c r="SVG490" s="2" t="s">
        <v>215</v>
      </c>
      <c r="SVH490" s="2" t="s">
        <v>215</v>
      </c>
      <c r="SVI490" s="2" t="s">
        <v>215</v>
      </c>
      <c r="SVJ490" s="2" t="s">
        <v>215</v>
      </c>
      <c r="SVK490" s="2" t="s">
        <v>215</v>
      </c>
      <c r="SVL490" s="2" t="s">
        <v>215</v>
      </c>
      <c r="SVM490" s="2" t="s">
        <v>215</v>
      </c>
      <c r="SVN490" s="2" t="s">
        <v>215</v>
      </c>
      <c r="SVO490" s="2" t="s">
        <v>215</v>
      </c>
      <c r="SVP490" s="2" t="s">
        <v>215</v>
      </c>
      <c r="SVQ490" s="2" t="s">
        <v>215</v>
      </c>
      <c r="SVR490" s="2" t="s">
        <v>215</v>
      </c>
      <c r="SVS490" s="2" t="s">
        <v>215</v>
      </c>
      <c r="SVT490" s="2" t="s">
        <v>215</v>
      </c>
      <c r="SVU490" s="2" t="s">
        <v>215</v>
      </c>
      <c r="SVV490" s="2" t="s">
        <v>215</v>
      </c>
      <c r="SVW490" s="2" t="s">
        <v>215</v>
      </c>
      <c r="SVX490" s="2" t="s">
        <v>215</v>
      </c>
      <c r="SVY490" s="2" t="s">
        <v>215</v>
      </c>
      <c r="SVZ490" s="2" t="s">
        <v>215</v>
      </c>
      <c r="SWA490" s="2" t="s">
        <v>215</v>
      </c>
      <c r="SWB490" s="2" t="s">
        <v>215</v>
      </c>
      <c r="SWC490" s="2" t="s">
        <v>215</v>
      </c>
      <c r="SWD490" s="2" t="s">
        <v>215</v>
      </c>
      <c r="SWE490" s="2" t="s">
        <v>215</v>
      </c>
      <c r="SWF490" s="2" t="s">
        <v>215</v>
      </c>
      <c r="SWG490" s="2" t="s">
        <v>215</v>
      </c>
      <c r="SWH490" s="2" t="s">
        <v>215</v>
      </c>
      <c r="SWI490" s="2" t="s">
        <v>215</v>
      </c>
      <c r="SWJ490" s="2" t="s">
        <v>215</v>
      </c>
      <c r="SWK490" s="2" t="s">
        <v>215</v>
      </c>
      <c r="SWL490" s="2" t="s">
        <v>215</v>
      </c>
      <c r="SWM490" s="2" t="s">
        <v>215</v>
      </c>
      <c r="SWN490" s="2" t="s">
        <v>215</v>
      </c>
      <c r="SWO490" s="2" t="s">
        <v>215</v>
      </c>
      <c r="SWP490" s="2" t="s">
        <v>215</v>
      </c>
      <c r="SWQ490" s="2" t="s">
        <v>215</v>
      </c>
      <c r="SWR490" s="2" t="s">
        <v>215</v>
      </c>
      <c r="SWS490" s="2" t="s">
        <v>215</v>
      </c>
      <c r="SWT490" s="2" t="s">
        <v>215</v>
      </c>
      <c r="SWU490" s="2" t="s">
        <v>215</v>
      </c>
      <c r="SWV490" s="2" t="s">
        <v>215</v>
      </c>
      <c r="SWW490" s="2" t="s">
        <v>215</v>
      </c>
      <c r="SWX490" s="2" t="s">
        <v>215</v>
      </c>
      <c r="SWY490" s="2" t="s">
        <v>215</v>
      </c>
      <c r="SWZ490" s="2" t="s">
        <v>215</v>
      </c>
      <c r="SXA490" s="2" t="s">
        <v>215</v>
      </c>
      <c r="SXB490" s="2" t="s">
        <v>215</v>
      </c>
      <c r="SXC490" s="2" t="s">
        <v>215</v>
      </c>
      <c r="SXD490" s="2" t="s">
        <v>215</v>
      </c>
      <c r="SXE490" s="2" t="s">
        <v>215</v>
      </c>
      <c r="SXF490" s="2" t="s">
        <v>215</v>
      </c>
      <c r="SXG490" s="2" t="s">
        <v>215</v>
      </c>
      <c r="SXH490" s="2" t="s">
        <v>215</v>
      </c>
      <c r="SXI490" s="2" t="s">
        <v>215</v>
      </c>
      <c r="SXJ490" s="2" t="s">
        <v>215</v>
      </c>
      <c r="SXK490" s="2" t="s">
        <v>215</v>
      </c>
      <c r="SXL490" s="2" t="s">
        <v>215</v>
      </c>
      <c r="SXM490" s="2" t="s">
        <v>215</v>
      </c>
      <c r="SXN490" s="2" t="s">
        <v>215</v>
      </c>
      <c r="SXO490" s="2" t="s">
        <v>215</v>
      </c>
      <c r="SXP490" s="2" t="s">
        <v>215</v>
      </c>
      <c r="SXQ490" s="2" t="s">
        <v>215</v>
      </c>
      <c r="SXR490" s="2" t="s">
        <v>215</v>
      </c>
      <c r="SXS490" s="2" t="s">
        <v>215</v>
      </c>
      <c r="SXT490" s="2" t="s">
        <v>215</v>
      </c>
      <c r="SXU490" s="2" t="s">
        <v>215</v>
      </c>
      <c r="SXV490" s="2" t="s">
        <v>215</v>
      </c>
      <c r="SXW490" s="2" t="s">
        <v>215</v>
      </c>
      <c r="SXX490" s="2" t="s">
        <v>215</v>
      </c>
      <c r="SXY490" s="2" t="s">
        <v>215</v>
      </c>
      <c r="SXZ490" s="2" t="s">
        <v>215</v>
      </c>
      <c r="SYA490" s="2" t="s">
        <v>215</v>
      </c>
      <c r="SYB490" s="2" t="s">
        <v>215</v>
      </c>
      <c r="SYC490" s="2" t="s">
        <v>215</v>
      </c>
      <c r="SYD490" s="2" t="s">
        <v>215</v>
      </c>
      <c r="SYE490" s="2" t="s">
        <v>215</v>
      </c>
      <c r="SYF490" s="2" t="s">
        <v>215</v>
      </c>
      <c r="SYG490" s="2" t="s">
        <v>215</v>
      </c>
      <c r="SYH490" s="2" t="s">
        <v>215</v>
      </c>
      <c r="SYI490" s="2" t="s">
        <v>215</v>
      </c>
      <c r="SYJ490" s="2" t="s">
        <v>215</v>
      </c>
      <c r="SYK490" s="2" t="s">
        <v>215</v>
      </c>
      <c r="SYL490" s="2" t="s">
        <v>215</v>
      </c>
      <c r="SYM490" s="2" t="s">
        <v>215</v>
      </c>
      <c r="SYN490" s="2" t="s">
        <v>215</v>
      </c>
      <c r="SYO490" s="2" t="s">
        <v>215</v>
      </c>
      <c r="SYP490" s="2" t="s">
        <v>215</v>
      </c>
      <c r="SYQ490" s="2" t="s">
        <v>215</v>
      </c>
      <c r="SYR490" s="2" t="s">
        <v>215</v>
      </c>
      <c r="SYS490" s="2" t="s">
        <v>215</v>
      </c>
      <c r="SYT490" s="2" t="s">
        <v>215</v>
      </c>
      <c r="SYU490" s="2" t="s">
        <v>215</v>
      </c>
      <c r="SYV490" s="2" t="s">
        <v>215</v>
      </c>
      <c r="SYW490" s="2" t="s">
        <v>215</v>
      </c>
      <c r="SYX490" s="2" t="s">
        <v>215</v>
      </c>
      <c r="SYY490" s="2" t="s">
        <v>215</v>
      </c>
      <c r="SYZ490" s="2" t="s">
        <v>215</v>
      </c>
      <c r="SZA490" s="2" t="s">
        <v>215</v>
      </c>
      <c r="SZB490" s="2" t="s">
        <v>215</v>
      </c>
      <c r="SZC490" s="2" t="s">
        <v>215</v>
      </c>
      <c r="SZD490" s="2" t="s">
        <v>215</v>
      </c>
      <c r="SZE490" s="2" t="s">
        <v>215</v>
      </c>
      <c r="SZF490" s="2" t="s">
        <v>215</v>
      </c>
      <c r="SZG490" s="2" t="s">
        <v>215</v>
      </c>
      <c r="SZH490" s="2" t="s">
        <v>215</v>
      </c>
      <c r="SZI490" s="2" t="s">
        <v>215</v>
      </c>
      <c r="SZJ490" s="2" t="s">
        <v>215</v>
      </c>
      <c r="SZK490" s="2" t="s">
        <v>215</v>
      </c>
      <c r="SZL490" s="2" t="s">
        <v>215</v>
      </c>
      <c r="SZM490" s="2" t="s">
        <v>215</v>
      </c>
      <c r="SZN490" s="2" t="s">
        <v>215</v>
      </c>
      <c r="SZO490" s="2" t="s">
        <v>215</v>
      </c>
      <c r="SZP490" s="2" t="s">
        <v>215</v>
      </c>
      <c r="SZQ490" s="2" t="s">
        <v>215</v>
      </c>
      <c r="SZR490" s="2" t="s">
        <v>215</v>
      </c>
      <c r="SZS490" s="2" t="s">
        <v>215</v>
      </c>
      <c r="SZT490" s="2" t="s">
        <v>215</v>
      </c>
      <c r="SZU490" s="2" t="s">
        <v>215</v>
      </c>
      <c r="SZV490" s="2" t="s">
        <v>215</v>
      </c>
      <c r="SZW490" s="2" t="s">
        <v>215</v>
      </c>
      <c r="SZX490" s="2" t="s">
        <v>215</v>
      </c>
      <c r="SZY490" s="2" t="s">
        <v>215</v>
      </c>
      <c r="SZZ490" s="2" t="s">
        <v>215</v>
      </c>
      <c r="TAA490" s="2" t="s">
        <v>215</v>
      </c>
      <c r="TAB490" s="2" t="s">
        <v>215</v>
      </c>
      <c r="TAC490" s="2" t="s">
        <v>215</v>
      </c>
      <c r="TAD490" s="2" t="s">
        <v>215</v>
      </c>
      <c r="TAE490" s="2" t="s">
        <v>215</v>
      </c>
      <c r="TAF490" s="2" t="s">
        <v>215</v>
      </c>
      <c r="TAG490" s="2" t="s">
        <v>215</v>
      </c>
      <c r="TAH490" s="2" t="s">
        <v>215</v>
      </c>
      <c r="TAI490" s="2" t="s">
        <v>215</v>
      </c>
      <c r="TAJ490" s="2" t="s">
        <v>215</v>
      </c>
      <c r="TAK490" s="2" t="s">
        <v>215</v>
      </c>
      <c r="TAL490" s="2" t="s">
        <v>215</v>
      </c>
      <c r="TAM490" s="2" t="s">
        <v>215</v>
      </c>
      <c r="TAN490" s="2" t="s">
        <v>215</v>
      </c>
      <c r="TAO490" s="2" t="s">
        <v>215</v>
      </c>
      <c r="TAP490" s="2" t="s">
        <v>215</v>
      </c>
      <c r="TAQ490" s="2" t="s">
        <v>215</v>
      </c>
      <c r="TAR490" s="2" t="s">
        <v>215</v>
      </c>
      <c r="TAS490" s="2" t="s">
        <v>215</v>
      </c>
      <c r="TAT490" s="2" t="s">
        <v>215</v>
      </c>
      <c r="TAU490" s="2" t="s">
        <v>215</v>
      </c>
      <c r="TAV490" s="2" t="s">
        <v>215</v>
      </c>
      <c r="TAW490" s="2" t="s">
        <v>215</v>
      </c>
      <c r="TAX490" s="2" t="s">
        <v>215</v>
      </c>
      <c r="TAY490" s="2" t="s">
        <v>215</v>
      </c>
      <c r="TAZ490" s="2" t="s">
        <v>215</v>
      </c>
      <c r="TBA490" s="2" t="s">
        <v>215</v>
      </c>
      <c r="TBB490" s="2" t="s">
        <v>215</v>
      </c>
      <c r="TBC490" s="2" t="s">
        <v>215</v>
      </c>
      <c r="TBD490" s="2" t="s">
        <v>215</v>
      </c>
      <c r="TBE490" s="2" t="s">
        <v>215</v>
      </c>
      <c r="TBF490" s="2" t="s">
        <v>215</v>
      </c>
      <c r="TBG490" s="2" t="s">
        <v>215</v>
      </c>
      <c r="TBH490" s="2" t="s">
        <v>215</v>
      </c>
      <c r="TBI490" s="2" t="s">
        <v>215</v>
      </c>
      <c r="TBJ490" s="2" t="s">
        <v>215</v>
      </c>
      <c r="TBK490" s="2" t="s">
        <v>215</v>
      </c>
      <c r="TBL490" s="2" t="s">
        <v>215</v>
      </c>
      <c r="TBM490" s="2" t="s">
        <v>215</v>
      </c>
      <c r="TBN490" s="2" t="s">
        <v>215</v>
      </c>
      <c r="TBO490" s="2" t="s">
        <v>215</v>
      </c>
      <c r="TBP490" s="2" t="s">
        <v>215</v>
      </c>
      <c r="TBQ490" s="2" t="s">
        <v>215</v>
      </c>
      <c r="TBR490" s="2" t="s">
        <v>215</v>
      </c>
      <c r="TBS490" s="2" t="s">
        <v>215</v>
      </c>
      <c r="TBT490" s="2" t="s">
        <v>215</v>
      </c>
      <c r="TBU490" s="2" t="s">
        <v>215</v>
      </c>
      <c r="TBV490" s="2" t="s">
        <v>215</v>
      </c>
      <c r="TBW490" s="2" t="s">
        <v>215</v>
      </c>
      <c r="TBX490" s="2" t="s">
        <v>215</v>
      </c>
      <c r="TBY490" s="2" t="s">
        <v>215</v>
      </c>
      <c r="TBZ490" s="2" t="s">
        <v>215</v>
      </c>
      <c r="TCA490" s="2" t="s">
        <v>215</v>
      </c>
      <c r="TCB490" s="2" t="s">
        <v>215</v>
      </c>
      <c r="TCC490" s="2" t="s">
        <v>215</v>
      </c>
      <c r="TCD490" s="2" t="s">
        <v>215</v>
      </c>
      <c r="TCE490" s="2" t="s">
        <v>215</v>
      </c>
      <c r="TCF490" s="2" t="s">
        <v>215</v>
      </c>
      <c r="TCG490" s="2" t="s">
        <v>215</v>
      </c>
      <c r="TCH490" s="2" t="s">
        <v>215</v>
      </c>
      <c r="TCI490" s="2" t="s">
        <v>215</v>
      </c>
      <c r="TCJ490" s="2" t="s">
        <v>215</v>
      </c>
      <c r="TCK490" s="2" t="s">
        <v>215</v>
      </c>
      <c r="TCL490" s="2" t="s">
        <v>215</v>
      </c>
      <c r="TCM490" s="2" t="s">
        <v>215</v>
      </c>
      <c r="TCN490" s="2" t="s">
        <v>215</v>
      </c>
      <c r="TCO490" s="2" t="s">
        <v>215</v>
      </c>
      <c r="TCP490" s="2" t="s">
        <v>215</v>
      </c>
      <c r="TCQ490" s="2" t="s">
        <v>215</v>
      </c>
      <c r="TCR490" s="2" t="s">
        <v>215</v>
      </c>
      <c r="TCS490" s="2" t="s">
        <v>215</v>
      </c>
      <c r="TCT490" s="2" t="s">
        <v>215</v>
      </c>
      <c r="TCU490" s="2" t="s">
        <v>215</v>
      </c>
      <c r="TCV490" s="2" t="s">
        <v>215</v>
      </c>
      <c r="TCW490" s="2" t="s">
        <v>215</v>
      </c>
      <c r="TCX490" s="2" t="s">
        <v>215</v>
      </c>
      <c r="TCY490" s="2" t="s">
        <v>215</v>
      </c>
      <c r="TCZ490" s="2" t="s">
        <v>215</v>
      </c>
      <c r="TDA490" s="2" t="s">
        <v>215</v>
      </c>
      <c r="TDB490" s="2" t="s">
        <v>215</v>
      </c>
      <c r="TDC490" s="2" t="s">
        <v>215</v>
      </c>
      <c r="TDD490" s="2" t="s">
        <v>215</v>
      </c>
      <c r="TDE490" s="2" t="s">
        <v>215</v>
      </c>
      <c r="TDF490" s="2" t="s">
        <v>215</v>
      </c>
      <c r="TDG490" s="2" t="s">
        <v>215</v>
      </c>
      <c r="TDH490" s="2" t="s">
        <v>215</v>
      </c>
      <c r="TDI490" s="2" t="s">
        <v>215</v>
      </c>
      <c r="TDJ490" s="2" t="s">
        <v>215</v>
      </c>
      <c r="TDK490" s="2" t="s">
        <v>215</v>
      </c>
      <c r="TDL490" s="2" t="s">
        <v>215</v>
      </c>
      <c r="TDM490" s="2" t="s">
        <v>215</v>
      </c>
      <c r="TDN490" s="2" t="s">
        <v>215</v>
      </c>
      <c r="TDO490" s="2" t="s">
        <v>215</v>
      </c>
      <c r="TDP490" s="2" t="s">
        <v>215</v>
      </c>
      <c r="TDQ490" s="2" t="s">
        <v>215</v>
      </c>
      <c r="TDR490" s="2" t="s">
        <v>215</v>
      </c>
      <c r="TDS490" s="2" t="s">
        <v>215</v>
      </c>
      <c r="TDT490" s="2" t="s">
        <v>215</v>
      </c>
      <c r="TDU490" s="2" t="s">
        <v>215</v>
      </c>
      <c r="TDV490" s="2" t="s">
        <v>215</v>
      </c>
      <c r="TDW490" s="2" t="s">
        <v>215</v>
      </c>
      <c r="TDX490" s="2" t="s">
        <v>215</v>
      </c>
      <c r="TDY490" s="2" t="s">
        <v>215</v>
      </c>
      <c r="TDZ490" s="2" t="s">
        <v>215</v>
      </c>
      <c r="TEA490" s="2" t="s">
        <v>215</v>
      </c>
      <c r="TEB490" s="2" t="s">
        <v>215</v>
      </c>
      <c r="TEC490" s="2" t="s">
        <v>215</v>
      </c>
      <c r="TED490" s="2" t="s">
        <v>215</v>
      </c>
      <c r="TEE490" s="2" t="s">
        <v>215</v>
      </c>
      <c r="TEF490" s="2" t="s">
        <v>215</v>
      </c>
      <c r="TEG490" s="2" t="s">
        <v>215</v>
      </c>
      <c r="TEH490" s="2" t="s">
        <v>215</v>
      </c>
      <c r="TEI490" s="2" t="s">
        <v>215</v>
      </c>
      <c r="TEJ490" s="2" t="s">
        <v>215</v>
      </c>
      <c r="TEK490" s="2" t="s">
        <v>215</v>
      </c>
      <c r="TEL490" s="2" t="s">
        <v>215</v>
      </c>
      <c r="TEM490" s="2" t="s">
        <v>215</v>
      </c>
      <c r="TEN490" s="2" t="s">
        <v>215</v>
      </c>
      <c r="TEO490" s="2" t="s">
        <v>215</v>
      </c>
      <c r="TEP490" s="2" t="s">
        <v>215</v>
      </c>
      <c r="TEQ490" s="2" t="s">
        <v>215</v>
      </c>
      <c r="TER490" s="2" t="s">
        <v>215</v>
      </c>
      <c r="TES490" s="2" t="s">
        <v>215</v>
      </c>
      <c r="TET490" s="2" t="s">
        <v>215</v>
      </c>
      <c r="TEU490" s="2" t="s">
        <v>215</v>
      </c>
      <c r="TEV490" s="2" t="s">
        <v>215</v>
      </c>
      <c r="TEW490" s="2" t="s">
        <v>215</v>
      </c>
      <c r="TEX490" s="2" t="s">
        <v>215</v>
      </c>
      <c r="TEY490" s="2" t="s">
        <v>215</v>
      </c>
      <c r="TEZ490" s="2" t="s">
        <v>215</v>
      </c>
      <c r="TFA490" s="2" t="s">
        <v>215</v>
      </c>
      <c r="TFB490" s="2" t="s">
        <v>215</v>
      </c>
      <c r="TFC490" s="2" t="s">
        <v>215</v>
      </c>
      <c r="TFD490" s="2" t="s">
        <v>215</v>
      </c>
      <c r="TFE490" s="2" t="s">
        <v>215</v>
      </c>
      <c r="TFF490" s="2" t="s">
        <v>215</v>
      </c>
      <c r="TFG490" s="2" t="s">
        <v>215</v>
      </c>
      <c r="TFH490" s="2" t="s">
        <v>215</v>
      </c>
      <c r="TFI490" s="2" t="s">
        <v>215</v>
      </c>
      <c r="TFJ490" s="2" t="s">
        <v>215</v>
      </c>
      <c r="TFK490" s="2" t="s">
        <v>215</v>
      </c>
      <c r="TFL490" s="2" t="s">
        <v>215</v>
      </c>
      <c r="TFM490" s="2" t="s">
        <v>215</v>
      </c>
      <c r="TFN490" s="2" t="s">
        <v>215</v>
      </c>
      <c r="TFO490" s="2" t="s">
        <v>215</v>
      </c>
      <c r="TFP490" s="2" t="s">
        <v>215</v>
      </c>
      <c r="TFQ490" s="2" t="s">
        <v>215</v>
      </c>
      <c r="TFR490" s="2" t="s">
        <v>215</v>
      </c>
      <c r="TFS490" s="2" t="s">
        <v>215</v>
      </c>
      <c r="TFT490" s="2" t="s">
        <v>215</v>
      </c>
      <c r="TFU490" s="2" t="s">
        <v>215</v>
      </c>
      <c r="TFV490" s="2" t="s">
        <v>215</v>
      </c>
      <c r="TFW490" s="2" t="s">
        <v>215</v>
      </c>
      <c r="TFX490" s="2" t="s">
        <v>215</v>
      </c>
      <c r="TFY490" s="2" t="s">
        <v>215</v>
      </c>
      <c r="TFZ490" s="2" t="s">
        <v>215</v>
      </c>
      <c r="TGA490" s="2" t="s">
        <v>215</v>
      </c>
      <c r="TGB490" s="2" t="s">
        <v>215</v>
      </c>
      <c r="TGC490" s="2" t="s">
        <v>215</v>
      </c>
      <c r="TGD490" s="2" t="s">
        <v>215</v>
      </c>
      <c r="TGE490" s="2" t="s">
        <v>215</v>
      </c>
      <c r="TGF490" s="2" t="s">
        <v>215</v>
      </c>
      <c r="TGG490" s="2" t="s">
        <v>215</v>
      </c>
      <c r="TGH490" s="2" t="s">
        <v>215</v>
      </c>
      <c r="TGI490" s="2" t="s">
        <v>215</v>
      </c>
      <c r="TGJ490" s="2" t="s">
        <v>215</v>
      </c>
      <c r="TGK490" s="2" t="s">
        <v>215</v>
      </c>
      <c r="TGL490" s="2" t="s">
        <v>215</v>
      </c>
      <c r="TGM490" s="2" t="s">
        <v>215</v>
      </c>
      <c r="TGN490" s="2" t="s">
        <v>215</v>
      </c>
      <c r="TGO490" s="2" t="s">
        <v>215</v>
      </c>
      <c r="TGP490" s="2" t="s">
        <v>215</v>
      </c>
      <c r="TGQ490" s="2" t="s">
        <v>215</v>
      </c>
      <c r="TGR490" s="2" t="s">
        <v>215</v>
      </c>
      <c r="TGS490" s="2" t="s">
        <v>215</v>
      </c>
      <c r="TGT490" s="2" t="s">
        <v>215</v>
      </c>
      <c r="TGU490" s="2" t="s">
        <v>215</v>
      </c>
      <c r="TGV490" s="2" t="s">
        <v>215</v>
      </c>
      <c r="TGW490" s="2" t="s">
        <v>215</v>
      </c>
      <c r="TGX490" s="2" t="s">
        <v>215</v>
      </c>
      <c r="TGY490" s="2" t="s">
        <v>215</v>
      </c>
      <c r="TGZ490" s="2" t="s">
        <v>215</v>
      </c>
      <c r="THA490" s="2" t="s">
        <v>215</v>
      </c>
      <c r="THB490" s="2" t="s">
        <v>215</v>
      </c>
      <c r="THC490" s="2" t="s">
        <v>215</v>
      </c>
      <c r="THD490" s="2" t="s">
        <v>215</v>
      </c>
      <c r="THE490" s="2" t="s">
        <v>215</v>
      </c>
      <c r="THF490" s="2" t="s">
        <v>215</v>
      </c>
      <c r="THG490" s="2" t="s">
        <v>215</v>
      </c>
      <c r="THH490" s="2" t="s">
        <v>215</v>
      </c>
      <c r="THI490" s="2" t="s">
        <v>215</v>
      </c>
      <c r="THJ490" s="2" t="s">
        <v>215</v>
      </c>
      <c r="THK490" s="2" t="s">
        <v>215</v>
      </c>
      <c r="THL490" s="2" t="s">
        <v>215</v>
      </c>
      <c r="THM490" s="2" t="s">
        <v>215</v>
      </c>
      <c r="THN490" s="2" t="s">
        <v>215</v>
      </c>
      <c r="THO490" s="2" t="s">
        <v>215</v>
      </c>
      <c r="THP490" s="2" t="s">
        <v>215</v>
      </c>
      <c r="THQ490" s="2" t="s">
        <v>215</v>
      </c>
      <c r="THR490" s="2" t="s">
        <v>215</v>
      </c>
      <c r="THS490" s="2" t="s">
        <v>215</v>
      </c>
      <c r="THT490" s="2" t="s">
        <v>215</v>
      </c>
      <c r="THU490" s="2" t="s">
        <v>215</v>
      </c>
      <c r="THV490" s="2" t="s">
        <v>215</v>
      </c>
      <c r="THW490" s="2" t="s">
        <v>215</v>
      </c>
      <c r="THX490" s="2" t="s">
        <v>215</v>
      </c>
      <c r="THY490" s="2" t="s">
        <v>215</v>
      </c>
      <c r="THZ490" s="2" t="s">
        <v>215</v>
      </c>
      <c r="TIA490" s="2" t="s">
        <v>215</v>
      </c>
      <c r="TIB490" s="2" t="s">
        <v>215</v>
      </c>
      <c r="TIC490" s="2" t="s">
        <v>215</v>
      </c>
      <c r="TID490" s="2" t="s">
        <v>215</v>
      </c>
      <c r="TIE490" s="2" t="s">
        <v>215</v>
      </c>
      <c r="TIF490" s="2" t="s">
        <v>215</v>
      </c>
      <c r="TIG490" s="2" t="s">
        <v>215</v>
      </c>
      <c r="TIH490" s="2" t="s">
        <v>215</v>
      </c>
      <c r="TII490" s="2" t="s">
        <v>215</v>
      </c>
      <c r="TIJ490" s="2" t="s">
        <v>215</v>
      </c>
      <c r="TIK490" s="2" t="s">
        <v>215</v>
      </c>
      <c r="TIL490" s="2" t="s">
        <v>215</v>
      </c>
      <c r="TIM490" s="2" t="s">
        <v>215</v>
      </c>
      <c r="TIN490" s="2" t="s">
        <v>215</v>
      </c>
      <c r="TIO490" s="2" t="s">
        <v>215</v>
      </c>
      <c r="TIP490" s="2" t="s">
        <v>215</v>
      </c>
      <c r="TIQ490" s="2" t="s">
        <v>215</v>
      </c>
      <c r="TIR490" s="2" t="s">
        <v>215</v>
      </c>
      <c r="TIS490" s="2" t="s">
        <v>215</v>
      </c>
      <c r="TIT490" s="2" t="s">
        <v>215</v>
      </c>
      <c r="TIU490" s="2" t="s">
        <v>215</v>
      </c>
      <c r="TIV490" s="2" t="s">
        <v>215</v>
      </c>
      <c r="TIW490" s="2" t="s">
        <v>215</v>
      </c>
      <c r="TIX490" s="2" t="s">
        <v>215</v>
      </c>
      <c r="TIY490" s="2" t="s">
        <v>215</v>
      </c>
      <c r="TIZ490" s="2" t="s">
        <v>215</v>
      </c>
      <c r="TJA490" s="2" t="s">
        <v>215</v>
      </c>
      <c r="TJB490" s="2" t="s">
        <v>215</v>
      </c>
      <c r="TJC490" s="2" t="s">
        <v>215</v>
      </c>
      <c r="TJD490" s="2" t="s">
        <v>215</v>
      </c>
      <c r="TJE490" s="2" t="s">
        <v>215</v>
      </c>
      <c r="TJF490" s="2" t="s">
        <v>215</v>
      </c>
      <c r="TJG490" s="2" t="s">
        <v>215</v>
      </c>
      <c r="TJH490" s="2" t="s">
        <v>215</v>
      </c>
      <c r="TJI490" s="2" t="s">
        <v>215</v>
      </c>
      <c r="TJJ490" s="2" t="s">
        <v>215</v>
      </c>
      <c r="TJK490" s="2" t="s">
        <v>215</v>
      </c>
      <c r="TJL490" s="2" t="s">
        <v>215</v>
      </c>
      <c r="TJM490" s="2" t="s">
        <v>215</v>
      </c>
      <c r="TJN490" s="2" t="s">
        <v>215</v>
      </c>
      <c r="TJO490" s="2" t="s">
        <v>215</v>
      </c>
      <c r="TJP490" s="2" t="s">
        <v>215</v>
      </c>
      <c r="TJQ490" s="2" t="s">
        <v>215</v>
      </c>
      <c r="TJR490" s="2" t="s">
        <v>215</v>
      </c>
      <c r="TJS490" s="2" t="s">
        <v>215</v>
      </c>
      <c r="TJT490" s="2" t="s">
        <v>215</v>
      </c>
      <c r="TJU490" s="2" t="s">
        <v>215</v>
      </c>
      <c r="TJV490" s="2" t="s">
        <v>215</v>
      </c>
      <c r="TJW490" s="2" t="s">
        <v>215</v>
      </c>
      <c r="TJX490" s="2" t="s">
        <v>215</v>
      </c>
      <c r="TJY490" s="2" t="s">
        <v>215</v>
      </c>
      <c r="TJZ490" s="2" t="s">
        <v>215</v>
      </c>
      <c r="TKA490" s="2" t="s">
        <v>215</v>
      </c>
      <c r="TKB490" s="2" t="s">
        <v>215</v>
      </c>
      <c r="TKC490" s="2" t="s">
        <v>215</v>
      </c>
      <c r="TKD490" s="2" t="s">
        <v>215</v>
      </c>
      <c r="TKE490" s="2" t="s">
        <v>215</v>
      </c>
      <c r="TKF490" s="2" t="s">
        <v>215</v>
      </c>
      <c r="TKG490" s="2" t="s">
        <v>215</v>
      </c>
      <c r="TKH490" s="2" t="s">
        <v>215</v>
      </c>
      <c r="TKI490" s="2" t="s">
        <v>215</v>
      </c>
      <c r="TKJ490" s="2" t="s">
        <v>215</v>
      </c>
      <c r="TKK490" s="2" t="s">
        <v>215</v>
      </c>
      <c r="TKL490" s="2" t="s">
        <v>215</v>
      </c>
      <c r="TKM490" s="2" t="s">
        <v>215</v>
      </c>
      <c r="TKN490" s="2" t="s">
        <v>215</v>
      </c>
      <c r="TKO490" s="2" t="s">
        <v>215</v>
      </c>
      <c r="TKP490" s="2" t="s">
        <v>215</v>
      </c>
      <c r="TKQ490" s="2" t="s">
        <v>215</v>
      </c>
      <c r="TKR490" s="2" t="s">
        <v>215</v>
      </c>
      <c r="TKS490" s="2" t="s">
        <v>215</v>
      </c>
      <c r="TKT490" s="2" t="s">
        <v>215</v>
      </c>
      <c r="TKU490" s="2" t="s">
        <v>215</v>
      </c>
      <c r="TKV490" s="2" t="s">
        <v>215</v>
      </c>
      <c r="TKW490" s="2" t="s">
        <v>215</v>
      </c>
      <c r="TKX490" s="2" t="s">
        <v>215</v>
      </c>
      <c r="TKY490" s="2" t="s">
        <v>215</v>
      </c>
      <c r="TKZ490" s="2" t="s">
        <v>215</v>
      </c>
      <c r="TLA490" s="2" t="s">
        <v>215</v>
      </c>
      <c r="TLB490" s="2" t="s">
        <v>215</v>
      </c>
      <c r="TLC490" s="2" t="s">
        <v>215</v>
      </c>
      <c r="TLD490" s="2" t="s">
        <v>215</v>
      </c>
      <c r="TLE490" s="2" t="s">
        <v>215</v>
      </c>
      <c r="TLF490" s="2" t="s">
        <v>215</v>
      </c>
      <c r="TLG490" s="2" t="s">
        <v>215</v>
      </c>
      <c r="TLH490" s="2" t="s">
        <v>215</v>
      </c>
      <c r="TLI490" s="2" t="s">
        <v>215</v>
      </c>
      <c r="TLJ490" s="2" t="s">
        <v>215</v>
      </c>
      <c r="TLK490" s="2" t="s">
        <v>215</v>
      </c>
      <c r="TLL490" s="2" t="s">
        <v>215</v>
      </c>
      <c r="TLM490" s="2" t="s">
        <v>215</v>
      </c>
      <c r="TLN490" s="2" t="s">
        <v>215</v>
      </c>
      <c r="TLO490" s="2" t="s">
        <v>215</v>
      </c>
      <c r="TLP490" s="2" t="s">
        <v>215</v>
      </c>
      <c r="TLQ490" s="2" t="s">
        <v>215</v>
      </c>
      <c r="TLR490" s="2" t="s">
        <v>215</v>
      </c>
      <c r="TLS490" s="2" t="s">
        <v>215</v>
      </c>
      <c r="TLT490" s="2" t="s">
        <v>215</v>
      </c>
      <c r="TLU490" s="2" t="s">
        <v>215</v>
      </c>
      <c r="TLV490" s="2" t="s">
        <v>215</v>
      </c>
      <c r="TLW490" s="2" t="s">
        <v>215</v>
      </c>
      <c r="TLX490" s="2" t="s">
        <v>215</v>
      </c>
      <c r="TLY490" s="2" t="s">
        <v>215</v>
      </c>
      <c r="TLZ490" s="2" t="s">
        <v>215</v>
      </c>
      <c r="TMA490" s="2" t="s">
        <v>215</v>
      </c>
      <c r="TMB490" s="2" t="s">
        <v>215</v>
      </c>
      <c r="TMC490" s="2" t="s">
        <v>215</v>
      </c>
      <c r="TMD490" s="2" t="s">
        <v>215</v>
      </c>
      <c r="TME490" s="2" t="s">
        <v>215</v>
      </c>
      <c r="TMF490" s="2" t="s">
        <v>215</v>
      </c>
      <c r="TMG490" s="2" t="s">
        <v>215</v>
      </c>
      <c r="TMH490" s="2" t="s">
        <v>215</v>
      </c>
      <c r="TMI490" s="2" t="s">
        <v>215</v>
      </c>
      <c r="TMJ490" s="2" t="s">
        <v>215</v>
      </c>
      <c r="TMK490" s="2" t="s">
        <v>215</v>
      </c>
      <c r="TML490" s="2" t="s">
        <v>215</v>
      </c>
      <c r="TMM490" s="2" t="s">
        <v>215</v>
      </c>
      <c r="TMN490" s="2" t="s">
        <v>215</v>
      </c>
      <c r="TMO490" s="2" t="s">
        <v>215</v>
      </c>
      <c r="TMP490" s="2" t="s">
        <v>215</v>
      </c>
      <c r="TMQ490" s="2" t="s">
        <v>215</v>
      </c>
      <c r="TMR490" s="2" t="s">
        <v>215</v>
      </c>
      <c r="TMS490" s="2" t="s">
        <v>215</v>
      </c>
      <c r="TMT490" s="2" t="s">
        <v>215</v>
      </c>
      <c r="TMU490" s="2" t="s">
        <v>215</v>
      </c>
      <c r="TMV490" s="2" t="s">
        <v>215</v>
      </c>
      <c r="TMW490" s="2" t="s">
        <v>215</v>
      </c>
      <c r="TMX490" s="2" t="s">
        <v>215</v>
      </c>
      <c r="TMY490" s="2" t="s">
        <v>215</v>
      </c>
      <c r="TMZ490" s="2" t="s">
        <v>215</v>
      </c>
      <c r="TNA490" s="2" t="s">
        <v>215</v>
      </c>
      <c r="TNB490" s="2" t="s">
        <v>215</v>
      </c>
      <c r="TNC490" s="2" t="s">
        <v>215</v>
      </c>
      <c r="TND490" s="2" t="s">
        <v>215</v>
      </c>
      <c r="TNE490" s="2" t="s">
        <v>215</v>
      </c>
      <c r="TNF490" s="2" t="s">
        <v>215</v>
      </c>
      <c r="TNG490" s="2" t="s">
        <v>215</v>
      </c>
      <c r="TNH490" s="2" t="s">
        <v>215</v>
      </c>
      <c r="TNI490" s="2" t="s">
        <v>215</v>
      </c>
      <c r="TNJ490" s="2" t="s">
        <v>215</v>
      </c>
      <c r="TNK490" s="2" t="s">
        <v>215</v>
      </c>
      <c r="TNL490" s="2" t="s">
        <v>215</v>
      </c>
      <c r="TNM490" s="2" t="s">
        <v>215</v>
      </c>
      <c r="TNN490" s="2" t="s">
        <v>215</v>
      </c>
      <c r="TNO490" s="2" t="s">
        <v>215</v>
      </c>
      <c r="TNP490" s="2" t="s">
        <v>215</v>
      </c>
      <c r="TNQ490" s="2" t="s">
        <v>215</v>
      </c>
      <c r="TNR490" s="2" t="s">
        <v>215</v>
      </c>
      <c r="TNS490" s="2" t="s">
        <v>215</v>
      </c>
      <c r="TNT490" s="2" t="s">
        <v>215</v>
      </c>
      <c r="TNU490" s="2" t="s">
        <v>215</v>
      </c>
      <c r="TNV490" s="2" t="s">
        <v>215</v>
      </c>
      <c r="TNW490" s="2" t="s">
        <v>215</v>
      </c>
      <c r="TNX490" s="2" t="s">
        <v>215</v>
      </c>
      <c r="TNY490" s="2" t="s">
        <v>215</v>
      </c>
      <c r="TNZ490" s="2" t="s">
        <v>215</v>
      </c>
      <c r="TOA490" s="2" t="s">
        <v>215</v>
      </c>
      <c r="TOB490" s="2" t="s">
        <v>215</v>
      </c>
      <c r="TOC490" s="2" t="s">
        <v>215</v>
      </c>
      <c r="TOD490" s="2" t="s">
        <v>215</v>
      </c>
      <c r="TOE490" s="2" t="s">
        <v>215</v>
      </c>
      <c r="TOF490" s="2" t="s">
        <v>215</v>
      </c>
      <c r="TOG490" s="2" t="s">
        <v>215</v>
      </c>
      <c r="TOH490" s="2" t="s">
        <v>215</v>
      </c>
      <c r="TOI490" s="2" t="s">
        <v>215</v>
      </c>
      <c r="TOJ490" s="2" t="s">
        <v>215</v>
      </c>
      <c r="TOK490" s="2" t="s">
        <v>215</v>
      </c>
      <c r="TOL490" s="2" t="s">
        <v>215</v>
      </c>
      <c r="TOM490" s="2" t="s">
        <v>215</v>
      </c>
      <c r="TON490" s="2" t="s">
        <v>215</v>
      </c>
      <c r="TOO490" s="2" t="s">
        <v>215</v>
      </c>
      <c r="TOP490" s="2" t="s">
        <v>215</v>
      </c>
      <c r="TOQ490" s="2" t="s">
        <v>215</v>
      </c>
      <c r="TOR490" s="2" t="s">
        <v>215</v>
      </c>
      <c r="TOS490" s="2" t="s">
        <v>215</v>
      </c>
      <c r="TOT490" s="2" t="s">
        <v>215</v>
      </c>
      <c r="TOU490" s="2" t="s">
        <v>215</v>
      </c>
      <c r="TOV490" s="2" t="s">
        <v>215</v>
      </c>
      <c r="TOW490" s="2" t="s">
        <v>215</v>
      </c>
      <c r="TOX490" s="2" t="s">
        <v>215</v>
      </c>
      <c r="TOY490" s="2" t="s">
        <v>215</v>
      </c>
      <c r="TOZ490" s="2" t="s">
        <v>215</v>
      </c>
      <c r="TPA490" s="2" t="s">
        <v>215</v>
      </c>
      <c r="TPB490" s="2" t="s">
        <v>215</v>
      </c>
      <c r="TPC490" s="2" t="s">
        <v>215</v>
      </c>
      <c r="TPD490" s="2" t="s">
        <v>215</v>
      </c>
      <c r="TPE490" s="2" t="s">
        <v>215</v>
      </c>
      <c r="TPF490" s="2" t="s">
        <v>215</v>
      </c>
      <c r="TPG490" s="2" t="s">
        <v>215</v>
      </c>
      <c r="TPH490" s="2" t="s">
        <v>215</v>
      </c>
      <c r="TPI490" s="2" t="s">
        <v>215</v>
      </c>
      <c r="TPJ490" s="2" t="s">
        <v>215</v>
      </c>
      <c r="TPK490" s="2" t="s">
        <v>215</v>
      </c>
      <c r="TPL490" s="2" t="s">
        <v>215</v>
      </c>
      <c r="TPM490" s="2" t="s">
        <v>215</v>
      </c>
      <c r="TPN490" s="2" t="s">
        <v>215</v>
      </c>
      <c r="TPO490" s="2" t="s">
        <v>215</v>
      </c>
      <c r="TPP490" s="2" t="s">
        <v>215</v>
      </c>
      <c r="TPQ490" s="2" t="s">
        <v>215</v>
      </c>
      <c r="TPR490" s="2" t="s">
        <v>215</v>
      </c>
      <c r="TPS490" s="2" t="s">
        <v>215</v>
      </c>
      <c r="TPT490" s="2" t="s">
        <v>215</v>
      </c>
      <c r="TPU490" s="2" t="s">
        <v>215</v>
      </c>
      <c r="TPV490" s="2" t="s">
        <v>215</v>
      </c>
      <c r="TPW490" s="2" t="s">
        <v>215</v>
      </c>
      <c r="TPX490" s="2" t="s">
        <v>215</v>
      </c>
      <c r="TPY490" s="2" t="s">
        <v>215</v>
      </c>
      <c r="TPZ490" s="2" t="s">
        <v>215</v>
      </c>
      <c r="TQA490" s="2" t="s">
        <v>215</v>
      </c>
      <c r="TQB490" s="2" t="s">
        <v>215</v>
      </c>
      <c r="TQC490" s="2" t="s">
        <v>215</v>
      </c>
      <c r="TQD490" s="2" t="s">
        <v>215</v>
      </c>
      <c r="TQE490" s="2" t="s">
        <v>215</v>
      </c>
      <c r="TQF490" s="2" t="s">
        <v>215</v>
      </c>
      <c r="TQG490" s="2" t="s">
        <v>215</v>
      </c>
      <c r="TQH490" s="2" t="s">
        <v>215</v>
      </c>
      <c r="TQI490" s="2" t="s">
        <v>215</v>
      </c>
      <c r="TQJ490" s="2" t="s">
        <v>215</v>
      </c>
      <c r="TQK490" s="2" t="s">
        <v>215</v>
      </c>
      <c r="TQL490" s="2" t="s">
        <v>215</v>
      </c>
      <c r="TQM490" s="2" t="s">
        <v>215</v>
      </c>
      <c r="TQN490" s="2" t="s">
        <v>215</v>
      </c>
      <c r="TQO490" s="2" t="s">
        <v>215</v>
      </c>
      <c r="TQP490" s="2" t="s">
        <v>215</v>
      </c>
      <c r="TQQ490" s="2" t="s">
        <v>215</v>
      </c>
      <c r="TQR490" s="2" t="s">
        <v>215</v>
      </c>
      <c r="TQS490" s="2" t="s">
        <v>215</v>
      </c>
      <c r="TQT490" s="2" t="s">
        <v>215</v>
      </c>
      <c r="TQU490" s="2" t="s">
        <v>215</v>
      </c>
      <c r="TQV490" s="2" t="s">
        <v>215</v>
      </c>
      <c r="TQW490" s="2" t="s">
        <v>215</v>
      </c>
      <c r="TQX490" s="2" t="s">
        <v>215</v>
      </c>
      <c r="TQY490" s="2" t="s">
        <v>215</v>
      </c>
      <c r="TQZ490" s="2" t="s">
        <v>215</v>
      </c>
      <c r="TRA490" s="2" t="s">
        <v>215</v>
      </c>
      <c r="TRB490" s="2" t="s">
        <v>215</v>
      </c>
      <c r="TRC490" s="2" t="s">
        <v>215</v>
      </c>
      <c r="TRD490" s="2" t="s">
        <v>215</v>
      </c>
      <c r="TRE490" s="2" t="s">
        <v>215</v>
      </c>
      <c r="TRF490" s="2" t="s">
        <v>215</v>
      </c>
      <c r="TRG490" s="2" t="s">
        <v>215</v>
      </c>
      <c r="TRH490" s="2" t="s">
        <v>215</v>
      </c>
      <c r="TRI490" s="2" t="s">
        <v>215</v>
      </c>
      <c r="TRJ490" s="2" t="s">
        <v>215</v>
      </c>
      <c r="TRK490" s="2" t="s">
        <v>215</v>
      </c>
      <c r="TRL490" s="2" t="s">
        <v>215</v>
      </c>
      <c r="TRM490" s="2" t="s">
        <v>215</v>
      </c>
      <c r="TRN490" s="2" t="s">
        <v>215</v>
      </c>
      <c r="TRO490" s="2" t="s">
        <v>215</v>
      </c>
      <c r="TRP490" s="2" t="s">
        <v>215</v>
      </c>
      <c r="TRQ490" s="2" t="s">
        <v>215</v>
      </c>
      <c r="TRR490" s="2" t="s">
        <v>215</v>
      </c>
      <c r="TRS490" s="2" t="s">
        <v>215</v>
      </c>
      <c r="TRT490" s="2" t="s">
        <v>215</v>
      </c>
      <c r="TRU490" s="2" t="s">
        <v>215</v>
      </c>
      <c r="TRV490" s="2" t="s">
        <v>215</v>
      </c>
      <c r="TRW490" s="2" t="s">
        <v>215</v>
      </c>
      <c r="TRX490" s="2" t="s">
        <v>215</v>
      </c>
      <c r="TRY490" s="2" t="s">
        <v>215</v>
      </c>
      <c r="TRZ490" s="2" t="s">
        <v>215</v>
      </c>
      <c r="TSA490" s="2" t="s">
        <v>215</v>
      </c>
      <c r="TSB490" s="2" t="s">
        <v>215</v>
      </c>
      <c r="TSC490" s="2" t="s">
        <v>215</v>
      </c>
      <c r="TSD490" s="2" t="s">
        <v>215</v>
      </c>
      <c r="TSE490" s="2" t="s">
        <v>215</v>
      </c>
      <c r="TSF490" s="2" t="s">
        <v>215</v>
      </c>
      <c r="TSG490" s="2" t="s">
        <v>215</v>
      </c>
      <c r="TSH490" s="2" t="s">
        <v>215</v>
      </c>
      <c r="TSI490" s="2" t="s">
        <v>215</v>
      </c>
      <c r="TSJ490" s="2" t="s">
        <v>215</v>
      </c>
      <c r="TSK490" s="2" t="s">
        <v>215</v>
      </c>
      <c r="TSL490" s="2" t="s">
        <v>215</v>
      </c>
      <c r="TSM490" s="2" t="s">
        <v>215</v>
      </c>
      <c r="TSN490" s="2" t="s">
        <v>215</v>
      </c>
      <c r="TSO490" s="2" t="s">
        <v>215</v>
      </c>
      <c r="TSP490" s="2" t="s">
        <v>215</v>
      </c>
      <c r="TSQ490" s="2" t="s">
        <v>215</v>
      </c>
      <c r="TSR490" s="2" t="s">
        <v>215</v>
      </c>
      <c r="TSS490" s="2" t="s">
        <v>215</v>
      </c>
      <c r="TST490" s="2" t="s">
        <v>215</v>
      </c>
      <c r="TSU490" s="2" t="s">
        <v>215</v>
      </c>
      <c r="TSV490" s="2" t="s">
        <v>215</v>
      </c>
      <c r="TSW490" s="2" t="s">
        <v>215</v>
      </c>
      <c r="TSX490" s="2" t="s">
        <v>215</v>
      </c>
      <c r="TSY490" s="2" t="s">
        <v>215</v>
      </c>
      <c r="TSZ490" s="2" t="s">
        <v>215</v>
      </c>
      <c r="TTA490" s="2" t="s">
        <v>215</v>
      </c>
      <c r="TTB490" s="2" t="s">
        <v>215</v>
      </c>
      <c r="TTC490" s="2" t="s">
        <v>215</v>
      </c>
      <c r="TTD490" s="2" t="s">
        <v>215</v>
      </c>
      <c r="TTE490" s="2" t="s">
        <v>215</v>
      </c>
      <c r="TTF490" s="2" t="s">
        <v>215</v>
      </c>
      <c r="TTG490" s="2" t="s">
        <v>215</v>
      </c>
      <c r="TTH490" s="2" t="s">
        <v>215</v>
      </c>
      <c r="TTI490" s="2" t="s">
        <v>215</v>
      </c>
      <c r="TTJ490" s="2" t="s">
        <v>215</v>
      </c>
      <c r="TTK490" s="2" t="s">
        <v>215</v>
      </c>
      <c r="TTL490" s="2" t="s">
        <v>215</v>
      </c>
      <c r="TTM490" s="2" t="s">
        <v>215</v>
      </c>
      <c r="TTN490" s="2" t="s">
        <v>215</v>
      </c>
      <c r="TTO490" s="2" t="s">
        <v>215</v>
      </c>
      <c r="TTP490" s="2" t="s">
        <v>215</v>
      </c>
      <c r="TTQ490" s="2" t="s">
        <v>215</v>
      </c>
      <c r="TTR490" s="2" t="s">
        <v>215</v>
      </c>
      <c r="TTS490" s="2" t="s">
        <v>215</v>
      </c>
      <c r="TTT490" s="2" t="s">
        <v>215</v>
      </c>
      <c r="TTU490" s="2" t="s">
        <v>215</v>
      </c>
      <c r="TTV490" s="2" t="s">
        <v>215</v>
      </c>
      <c r="TTW490" s="2" t="s">
        <v>215</v>
      </c>
      <c r="TTX490" s="2" t="s">
        <v>215</v>
      </c>
      <c r="TTY490" s="2" t="s">
        <v>215</v>
      </c>
      <c r="TTZ490" s="2" t="s">
        <v>215</v>
      </c>
      <c r="TUA490" s="2" t="s">
        <v>215</v>
      </c>
      <c r="TUB490" s="2" t="s">
        <v>215</v>
      </c>
      <c r="TUC490" s="2" t="s">
        <v>215</v>
      </c>
      <c r="TUD490" s="2" t="s">
        <v>215</v>
      </c>
      <c r="TUE490" s="2" t="s">
        <v>215</v>
      </c>
      <c r="TUF490" s="2" t="s">
        <v>215</v>
      </c>
      <c r="TUG490" s="2" t="s">
        <v>215</v>
      </c>
      <c r="TUH490" s="2" t="s">
        <v>215</v>
      </c>
      <c r="TUI490" s="2" t="s">
        <v>215</v>
      </c>
      <c r="TUJ490" s="2" t="s">
        <v>215</v>
      </c>
      <c r="TUK490" s="2" t="s">
        <v>215</v>
      </c>
      <c r="TUL490" s="2" t="s">
        <v>215</v>
      </c>
      <c r="TUM490" s="2" t="s">
        <v>215</v>
      </c>
      <c r="TUN490" s="2" t="s">
        <v>215</v>
      </c>
      <c r="TUO490" s="2" t="s">
        <v>215</v>
      </c>
      <c r="TUP490" s="2" t="s">
        <v>215</v>
      </c>
      <c r="TUQ490" s="2" t="s">
        <v>215</v>
      </c>
      <c r="TUR490" s="2" t="s">
        <v>215</v>
      </c>
      <c r="TUS490" s="2" t="s">
        <v>215</v>
      </c>
      <c r="TUT490" s="2" t="s">
        <v>215</v>
      </c>
      <c r="TUU490" s="2" t="s">
        <v>215</v>
      </c>
      <c r="TUV490" s="2" t="s">
        <v>215</v>
      </c>
      <c r="TUW490" s="2" t="s">
        <v>215</v>
      </c>
      <c r="TUX490" s="2" t="s">
        <v>215</v>
      </c>
      <c r="TUY490" s="2" t="s">
        <v>215</v>
      </c>
      <c r="TUZ490" s="2" t="s">
        <v>215</v>
      </c>
      <c r="TVA490" s="2" t="s">
        <v>215</v>
      </c>
      <c r="TVB490" s="2" t="s">
        <v>215</v>
      </c>
      <c r="TVC490" s="2" t="s">
        <v>215</v>
      </c>
      <c r="TVD490" s="2" t="s">
        <v>215</v>
      </c>
      <c r="TVE490" s="2" t="s">
        <v>215</v>
      </c>
      <c r="TVF490" s="2" t="s">
        <v>215</v>
      </c>
      <c r="TVG490" s="2" t="s">
        <v>215</v>
      </c>
      <c r="TVH490" s="2" t="s">
        <v>215</v>
      </c>
      <c r="TVI490" s="2" t="s">
        <v>215</v>
      </c>
      <c r="TVJ490" s="2" t="s">
        <v>215</v>
      </c>
      <c r="TVK490" s="2" t="s">
        <v>215</v>
      </c>
      <c r="TVL490" s="2" t="s">
        <v>215</v>
      </c>
      <c r="TVM490" s="2" t="s">
        <v>215</v>
      </c>
      <c r="TVN490" s="2" t="s">
        <v>215</v>
      </c>
      <c r="TVO490" s="2" t="s">
        <v>215</v>
      </c>
      <c r="TVP490" s="2" t="s">
        <v>215</v>
      </c>
      <c r="TVQ490" s="2" t="s">
        <v>215</v>
      </c>
      <c r="TVR490" s="2" t="s">
        <v>215</v>
      </c>
      <c r="TVS490" s="2" t="s">
        <v>215</v>
      </c>
      <c r="TVT490" s="2" t="s">
        <v>215</v>
      </c>
      <c r="TVU490" s="2" t="s">
        <v>215</v>
      </c>
      <c r="TVV490" s="2" t="s">
        <v>215</v>
      </c>
      <c r="TVW490" s="2" t="s">
        <v>215</v>
      </c>
      <c r="TVX490" s="2" t="s">
        <v>215</v>
      </c>
      <c r="TVY490" s="2" t="s">
        <v>215</v>
      </c>
      <c r="TVZ490" s="2" t="s">
        <v>215</v>
      </c>
      <c r="TWA490" s="2" t="s">
        <v>215</v>
      </c>
      <c r="TWB490" s="2" t="s">
        <v>215</v>
      </c>
      <c r="TWC490" s="2" t="s">
        <v>215</v>
      </c>
      <c r="TWD490" s="2" t="s">
        <v>215</v>
      </c>
      <c r="TWE490" s="2" t="s">
        <v>215</v>
      </c>
      <c r="TWF490" s="2" t="s">
        <v>215</v>
      </c>
      <c r="TWG490" s="2" t="s">
        <v>215</v>
      </c>
      <c r="TWH490" s="2" t="s">
        <v>215</v>
      </c>
      <c r="TWI490" s="2" t="s">
        <v>215</v>
      </c>
      <c r="TWJ490" s="2" t="s">
        <v>215</v>
      </c>
      <c r="TWK490" s="2" t="s">
        <v>215</v>
      </c>
      <c r="TWL490" s="2" t="s">
        <v>215</v>
      </c>
      <c r="TWM490" s="2" t="s">
        <v>215</v>
      </c>
      <c r="TWN490" s="2" t="s">
        <v>215</v>
      </c>
      <c r="TWO490" s="2" t="s">
        <v>215</v>
      </c>
      <c r="TWP490" s="2" t="s">
        <v>215</v>
      </c>
      <c r="TWQ490" s="2" t="s">
        <v>215</v>
      </c>
      <c r="TWR490" s="2" t="s">
        <v>215</v>
      </c>
      <c r="TWS490" s="2" t="s">
        <v>215</v>
      </c>
      <c r="TWT490" s="2" t="s">
        <v>215</v>
      </c>
      <c r="TWU490" s="2" t="s">
        <v>215</v>
      </c>
      <c r="TWV490" s="2" t="s">
        <v>215</v>
      </c>
      <c r="TWW490" s="2" t="s">
        <v>215</v>
      </c>
      <c r="TWX490" s="2" t="s">
        <v>215</v>
      </c>
      <c r="TWY490" s="2" t="s">
        <v>215</v>
      </c>
      <c r="TWZ490" s="2" t="s">
        <v>215</v>
      </c>
      <c r="TXA490" s="2" t="s">
        <v>215</v>
      </c>
      <c r="TXB490" s="2" t="s">
        <v>215</v>
      </c>
      <c r="TXC490" s="2" t="s">
        <v>215</v>
      </c>
      <c r="TXD490" s="2" t="s">
        <v>215</v>
      </c>
      <c r="TXE490" s="2" t="s">
        <v>215</v>
      </c>
      <c r="TXF490" s="2" t="s">
        <v>215</v>
      </c>
      <c r="TXG490" s="2" t="s">
        <v>215</v>
      </c>
      <c r="TXH490" s="2" t="s">
        <v>215</v>
      </c>
      <c r="TXI490" s="2" t="s">
        <v>215</v>
      </c>
      <c r="TXJ490" s="2" t="s">
        <v>215</v>
      </c>
      <c r="TXK490" s="2" t="s">
        <v>215</v>
      </c>
      <c r="TXL490" s="2" t="s">
        <v>215</v>
      </c>
      <c r="TXM490" s="2" t="s">
        <v>215</v>
      </c>
      <c r="TXN490" s="2" t="s">
        <v>215</v>
      </c>
      <c r="TXO490" s="2" t="s">
        <v>215</v>
      </c>
      <c r="TXP490" s="2" t="s">
        <v>215</v>
      </c>
      <c r="TXQ490" s="2" t="s">
        <v>215</v>
      </c>
      <c r="TXR490" s="2" t="s">
        <v>215</v>
      </c>
      <c r="TXS490" s="2" t="s">
        <v>215</v>
      </c>
      <c r="TXT490" s="2" t="s">
        <v>215</v>
      </c>
      <c r="TXU490" s="2" t="s">
        <v>215</v>
      </c>
      <c r="TXV490" s="2" t="s">
        <v>215</v>
      </c>
      <c r="TXW490" s="2" t="s">
        <v>215</v>
      </c>
      <c r="TXX490" s="2" t="s">
        <v>215</v>
      </c>
      <c r="TXY490" s="2" t="s">
        <v>215</v>
      </c>
      <c r="TXZ490" s="2" t="s">
        <v>215</v>
      </c>
      <c r="TYA490" s="2" t="s">
        <v>215</v>
      </c>
      <c r="TYB490" s="2" t="s">
        <v>215</v>
      </c>
      <c r="TYC490" s="2" t="s">
        <v>215</v>
      </c>
      <c r="TYD490" s="2" t="s">
        <v>215</v>
      </c>
      <c r="TYE490" s="2" t="s">
        <v>215</v>
      </c>
      <c r="TYF490" s="2" t="s">
        <v>215</v>
      </c>
      <c r="TYG490" s="2" t="s">
        <v>215</v>
      </c>
      <c r="TYH490" s="2" t="s">
        <v>215</v>
      </c>
      <c r="TYI490" s="2" t="s">
        <v>215</v>
      </c>
      <c r="TYJ490" s="2" t="s">
        <v>215</v>
      </c>
      <c r="TYK490" s="2" t="s">
        <v>215</v>
      </c>
      <c r="TYL490" s="2" t="s">
        <v>215</v>
      </c>
      <c r="TYM490" s="2" t="s">
        <v>215</v>
      </c>
      <c r="TYN490" s="2" t="s">
        <v>215</v>
      </c>
      <c r="TYO490" s="2" t="s">
        <v>215</v>
      </c>
      <c r="TYP490" s="2" t="s">
        <v>215</v>
      </c>
      <c r="TYQ490" s="2" t="s">
        <v>215</v>
      </c>
      <c r="TYR490" s="2" t="s">
        <v>215</v>
      </c>
      <c r="TYS490" s="2" t="s">
        <v>215</v>
      </c>
      <c r="TYT490" s="2" t="s">
        <v>215</v>
      </c>
      <c r="TYU490" s="2" t="s">
        <v>215</v>
      </c>
      <c r="TYV490" s="2" t="s">
        <v>215</v>
      </c>
      <c r="TYW490" s="2" t="s">
        <v>215</v>
      </c>
      <c r="TYX490" s="2" t="s">
        <v>215</v>
      </c>
      <c r="TYY490" s="2" t="s">
        <v>215</v>
      </c>
      <c r="TYZ490" s="2" t="s">
        <v>215</v>
      </c>
      <c r="TZA490" s="2" t="s">
        <v>215</v>
      </c>
      <c r="TZB490" s="2" t="s">
        <v>215</v>
      </c>
      <c r="TZC490" s="2" t="s">
        <v>215</v>
      </c>
      <c r="TZD490" s="2" t="s">
        <v>215</v>
      </c>
      <c r="TZE490" s="2" t="s">
        <v>215</v>
      </c>
      <c r="TZF490" s="2" t="s">
        <v>215</v>
      </c>
      <c r="TZG490" s="2" t="s">
        <v>215</v>
      </c>
      <c r="TZH490" s="2" t="s">
        <v>215</v>
      </c>
      <c r="TZI490" s="2" t="s">
        <v>215</v>
      </c>
      <c r="TZJ490" s="2" t="s">
        <v>215</v>
      </c>
      <c r="TZK490" s="2" t="s">
        <v>215</v>
      </c>
      <c r="TZL490" s="2" t="s">
        <v>215</v>
      </c>
      <c r="TZM490" s="2" t="s">
        <v>215</v>
      </c>
      <c r="TZN490" s="2" t="s">
        <v>215</v>
      </c>
      <c r="TZO490" s="2" t="s">
        <v>215</v>
      </c>
      <c r="TZP490" s="2" t="s">
        <v>215</v>
      </c>
      <c r="TZQ490" s="2" t="s">
        <v>215</v>
      </c>
      <c r="TZR490" s="2" t="s">
        <v>215</v>
      </c>
      <c r="TZS490" s="2" t="s">
        <v>215</v>
      </c>
      <c r="TZT490" s="2" t="s">
        <v>215</v>
      </c>
      <c r="TZU490" s="2" t="s">
        <v>215</v>
      </c>
      <c r="TZV490" s="2" t="s">
        <v>215</v>
      </c>
      <c r="TZW490" s="2" t="s">
        <v>215</v>
      </c>
      <c r="TZX490" s="2" t="s">
        <v>215</v>
      </c>
      <c r="TZY490" s="2" t="s">
        <v>215</v>
      </c>
      <c r="TZZ490" s="2" t="s">
        <v>215</v>
      </c>
      <c r="UAA490" s="2" t="s">
        <v>215</v>
      </c>
      <c r="UAB490" s="2" t="s">
        <v>215</v>
      </c>
      <c r="UAC490" s="2" t="s">
        <v>215</v>
      </c>
      <c r="UAD490" s="2" t="s">
        <v>215</v>
      </c>
      <c r="UAE490" s="2" t="s">
        <v>215</v>
      </c>
      <c r="UAF490" s="2" t="s">
        <v>215</v>
      </c>
      <c r="UAG490" s="2" t="s">
        <v>215</v>
      </c>
      <c r="UAH490" s="2" t="s">
        <v>215</v>
      </c>
      <c r="UAI490" s="2" t="s">
        <v>215</v>
      </c>
      <c r="UAJ490" s="2" t="s">
        <v>215</v>
      </c>
      <c r="UAK490" s="2" t="s">
        <v>215</v>
      </c>
      <c r="UAL490" s="2" t="s">
        <v>215</v>
      </c>
      <c r="UAM490" s="2" t="s">
        <v>215</v>
      </c>
      <c r="UAN490" s="2" t="s">
        <v>215</v>
      </c>
      <c r="UAO490" s="2" t="s">
        <v>215</v>
      </c>
      <c r="UAP490" s="2" t="s">
        <v>215</v>
      </c>
      <c r="UAQ490" s="2" t="s">
        <v>215</v>
      </c>
      <c r="UAR490" s="2" t="s">
        <v>215</v>
      </c>
      <c r="UAS490" s="2" t="s">
        <v>215</v>
      </c>
      <c r="UAT490" s="2" t="s">
        <v>215</v>
      </c>
      <c r="UAU490" s="2" t="s">
        <v>215</v>
      </c>
      <c r="UAV490" s="2" t="s">
        <v>215</v>
      </c>
      <c r="UAW490" s="2" t="s">
        <v>215</v>
      </c>
      <c r="UAX490" s="2" t="s">
        <v>215</v>
      </c>
      <c r="UAY490" s="2" t="s">
        <v>215</v>
      </c>
      <c r="UAZ490" s="2" t="s">
        <v>215</v>
      </c>
      <c r="UBA490" s="2" t="s">
        <v>215</v>
      </c>
      <c r="UBB490" s="2" t="s">
        <v>215</v>
      </c>
      <c r="UBC490" s="2" t="s">
        <v>215</v>
      </c>
      <c r="UBD490" s="2" t="s">
        <v>215</v>
      </c>
      <c r="UBE490" s="2" t="s">
        <v>215</v>
      </c>
      <c r="UBF490" s="2" t="s">
        <v>215</v>
      </c>
      <c r="UBG490" s="2" t="s">
        <v>215</v>
      </c>
      <c r="UBH490" s="2" t="s">
        <v>215</v>
      </c>
      <c r="UBI490" s="2" t="s">
        <v>215</v>
      </c>
      <c r="UBJ490" s="2" t="s">
        <v>215</v>
      </c>
      <c r="UBK490" s="2" t="s">
        <v>215</v>
      </c>
      <c r="UBL490" s="2" t="s">
        <v>215</v>
      </c>
      <c r="UBM490" s="2" t="s">
        <v>215</v>
      </c>
      <c r="UBN490" s="2" t="s">
        <v>215</v>
      </c>
      <c r="UBO490" s="2" t="s">
        <v>215</v>
      </c>
      <c r="UBP490" s="2" t="s">
        <v>215</v>
      </c>
      <c r="UBQ490" s="2" t="s">
        <v>215</v>
      </c>
      <c r="UBR490" s="2" t="s">
        <v>215</v>
      </c>
      <c r="UBS490" s="2" t="s">
        <v>215</v>
      </c>
      <c r="UBT490" s="2" t="s">
        <v>215</v>
      </c>
      <c r="UBU490" s="2" t="s">
        <v>215</v>
      </c>
      <c r="UBV490" s="2" t="s">
        <v>215</v>
      </c>
      <c r="UBW490" s="2" t="s">
        <v>215</v>
      </c>
      <c r="UBX490" s="2" t="s">
        <v>215</v>
      </c>
      <c r="UBY490" s="2" t="s">
        <v>215</v>
      </c>
      <c r="UBZ490" s="2" t="s">
        <v>215</v>
      </c>
      <c r="UCA490" s="2" t="s">
        <v>215</v>
      </c>
      <c r="UCB490" s="2" t="s">
        <v>215</v>
      </c>
      <c r="UCC490" s="2" t="s">
        <v>215</v>
      </c>
      <c r="UCD490" s="2" t="s">
        <v>215</v>
      </c>
      <c r="UCE490" s="2" t="s">
        <v>215</v>
      </c>
      <c r="UCF490" s="2" t="s">
        <v>215</v>
      </c>
      <c r="UCG490" s="2" t="s">
        <v>215</v>
      </c>
      <c r="UCH490" s="2" t="s">
        <v>215</v>
      </c>
      <c r="UCI490" s="2" t="s">
        <v>215</v>
      </c>
      <c r="UCJ490" s="2" t="s">
        <v>215</v>
      </c>
      <c r="UCK490" s="2" t="s">
        <v>215</v>
      </c>
      <c r="UCL490" s="2" t="s">
        <v>215</v>
      </c>
      <c r="UCM490" s="2" t="s">
        <v>215</v>
      </c>
      <c r="UCN490" s="2" t="s">
        <v>215</v>
      </c>
      <c r="UCO490" s="2" t="s">
        <v>215</v>
      </c>
      <c r="UCP490" s="2" t="s">
        <v>215</v>
      </c>
      <c r="UCQ490" s="2" t="s">
        <v>215</v>
      </c>
      <c r="UCR490" s="2" t="s">
        <v>215</v>
      </c>
      <c r="UCS490" s="2" t="s">
        <v>215</v>
      </c>
      <c r="UCT490" s="2" t="s">
        <v>215</v>
      </c>
      <c r="UCU490" s="2" t="s">
        <v>215</v>
      </c>
      <c r="UCV490" s="2" t="s">
        <v>215</v>
      </c>
      <c r="UCW490" s="2" t="s">
        <v>215</v>
      </c>
      <c r="UCX490" s="2" t="s">
        <v>215</v>
      </c>
      <c r="UCY490" s="2" t="s">
        <v>215</v>
      </c>
      <c r="UCZ490" s="2" t="s">
        <v>215</v>
      </c>
      <c r="UDA490" s="2" t="s">
        <v>215</v>
      </c>
      <c r="UDB490" s="2" t="s">
        <v>215</v>
      </c>
      <c r="UDC490" s="2" t="s">
        <v>215</v>
      </c>
      <c r="UDD490" s="2" t="s">
        <v>215</v>
      </c>
      <c r="UDE490" s="2" t="s">
        <v>215</v>
      </c>
      <c r="UDF490" s="2" t="s">
        <v>215</v>
      </c>
      <c r="UDG490" s="2" t="s">
        <v>215</v>
      </c>
      <c r="UDH490" s="2" t="s">
        <v>215</v>
      </c>
      <c r="UDI490" s="2" t="s">
        <v>215</v>
      </c>
      <c r="UDJ490" s="2" t="s">
        <v>215</v>
      </c>
      <c r="UDK490" s="2" t="s">
        <v>215</v>
      </c>
      <c r="UDL490" s="2" t="s">
        <v>215</v>
      </c>
      <c r="UDM490" s="2" t="s">
        <v>215</v>
      </c>
      <c r="UDN490" s="2" t="s">
        <v>215</v>
      </c>
      <c r="UDO490" s="2" t="s">
        <v>215</v>
      </c>
      <c r="UDP490" s="2" t="s">
        <v>215</v>
      </c>
      <c r="UDQ490" s="2" t="s">
        <v>215</v>
      </c>
      <c r="UDR490" s="2" t="s">
        <v>215</v>
      </c>
      <c r="UDS490" s="2" t="s">
        <v>215</v>
      </c>
      <c r="UDT490" s="2" t="s">
        <v>215</v>
      </c>
      <c r="UDU490" s="2" t="s">
        <v>215</v>
      </c>
      <c r="UDV490" s="2" t="s">
        <v>215</v>
      </c>
      <c r="UDW490" s="2" t="s">
        <v>215</v>
      </c>
      <c r="UDX490" s="2" t="s">
        <v>215</v>
      </c>
      <c r="UDY490" s="2" t="s">
        <v>215</v>
      </c>
      <c r="UDZ490" s="2" t="s">
        <v>215</v>
      </c>
      <c r="UEA490" s="2" t="s">
        <v>215</v>
      </c>
      <c r="UEB490" s="2" t="s">
        <v>215</v>
      </c>
      <c r="UEC490" s="2" t="s">
        <v>215</v>
      </c>
      <c r="UED490" s="2" t="s">
        <v>215</v>
      </c>
      <c r="UEE490" s="2" t="s">
        <v>215</v>
      </c>
      <c r="UEF490" s="2" t="s">
        <v>215</v>
      </c>
      <c r="UEG490" s="2" t="s">
        <v>215</v>
      </c>
      <c r="UEH490" s="2" t="s">
        <v>215</v>
      </c>
      <c r="UEI490" s="2" t="s">
        <v>215</v>
      </c>
      <c r="UEJ490" s="2" t="s">
        <v>215</v>
      </c>
      <c r="UEK490" s="2" t="s">
        <v>215</v>
      </c>
      <c r="UEL490" s="2" t="s">
        <v>215</v>
      </c>
      <c r="UEM490" s="2" t="s">
        <v>215</v>
      </c>
      <c r="UEN490" s="2" t="s">
        <v>215</v>
      </c>
      <c r="UEO490" s="2" t="s">
        <v>215</v>
      </c>
      <c r="UEP490" s="2" t="s">
        <v>215</v>
      </c>
      <c r="UEQ490" s="2" t="s">
        <v>215</v>
      </c>
      <c r="UER490" s="2" t="s">
        <v>215</v>
      </c>
      <c r="UES490" s="2" t="s">
        <v>215</v>
      </c>
      <c r="UET490" s="2" t="s">
        <v>215</v>
      </c>
      <c r="UEU490" s="2" t="s">
        <v>215</v>
      </c>
      <c r="UEV490" s="2" t="s">
        <v>215</v>
      </c>
      <c r="UEW490" s="2" t="s">
        <v>215</v>
      </c>
      <c r="UEX490" s="2" t="s">
        <v>215</v>
      </c>
      <c r="UEY490" s="2" t="s">
        <v>215</v>
      </c>
      <c r="UEZ490" s="2" t="s">
        <v>215</v>
      </c>
      <c r="UFA490" s="2" t="s">
        <v>215</v>
      </c>
      <c r="UFB490" s="2" t="s">
        <v>215</v>
      </c>
      <c r="UFC490" s="2" t="s">
        <v>215</v>
      </c>
      <c r="UFD490" s="2" t="s">
        <v>215</v>
      </c>
      <c r="UFE490" s="2" t="s">
        <v>215</v>
      </c>
      <c r="UFF490" s="2" t="s">
        <v>215</v>
      </c>
      <c r="UFG490" s="2" t="s">
        <v>215</v>
      </c>
      <c r="UFH490" s="2" t="s">
        <v>215</v>
      </c>
      <c r="UFI490" s="2" t="s">
        <v>215</v>
      </c>
      <c r="UFJ490" s="2" t="s">
        <v>215</v>
      </c>
      <c r="UFK490" s="2" t="s">
        <v>215</v>
      </c>
      <c r="UFL490" s="2" t="s">
        <v>215</v>
      </c>
      <c r="UFM490" s="2" t="s">
        <v>215</v>
      </c>
      <c r="UFN490" s="2" t="s">
        <v>215</v>
      </c>
      <c r="UFO490" s="2" t="s">
        <v>215</v>
      </c>
      <c r="UFP490" s="2" t="s">
        <v>215</v>
      </c>
      <c r="UFQ490" s="2" t="s">
        <v>215</v>
      </c>
      <c r="UFR490" s="2" t="s">
        <v>215</v>
      </c>
      <c r="UFS490" s="2" t="s">
        <v>215</v>
      </c>
      <c r="UFT490" s="2" t="s">
        <v>215</v>
      </c>
      <c r="UFU490" s="2" t="s">
        <v>215</v>
      </c>
      <c r="UFV490" s="2" t="s">
        <v>215</v>
      </c>
      <c r="UFW490" s="2" t="s">
        <v>215</v>
      </c>
      <c r="UFX490" s="2" t="s">
        <v>215</v>
      </c>
      <c r="UFY490" s="2" t="s">
        <v>215</v>
      </c>
      <c r="UFZ490" s="2" t="s">
        <v>215</v>
      </c>
      <c r="UGA490" s="2" t="s">
        <v>215</v>
      </c>
      <c r="UGB490" s="2" t="s">
        <v>215</v>
      </c>
      <c r="UGC490" s="2" t="s">
        <v>215</v>
      </c>
      <c r="UGD490" s="2" t="s">
        <v>215</v>
      </c>
      <c r="UGE490" s="2" t="s">
        <v>215</v>
      </c>
      <c r="UGF490" s="2" t="s">
        <v>215</v>
      </c>
      <c r="UGG490" s="2" t="s">
        <v>215</v>
      </c>
      <c r="UGH490" s="2" t="s">
        <v>215</v>
      </c>
      <c r="UGI490" s="2" t="s">
        <v>215</v>
      </c>
      <c r="UGJ490" s="2" t="s">
        <v>215</v>
      </c>
      <c r="UGK490" s="2" t="s">
        <v>215</v>
      </c>
      <c r="UGL490" s="2" t="s">
        <v>215</v>
      </c>
      <c r="UGM490" s="2" t="s">
        <v>215</v>
      </c>
      <c r="UGN490" s="2" t="s">
        <v>215</v>
      </c>
      <c r="UGO490" s="2" t="s">
        <v>215</v>
      </c>
      <c r="UGP490" s="2" t="s">
        <v>215</v>
      </c>
      <c r="UGQ490" s="2" t="s">
        <v>215</v>
      </c>
      <c r="UGR490" s="2" t="s">
        <v>215</v>
      </c>
      <c r="UGS490" s="2" t="s">
        <v>215</v>
      </c>
      <c r="UGT490" s="2" t="s">
        <v>215</v>
      </c>
      <c r="UGU490" s="2" t="s">
        <v>215</v>
      </c>
      <c r="UGV490" s="2" t="s">
        <v>215</v>
      </c>
      <c r="UGW490" s="2" t="s">
        <v>215</v>
      </c>
      <c r="UGX490" s="2" t="s">
        <v>215</v>
      </c>
      <c r="UGY490" s="2" t="s">
        <v>215</v>
      </c>
      <c r="UGZ490" s="2" t="s">
        <v>215</v>
      </c>
      <c r="UHA490" s="2" t="s">
        <v>215</v>
      </c>
      <c r="UHB490" s="2" t="s">
        <v>215</v>
      </c>
      <c r="UHC490" s="2" t="s">
        <v>215</v>
      </c>
      <c r="UHD490" s="2" t="s">
        <v>215</v>
      </c>
      <c r="UHE490" s="2" t="s">
        <v>215</v>
      </c>
      <c r="UHF490" s="2" t="s">
        <v>215</v>
      </c>
      <c r="UHG490" s="2" t="s">
        <v>215</v>
      </c>
      <c r="UHH490" s="2" t="s">
        <v>215</v>
      </c>
      <c r="UHI490" s="2" t="s">
        <v>215</v>
      </c>
      <c r="UHJ490" s="2" t="s">
        <v>215</v>
      </c>
      <c r="UHK490" s="2" t="s">
        <v>215</v>
      </c>
      <c r="UHL490" s="2" t="s">
        <v>215</v>
      </c>
      <c r="UHM490" s="2" t="s">
        <v>215</v>
      </c>
      <c r="UHN490" s="2" t="s">
        <v>215</v>
      </c>
      <c r="UHO490" s="2" t="s">
        <v>215</v>
      </c>
      <c r="UHP490" s="2" t="s">
        <v>215</v>
      </c>
      <c r="UHQ490" s="2" t="s">
        <v>215</v>
      </c>
      <c r="UHR490" s="2" t="s">
        <v>215</v>
      </c>
      <c r="UHS490" s="2" t="s">
        <v>215</v>
      </c>
      <c r="UHT490" s="2" t="s">
        <v>215</v>
      </c>
      <c r="UHU490" s="2" t="s">
        <v>215</v>
      </c>
      <c r="UHV490" s="2" t="s">
        <v>215</v>
      </c>
      <c r="UHW490" s="2" t="s">
        <v>215</v>
      </c>
      <c r="UHX490" s="2" t="s">
        <v>215</v>
      </c>
      <c r="UHY490" s="2" t="s">
        <v>215</v>
      </c>
      <c r="UHZ490" s="2" t="s">
        <v>215</v>
      </c>
      <c r="UIA490" s="2" t="s">
        <v>215</v>
      </c>
      <c r="UIB490" s="2" t="s">
        <v>215</v>
      </c>
      <c r="UIC490" s="2" t="s">
        <v>215</v>
      </c>
      <c r="UID490" s="2" t="s">
        <v>215</v>
      </c>
      <c r="UIE490" s="2" t="s">
        <v>215</v>
      </c>
      <c r="UIF490" s="2" t="s">
        <v>215</v>
      </c>
      <c r="UIG490" s="2" t="s">
        <v>215</v>
      </c>
      <c r="UIH490" s="2" t="s">
        <v>215</v>
      </c>
      <c r="UII490" s="2" t="s">
        <v>215</v>
      </c>
      <c r="UIJ490" s="2" t="s">
        <v>215</v>
      </c>
      <c r="UIK490" s="2" t="s">
        <v>215</v>
      </c>
      <c r="UIL490" s="2" t="s">
        <v>215</v>
      </c>
      <c r="UIM490" s="2" t="s">
        <v>215</v>
      </c>
      <c r="UIN490" s="2" t="s">
        <v>215</v>
      </c>
      <c r="UIO490" s="2" t="s">
        <v>215</v>
      </c>
      <c r="UIP490" s="2" t="s">
        <v>215</v>
      </c>
      <c r="UIQ490" s="2" t="s">
        <v>215</v>
      </c>
      <c r="UIR490" s="2" t="s">
        <v>215</v>
      </c>
      <c r="UIS490" s="2" t="s">
        <v>215</v>
      </c>
      <c r="UIT490" s="2" t="s">
        <v>215</v>
      </c>
      <c r="UIU490" s="2" t="s">
        <v>215</v>
      </c>
      <c r="UIV490" s="2" t="s">
        <v>215</v>
      </c>
      <c r="UIW490" s="2" t="s">
        <v>215</v>
      </c>
      <c r="UIX490" s="2" t="s">
        <v>215</v>
      </c>
      <c r="UIY490" s="2" t="s">
        <v>215</v>
      </c>
      <c r="UIZ490" s="2" t="s">
        <v>215</v>
      </c>
      <c r="UJA490" s="2" t="s">
        <v>215</v>
      </c>
      <c r="UJB490" s="2" t="s">
        <v>215</v>
      </c>
      <c r="UJC490" s="2" t="s">
        <v>215</v>
      </c>
      <c r="UJD490" s="2" t="s">
        <v>215</v>
      </c>
      <c r="UJE490" s="2" t="s">
        <v>215</v>
      </c>
      <c r="UJF490" s="2" t="s">
        <v>215</v>
      </c>
      <c r="UJG490" s="2" t="s">
        <v>215</v>
      </c>
      <c r="UJH490" s="2" t="s">
        <v>215</v>
      </c>
      <c r="UJI490" s="2" t="s">
        <v>215</v>
      </c>
      <c r="UJJ490" s="2" t="s">
        <v>215</v>
      </c>
      <c r="UJK490" s="2" t="s">
        <v>215</v>
      </c>
      <c r="UJL490" s="2" t="s">
        <v>215</v>
      </c>
      <c r="UJM490" s="2" t="s">
        <v>215</v>
      </c>
      <c r="UJN490" s="2" t="s">
        <v>215</v>
      </c>
      <c r="UJO490" s="2" t="s">
        <v>215</v>
      </c>
      <c r="UJP490" s="2" t="s">
        <v>215</v>
      </c>
      <c r="UJQ490" s="2" t="s">
        <v>215</v>
      </c>
      <c r="UJR490" s="2" t="s">
        <v>215</v>
      </c>
      <c r="UJS490" s="2" t="s">
        <v>215</v>
      </c>
      <c r="UJT490" s="2" t="s">
        <v>215</v>
      </c>
      <c r="UJU490" s="2" t="s">
        <v>215</v>
      </c>
      <c r="UJV490" s="2" t="s">
        <v>215</v>
      </c>
      <c r="UJW490" s="2" t="s">
        <v>215</v>
      </c>
      <c r="UJX490" s="2" t="s">
        <v>215</v>
      </c>
      <c r="UJY490" s="2" t="s">
        <v>215</v>
      </c>
      <c r="UJZ490" s="2" t="s">
        <v>215</v>
      </c>
      <c r="UKA490" s="2" t="s">
        <v>215</v>
      </c>
      <c r="UKB490" s="2" t="s">
        <v>215</v>
      </c>
      <c r="UKC490" s="2" t="s">
        <v>215</v>
      </c>
      <c r="UKD490" s="2" t="s">
        <v>215</v>
      </c>
      <c r="UKE490" s="2" t="s">
        <v>215</v>
      </c>
      <c r="UKF490" s="2" t="s">
        <v>215</v>
      </c>
      <c r="UKG490" s="2" t="s">
        <v>215</v>
      </c>
      <c r="UKH490" s="2" t="s">
        <v>215</v>
      </c>
      <c r="UKI490" s="2" t="s">
        <v>215</v>
      </c>
      <c r="UKJ490" s="2" t="s">
        <v>215</v>
      </c>
      <c r="UKK490" s="2" t="s">
        <v>215</v>
      </c>
      <c r="UKL490" s="2" t="s">
        <v>215</v>
      </c>
      <c r="UKM490" s="2" t="s">
        <v>215</v>
      </c>
      <c r="UKN490" s="2" t="s">
        <v>215</v>
      </c>
      <c r="UKO490" s="2" t="s">
        <v>215</v>
      </c>
      <c r="UKP490" s="2" t="s">
        <v>215</v>
      </c>
      <c r="UKQ490" s="2" t="s">
        <v>215</v>
      </c>
      <c r="UKR490" s="2" t="s">
        <v>215</v>
      </c>
      <c r="UKS490" s="2" t="s">
        <v>215</v>
      </c>
      <c r="UKT490" s="2" t="s">
        <v>215</v>
      </c>
      <c r="UKU490" s="2" t="s">
        <v>215</v>
      </c>
      <c r="UKV490" s="2" t="s">
        <v>215</v>
      </c>
      <c r="UKW490" s="2" t="s">
        <v>215</v>
      </c>
      <c r="UKX490" s="2" t="s">
        <v>215</v>
      </c>
      <c r="UKY490" s="2" t="s">
        <v>215</v>
      </c>
      <c r="UKZ490" s="2" t="s">
        <v>215</v>
      </c>
      <c r="ULA490" s="2" t="s">
        <v>215</v>
      </c>
      <c r="ULB490" s="2" t="s">
        <v>215</v>
      </c>
      <c r="ULC490" s="2" t="s">
        <v>215</v>
      </c>
      <c r="ULD490" s="2" t="s">
        <v>215</v>
      </c>
      <c r="ULE490" s="2" t="s">
        <v>215</v>
      </c>
      <c r="ULF490" s="2" t="s">
        <v>215</v>
      </c>
      <c r="ULG490" s="2" t="s">
        <v>215</v>
      </c>
      <c r="ULH490" s="2" t="s">
        <v>215</v>
      </c>
      <c r="ULI490" s="2" t="s">
        <v>215</v>
      </c>
      <c r="ULJ490" s="2" t="s">
        <v>215</v>
      </c>
      <c r="ULK490" s="2" t="s">
        <v>215</v>
      </c>
      <c r="ULL490" s="2" t="s">
        <v>215</v>
      </c>
      <c r="ULM490" s="2" t="s">
        <v>215</v>
      </c>
      <c r="ULN490" s="2" t="s">
        <v>215</v>
      </c>
      <c r="ULO490" s="2" t="s">
        <v>215</v>
      </c>
      <c r="ULP490" s="2" t="s">
        <v>215</v>
      </c>
      <c r="ULQ490" s="2" t="s">
        <v>215</v>
      </c>
      <c r="ULR490" s="2" t="s">
        <v>215</v>
      </c>
      <c r="ULS490" s="2" t="s">
        <v>215</v>
      </c>
      <c r="ULT490" s="2" t="s">
        <v>215</v>
      </c>
      <c r="ULU490" s="2" t="s">
        <v>215</v>
      </c>
      <c r="ULV490" s="2" t="s">
        <v>215</v>
      </c>
      <c r="ULW490" s="2" t="s">
        <v>215</v>
      </c>
      <c r="ULX490" s="2" t="s">
        <v>215</v>
      </c>
      <c r="ULY490" s="2" t="s">
        <v>215</v>
      </c>
      <c r="ULZ490" s="2" t="s">
        <v>215</v>
      </c>
      <c r="UMA490" s="2" t="s">
        <v>215</v>
      </c>
      <c r="UMB490" s="2" t="s">
        <v>215</v>
      </c>
      <c r="UMC490" s="2" t="s">
        <v>215</v>
      </c>
      <c r="UMD490" s="2" t="s">
        <v>215</v>
      </c>
      <c r="UME490" s="2" t="s">
        <v>215</v>
      </c>
      <c r="UMF490" s="2" t="s">
        <v>215</v>
      </c>
      <c r="UMG490" s="2" t="s">
        <v>215</v>
      </c>
      <c r="UMH490" s="2" t="s">
        <v>215</v>
      </c>
      <c r="UMI490" s="2" t="s">
        <v>215</v>
      </c>
      <c r="UMJ490" s="2" t="s">
        <v>215</v>
      </c>
      <c r="UMK490" s="2" t="s">
        <v>215</v>
      </c>
      <c r="UML490" s="2" t="s">
        <v>215</v>
      </c>
      <c r="UMM490" s="2" t="s">
        <v>215</v>
      </c>
      <c r="UMN490" s="2" t="s">
        <v>215</v>
      </c>
      <c r="UMO490" s="2" t="s">
        <v>215</v>
      </c>
      <c r="UMP490" s="2" t="s">
        <v>215</v>
      </c>
      <c r="UMQ490" s="2" t="s">
        <v>215</v>
      </c>
      <c r="UMR490" s="2" t="s">
        <v>215</v>
      </c>
      <c r="UMS490" s="2" t="s">
        <v>215</v>
      </c>
      <c r="UMT490" s="2" t="s">
        <v>215</v>
      </c>
      <c r="UMU490" s="2" t="s">
        <v>215</v>
      </c>
      <c r="UMV490" s="2" t="s">
        <v>215</v>
      </c>
      <c r="UMW490" s="2" t="s">
        <v>215</v>
      </c>
      <c r="UMX490" s="2" t="s">
        <v>215</v>
      </c>
      <c r="UMY490" s="2" t="s">
        <v>215</v>
      </c>
      <c r="UMZ490" s="2" t="s">
        <v>215</v>
      </c>
      <c r="UNA490" s="2" t="s">
        <v>215</v>
      </c>
      <c r="UNB490" s="2" t="s">
        <v>215</v>
      </c>
      <c r="UNC490" s="2" t="s">
        <v>215</v>
      </c>
      <c r="UND490" s="2" t="s">
        <v>215</v>
      </c>
      <c r="UNE490" s="2" t="s">
        <v>215</v>
      </c>
      <c r="UNF490" s="2" t="s">
        <v>215</v>
      </c>
      <c r="UNG490" s="2" t="s">
        <v>215</v>
      </c>
      <c r="UNH490" s="2" t="s">
        <v>215</v>
      </c>
      <c r="UNI490" s="2" t="s">
        <v>215</v>
      </c>
      <c r="UNJ490" s="2" t="s">
        <v>215</v>
      </c>
      <c r="UNK490" s="2" t="s">
        <v>215</v>
      </c>
      <c r="UNL490" s="2" t="s">
        <v>215</v>
      </c>
      <c r="UNM490" s="2" t="s">
        <v>215</v>
      </c>
      <c r="UNN490" s="2" t="s">
        <v>215</v>
      </c>
      <c r="UNO490" s="2" t="s">
        <v>215</v>
      </c>
      <c r="UNP490" s="2" t="s">
        <v>215</v>
      </c>
      <c r="UNQ490" s="2" t="s">
        <v>215</v>
      </c>
      <c r="UNR490" s="2" t="s">
        <v>215</v>
      </c>
      <c r="UNS490" s="2" t="s">
        <v>215</v>
      </c>
      <c r="UNT490" s="2" t="s">
        <v>215</v>
      </c>
      <c r="UNU490" s="2" t="s">
        <v>215</v>
      </c>
      <c r="UNV490" s="2" t="s">
        <v>215</v>
      </c>
      <c r="UNW490" s="2" t="s">
        <v>215</v>
      </c>
      <c r="UNX490" s="2" t="s">
        <v>215</v>
      </c>
      <c r="UNY490" s="2" t="s">
        <v>215</v>
      </c>
      <c r="UNZ490" s="2" t="s">
        <v>215</v>
      </c>
      <c r="UOA490" s="2" t="s">
        <v>215</v>
      </c>
      <c r="UOB490" s="2" t="s">
        <v>215</v>
      </c>
      <c r="UOC490" s="2" t="s">
        <v>215</v>
      </c>
      <c r="UOD490" s="2" t="s">
        <v>215</v>
      </c>
      <c r="UOE490" s="2" t="s">
        <v>215</v>
      </c>
      <c r="UOF490" s="2" t="s">
        <v>215</v>
      </c>
      <c r="UOG490" s="2" t="s">
        <v>215</v>
      </c>
      <c r="UOH490" s="2" t="s">
        <v>215</v>
      </c>
      <c r="UOI490" s="2" t="s">
        <v>215</v>
      </c>
      <c r="UOJ490" s="2" t="s">
        <v>215</v>
      </c>
      <c r="UOK490" s="2" t="s">
        <v>215</v>
      </c>
      <c r="UOL490" s="2" t="s">
        <v>215</v>
      </c>
      <c r="UOM490" s="2" t="s">
        <v>215</v>
      </c>
      <c r="UON490" s="2" t="s">
        <v>215</v>
      </c>
      <c r="UOO490" s="2" t="s">
        <v>215</v>
      </c>
      <c r="UOP490" s="2" t="s">
        <v>215</v>
      </c>
      <c r="UOQ490" s="2" t="s">
        <v>215</v>
      </c>
      <c r="UOR490" s="2" t="s">
        <v>215</v>
      </c>
      <c r="UOS490" s="2" t="s">
        <v>215</v>
      </c>
      <c r="UOT490" s="2" t="s">
        <v>215</v>
      </c>
      <c r="UOU490" s="2" t="s">
        <v>215</v>
      </c>
      <c r="UOV490" s="2" t="s">
        <v>215</v>
      </c>
      <c r="UOW490" s="2" t="s">
        <v>215</v>
      </c>
      <c r="UOX490" s="2" t="s">
        <v>215</v>
      </c>
      <c r="UOY490" s="2" t="s">
        <v>215</v>
      </c>
      <c r="UOZ490" s="2" t="s">
        <v>215</v>
      </c>
      <c r="UPA490" s="2" t="s">
        <v>215</v>
      </c>
      <c r="UPB490" s="2" t="s">
        <v>215</v>
      </c>
      <c r="UPC490" s="2" t="s">
        <v>215</v>
      </c>
      <c r="UPD490" s="2" t="s">
        <v>215</v>
      </c>
      <c r="UPE490" s="2" t="s">
        <v>215</v>
      </c>
      <c r="UPF490" s="2" t="s">
        <v>215</v>
      </c>
      <c r="UPG490" s="2" t="s">
        <v>215</v>
      </c>
      <c r="UPH490" s="2" t="s">
        <v>215</v>
      </c>
      <c r="UPI490" s="2" t="s">
        <v>215</v>
      </c>
      <c r="UPJ490" s="2" t="s">
        <v>215</v>
      </c>
      <c r="UPK490" s="2" t="s">
        <v>215</v>
      </c>
      <c r="UPL490" s="2" t="s">
        <v>215</v>
      </c>
      <c r="UPM490" s="2" t="s">
        <v>215</v>
      </c>
      <c r="UPN490" s="2" t="s">
        <v>215</v>
      </c>
      <c r="UPO490" s="2" t="s">
        <v>215</v>
      </c>
      <c r="UPP490" s="2" t="s">
        <v>215</v>
      </c>
      <c r="UPQ490" s="2" t="s">
        <v>215</v>
      </c>
      <c r="UPR490" s="2" t="s">
        <v>215</v>
      </c>
      <c r="UPS490" s="2" t="s">
        <v>215</v>
      </c>
      <c r="UPT490" s="2" t="s">
        <v>215</v>
      </c>
      <c r="UPU490" s="2" t="s">
        <v>215</v>
      </c>
      <c r="UPV490" s="2" t="s">
        <v>215</v>
      </c>
      <c r="UPW490" s="2" t="s">
        <v>215</v>
      </c>
      <c r="UPX490" s="2" t="s">
        <v>215</v>
      </c>
      <c r="UPY490" s="2" t="s">
        <v>215</v>
      </c>
      <c r="UPZ490" s="2" t="s">
        <v>215</v>
      </c>
      <c r="UQA490" s="2" t="s">
        <v>215</v>
      </c>
      <c r="UQB490" s="2" t="s">
        <v>215</v>
      </c>
      <c r="UQC490" s="2" t="s">
        <v>215</v>
      </c>
      <c r="UQD490" s="2" t="s">
        <v>215</v>
      </c>
      <c r="UQE490" s="2" t="s">
        <v>215</v>
      </c>
      <c r="UQF490" s="2" t="s">
        <v>215</v>
      </c>
      <c r="UQG490" s="2" t="s">
        <v>215</v>
      </c>
      <c r="UQH490" s="2" t="s">
        <v>215</v>
      </c>
      <c r="UQI490" s="2" t="s">
        <v>215</v>
      </c>
      <c r="UQJ490" s="2" t="s">
        <v>215</v>
      </c>
      <c r="UQK490" s="2" t="s">
        <v>215</v>
      </c>
      <c r="UQL490" s="2" t="s">
        <v>215</v>
      </c>
      <c r="UQM490" s="2" t="s">
        <v>215</v>
      </c>
      <c r="UQN490" s="2" t="s">
        <v>215</v>
      </c>
      <c r="UQO490" s="2" t="s">
        <v>215</v>
      </c>
      <c r="UQP490" s="2" t="s">
        <v>215</v>
      </c>
      <c r="UQQ490" s="2" t="s">
        <v>215</v>
      </c>
      <c r="UQR490" s="2" t="s">
        <v>215</v>
      </c>
      <c r="UQS490" s="2" t="s">
        <v>215</v>
      </c>
      <c r="UQT490" s="2" t="s">
        <v>215</v>
      </c>
      <c r="UQU490" s="2" t="s">
        <v>215</v>
      </c>
      <c r="UQV490" s="2" t="s">
        <v>215</v>
      </c>
      <c r="UQW490" s="2" t="s">
        <v>215</v>
      </c>
      <c r="UQX490" s="2" t="s">
        <v>215</v>
      </c>
      <c r="UQY490" s="2" t="s">
        <v>215</v>
      </c>
      <c r="UQZ490" s="2" t="s">
        <v>215</v>
      </c>
      <c r="URA490" s="2" t="s">
        <v>215</v>
      </c>
      <c r="URB490" s="2" t="s">
        <v>215</v>
      </c>
      <c r="URC490" s="2" t="s">
        <v>215</v>
      </c>
      <c r="URD490" s="2" t="s">
        <v>215</v>
      </c>
      <c r="URE490" s="2" t="s">
        <v>215</v>
      </c>
      <c r="URF490" s="2" t="s">
        <v>215</v>
      </c>
      <c r="URG490" s="2" t="s">
        <v>215</v>
      </c>
      <c r="URH490" s="2" t="s">
        <v>215</v>
      </c>
      <c r="URI490" s="2" t="s">
        <v>215</v>
      </c>
      <c r="URJ490" s="2" t="s">
        <v>215</v>
      </c>
      <c r="URK490" s="2" t="s">
        <v>215</v>
      </c>
      <c r="URL490" s="2" t="s">
        <v>215</v>
      </c>
      <c r="URM490" s="2" t="s">
        <v>215</v>
      </c>
      <c r="URN490" s="2" t="s">
        <v>215</v>
      </c>
      <c r="URO490" s="2" t="s">
        <v>215</v>
      </c>
      <c r="URP490" s="2" t="s">
        <v>215</v>
      </c>
      <c r="URQ490" s="2" t="s">
        <v>215</v>
      </c>
      <c r="URR490" s="2" t="s">
        <v>215</v>
      </c>
      <c r="URS490" s="2" t="s">
        <v>215</v>
      </c>
      <c r="URT490" s="2" t="s">
        <v>215</v>
      </c>
      <c r="URU490" s="2" t="s">
        <v>215</v>
      </c>
      <c r="URV490" s="2" t="s">
        <v>215</v>
      </c>
      <c r="URW490" s="2" t="s">
        <v>215</v>
      </c>
      <c r="URX490" s="2" t="s">
        <v>215</v>
      </c>
      <c r="URY490" s="2" t="s">
        <v>215</v>
      </c>
      <c r="URZ490" s="2" t="s">
        <v>215</v>
      </c>
      <c r="USA490" s="2" t="s">
        <v>215</v>
      </c>
      <c r="USB490" s="2" t="s">
        <v>215</v>
      </c>
      <c r="USC490" s="2" t="s">
        <v>215</v>
      </c>
      <c r="USD490" s="2" t="s">
        <v>215</v>
      </c>
      <c r="USE490" s="2" t="s">
        <v>215</v>
      </c>
      <c r="USF490" s="2" t="s">
        <v>215</v>
      </c>
      <c r="USG490" s="2" t="s">
        <v>215</v>
      </c>
      <c r="USH490" s="2" t="s">
        <v>215</v>
      </c>
      <c r="USI490" s="2" t="s">
        <v>215</v>
      </c>
      <c r="USJ490" s="2" t="s">
        <v>215</v>
      </c>
      <c r="USK490" s="2" t="s">
        <v>215</v>
      </c>
      <c r="USL490" s="2" t="s">
        <v>215</v>
      </c>
      <c r="USM490" s="2" t="s">
        <v>215</v>
      </c>
      <c r="USN490" s="2" t="s">
        <v>215</v>
      </c>
      <c r="USO490" s="2" t="s">
        <v>215</v>
      </c>
      <c r="USP490" s="2" t="s">
        <v>215</v>
      </c>
      <c r="USQ490" s="2" t="s">
        <v>215</v>
      </c>
      <c r="USR490" s="2" t="s">
        <v>215</v>
      </c>
      <c r="USS490" s="2" t="s">
        <v>215</v>
      </c>
      <c r="UST490" s="2" t="s">
        <v>215</v>
      </c>
      <c r="USU490" s="2" t="s">
        <v>215</v>
      </c>
      <c r="USV490" s="2" t="s">
        <v>215</v>
      </c>
      <c r="USW490" s="2" t="s">
        <v>215</v>
      </c>
      <c r="USX490" s="2" t="s">
        <v>215</v>
      </c>
      <c r="USY490" s="2" t="s">
        <v>215</v>
      </c>
      <c r="USZ490" s="2" t="s">
        <v>215</v>
      </c>
      <c r="UTA490" s="2" t="s">
        <v>215</v>
      </c>
      <c r="UTB490" s="2" t="s">
        <v>215</v>
      </c>
      <c r="UTC490" s="2" t="s">
        <v>215</v>
      </c>
      <c r="UTD490" s="2" t="s">
        <v>215</v>
      </c>
      <c r="UTE490" s="2" t="s">
        <v>215</v>
      </c>
      <c r="UTF490" s="2" t="s">
        <v>215</v>
      </c>
      <c r="UTG490" s="2" t="s">
        <v>215</v>
      </c>
      <c r="UTH490" s="2" t="s">
        <v>215</v>
      </c>
      <c r="UTI490" s="2" t="s">
        <v>215</v>
      </c>
      <c r="UTJ490" s="2" t="s">
        <v>215</v>
      </c>
      <c r="UTK490" s="2" t="s">
        <v>215</v>
      </c>
      <c r="UTL490" s="2" t="s">
        <v>215</v>
      </c>
      <c r="UTM490" s="2" t="s">
        <v>215</v>
      </c>
      <c r="UTN490" s="2" t="s">
        <v>215</v>
      </c>
      <c r="UTO490" s="2" t="s">
        <v>215</v>
      </c>
      <c r="UTP490" s="2" t="s">
        <v>215</v>
      </c>
      <c r="UTQ490" s="2" t="s">
        <v>215</v>
      </c>
      <c r="UTR490" s="2" t="s">
        <v>215</v>
      </c>
      <c r="UTS490" s="2" t="s">
        <v>215</v>
      </c>
      <c r="UTT490" s="2" t="s">
        <v>215</v>
      </c>
      <c r="UTU490" s="2" t="s">
        <v>215</v>
      </c>
      <c r="UTV490" s="2" t="s">
        <v>215</v>
      </c>
      <c r="UTW490" s="2" t="s">
        <v>215</v>
      </c>
      <c r="UTX490" s="2" t="s">
        <v>215</v>
      </c>
      <c r="UTY490" s="2" t="s">
        <v>215</v>
      </c>
      <c r="UTZ490" s="2" t="s">
        <v>215</v>
      </c>
      <c r="UUA490" s="2" t="s">
        <v>215</v>
      </c>
      <c r="UUB490" s="2" t="s">
        <v>215</v>
      </c>
      <c r="UUC490" s="2" t="s">
        <v>215</v>
      </c>
      <c r="UUD490" s="2" t="s">
        <v>215</v>
      </c>
      <c r="UUE490" s="2" t="s">
        <v>215</v>
      </c>
      <c r="UUF490" s="2" t="s">
        <v>215</v>
      </c>
      <c r="UUG490" s="2" t="s">
        <v>215</v>
      </c>
      <c r="UUH490" s="2" t="s">
        <v>215</v>
      </c>
      <c r="UUI490" s="2" t="s">
        <v>215</v>
      </c>
      <c r="UUJ490" s="2" t="s">
        <v>215</v>
      </c>
      <c r="UUK490" s="2" t="s">
        <v>215</v>
      </c>
      <c r="UUL490" s="2" t="s">
        <v>215</v>
      </c>
      <c r="UUM490" s="2" t="s">
        <v>215</v>
      </c>
      <c r="UUN490" s="2" t="s">
        <v>215</v>
      </c>
      <c r="UUO490" s="2" t="s">
        <v>215</v>
      </c>
      <c r="UUP490" s="2" t="s">
        <v>215</v>
      </c>
      <c r="UUQ490" s="2" t="s">
        <v>215</v>
      </c>
      <c r="UUR490" s="2" t="s">
        <v>215</v>
      </c>
      <c r="UUS490" s="2" t="s">
        <v>215</v>
      </c>
      <c r="UUT490" s="2" t="s">
        <v>215</v>
      </c>
      <c r="UUU490" s="2" t="s">
        <v>215</v>
      </c>
      <c r="UUV490" s="2" t="s">
        <v>215</v>
      </c>
      <c r="UUW490" s="2" t="s">
        <v>215</v>
      </c>
      <c r="UUX490" s="2" t="s">
        <v>215</v>
      </c>
      <c r="UUY490" s="2" t="s">
        <v>215</v>
      </c>
      <c r="UUZ490" s="2" t="s">
        <v>215</v>
      </c>
      <c r="UVA490" s="2" t="s">
        <v>215</v>
      </c>
      <c r="UVB490" s="2" t="s">
        <v>215</v>
      </c>
      <c r="UVC490" s="2" t="s">
        <v>215</v>
      </c>
      <c r="UVD490" s="2" t="s">
        <v>215</v>
      </c>
      <c r="UVE490" s="2" t="s">
        <v>215</v>
      </c>
      <c r="UVF490" s="2" t="s">
        <v>215</v>
      </c>
      <c r="UVG490" s="2" t="s">
        <v>215</v>
      </c>
      <c r="UVH490" s="2" t="s">
        <v>215</v>
      </c>
      <c r="UVI490" s="2" t="s">
        <v>215</v>
      </c>
      <c r="UVJ490" s="2" t="s">
        <v>215</v>
      </c>
      <c r="UVK490" s="2" t="s">
        <v>215</v>
      </c>
      <c r="UVL490" s="2" t="s">
        <v>215</v>
      </c>
      <c r="UVM490" s="2" t="s">
        <v>215</v>
      </c>
      <c r="UVN490" s="2" t="s">
        <v>215</v>
      </c>
      <c r="UVO490" s="2" t="s">
        <v>215</v>
      </c>
      <c r="UVP490" s="2" t="s">
        <v>215</v>
      </c>
      <c r="UVQ490" s="2" t="s">
        <v>215</v>
      </c>
      <c r="UVR490" s="2" t="s">
        <v>215</v>
      </c>
      <c r="UVS490" s="2" t="s">
        <v>215</v>
      </c>
      <c r="UVT490" s="2" t="s">
        <v>215</v>
      </c>
      <c r="UVU490" s="2" t="s">
        <v>215</v>
      </c>
      <c r="UVV490" s="2" t="s">
        <v>215</v>
      </c>
      <c r="UVW490" s="2" t="s">
        <v>215</v>
      </c>
      <c r="UVX490" s="2" t="s">
        <v>215</v>
      </c>
      <c r="UVY490" s="2" t="s">
        <v>215</v>
      </c>
      <c r="UVZ490" s="2" t="s">
        <v>215</v>
      </c>
      <c r="UWA490" s="2" t="s">
        <v>215</v>
      </c>
      <c r="UWB490" s="2" t="s">
        <v>215</v>
      </c>
      <c r="UWC490" s="2" t="s">
        <v>215</v>
      </c>
      <c r="UWD490" s="2" t="s">
        <v>215</v>
      </c>
      <c r="UWE490" s="2" t="s">
        <v>215</v>
      </c>
      <c r="UWF490" s="2" t="s">
        <v>215</v>
      </c>
      <c r="UWG490" s="2" t="s">
        <v>215</v>
      </c>
      <c r="UWH490" s="2" t="s">
        <v>215</v>
      </c>
      <c r="UWI490" s="2" t="s">
        <v>215</v>
      </c>
      <c r="UWJ490" s="2" t="s">
        <v>215</v>
      </c>
      <c r="UWK490" s="2" t="s">
        <v>215</v>
      </c>
      <c r="UWL490" s="2" t="s">
        <v>215</v>
      </c>
      <c r="UWM490" s="2" t="s">
        <v>215</v>
      </c>
      <c r="UWN490" s="2" t="s">
        <v>215</v>
      </c>
      <c r="UWO490" s="2" t="s">
        <v>215</v>
      </c>
      <c r="UWP490" s="2" t="s">
        <v>215</v>
      </c>
      <c r="UWQ490" s="2" t="s">
        <v>215</v>
      </c>
      <c r="UWR490" s="2" t="s">
        <v>215</v>
      </c>
      <c r="UWS490" s="2" t="s">
        <v>215</v>
      </c>
      <c r="UWT490" s="2" t="s">
        <v>215</v>
      </c>
      <c r="UWU490" s="2" t="s">
        <v>215</v>
      </c>
      <c r="UWV490" s="2" t="s">
        <v>215</v>
      </c>
      <c r="UWW490" s="2" t="s">
        <v>215</v>
      </c>
      <c r="UWX490" s="2" t="s">
        <v>215</v>
      </c>
      <c r="UWY490" s="2" t="s">
        <v>215</v>
      </c>
      <c r="UWZ490" s="2" t="s">
        <v>215</v>
      </c>
      <c r="UXA490" s="2" t="s">
        <v>215</v>
      </c>
      <c r="UXB490" s="2" t="s">
        <v>215</v>
      </c>
      <c r="UXC490" s="2" t="s">
        <v>215</v>
      </c>
      <c r="UXD490" s="2" t="s">
        <v>215</v>
      </c>
      <c r="UXE490" s="2" t="s">
        <v>215</v>
      </c>
      <c r="UXF490" s="2" t="s">
        <v>215</v>
      </c>
      <c r="UXG490" s="2" t="s">
        <v>215</v>
      </c>
      <c r="UXH490" s="2" t="s">
        <v>215</v>
      </c>
      <c r="UXI490" s="2" t="s">
        <v>215</v>
      </c>
      <c r="UXJ490" s="2" t="s">
        <v>215</v>
      </c>
      <c r="UXK490" s="2" t="s">
        <v>215</v>
      </c>
      <c r="UXL490" s="2" t="s">
        <v>215</v>
      </c>
      <c r="UXM490" s="2" t="s">
        <v>215</v>
      </c>
      <c r="UXN490" s="2" t="s">
        <v>215</v>
      </c>
      <c r="UXO490" s="2" t="s">
        <v>215</v>
      </c>
      <c r="UXP490" s="2" t="s">
        <v>215</v>
      </c>
      <c r="UXQ490" s="2" t="s">
        <v>215</v>
      </c>
      <c r="UXR490" s="2" t="s">
        <v>215</v>
      </c>
      <c r="UXS490" s="2" t="s">
        <v>215</v>
      </c>
      <c r="UXT490" s="2" t="s">
        <v>215</v>
      </c>
      <c r="UXU490" s="2" t="s">
        <v>215</v>
      </c>
      <c r="UXV490" s="2" t="s">
        <v>215</v>
      </c>
      <c r="UXW490" s="2" t="s">
        <v>215</v>
      </c>
      <c r="UXX490" s="2" t="s">
        <v>215</v>
      </c>
      <c r="UXY490" s="2" t="s">
        <v>215</v>
      </c>
      <c r="UXZ490" s="2" t="s">
        <v>215</v>
      </c>
      <c r="UYA490" s="2" t="s">
        <v>215</v>
      </c>
      <c r="UYB490" s="2" t="s">
        <v>215</v>
      </c>
      <c r="UYC490" s="2" t="s">
        <v>215</v>
      </c>
      <c r="UYD490" s="2" t="s">
        <v>215</v>
      </c>
      <c r="UYE490" s="2" t="s">
        <v>215</v>
      </c>
      <c r="UYF490" s="2" t="s">
        <v>215</v>
      </c>
      <c r="UYG490" s="2" t="s">
        <v>215</v>
      </c>
      <c r="UYH490" s="2" t="s">
        <v>215</v>
      </c>
      <c r="UYI490" s="2" t="s">
        <v>215</v>
      </c>
      <c r="UYJ490" s="2" t="s">
        <v>215</v>
      </c>
      <c r="UYK490" s="2" t="s">
        <v>215</v>
      </c>
      <c r="UYL490" s="2" t="s">
        <v>215</v>
      </c>
      <c r="UYM490" s="2" t="s">
        <v>215</v>
      </c>
      <c r="UYN490" s="2" t="s">
        <v>215</v>
      </c>
      <c r="UYO490" s="2" t="s">
        <v>215</v>
      </c>
      <c r="UYP490" s="2" t="s">
        <v>215</v>
      </c>
      <c r="UYQ490" s="2" t="s">
        <v>215</v>
      </c>
      <c r="UYR490" s="2" t="s">
        <v>215</v>
      </c>
      <c r="UYS490" s="2" t="s">
        <v>215</v>
      </c>
      <c r="UYT490" s="2" t="s">
        <v>215</v>
      </c>
      <c r="UYU490" s="2" t="s">
        <v>215</v>
      </c>
      <c r="UYV490" s="2" t="s">
        <v>215</v>
      </c>
      <c r="UYW490" s="2" t="s">
        <v>215</v>
      </c>
      <c r="UYX490" s="2" t="s">
        <v>215</v>
      </c>
      <c r="UYY490" s="2" t="s">
        <v>215</v>
      </c>
      <c r="UYZ490" s="2" t="s">
        <v>215</v>
      </c>
      <c r="UZA490" s="2" t="s">
        <v>215</v>
      </c>
      <c r="UZB490" s="2" t="s">
        <v>215</v>
      </c>
      <c r="UZC490" s="2" t="s">
        <v>215</v>
      </c>
      <c r="UZD490" s="2" t="s">
        <v>215</v>
      </c>
      <c r="UZE490" s="2" t="s">
        <v>215</v>
      </c>
      <c r="UZF490" s="2" t="s">
        <v>215</v>
      </c>
      <c r="UZG490" s="2" t="s">
        <v>215</v>
      </c>
      <c r="UZH490" s="2" t="s">
        <v>215</v>
      </c>
      <c r="UZI490" s="2" t="s">
        <v>215</v>
      </c>
      <c r="UZJ490" s="2" t="s">
        <v>215</v>
      </c>
      <c r="UZK490" s="2" t="s">
        <v>215</v>
      </c>
      <c r="UZL490" s="2" t="s">
        <v>215</v>
      </c>
      <c r="UZM490" s="2" t="s">
        <v>215</v>
      </c>
      <c r="UZN490" s="2" t="s">
        <v>215</v>
      </c>
      <c r="UZO490" s="2" t="s">
        <v>215</v>
      </c>
      <c r="UZP490" s="2" t="s">
        <v>215</v>
      </c>
      <c r="UZQ490" s="2" t="s">
        <v>215</v>
      </c>
      <c r="UZR490" s="2" t="s">
        <v>215</v>
      </c>
      <c r="UZS490" s="2" t="s">
        <v>215</v>
      </c>
      <c r="UZT490" s="2" t="s">
        <v>215</v>
      </c>
      <c r="UZU490" s="2" t="s">
        <v>215</v>
      </c>
      <c r="UZV490" s="2" t="s">
        <v>215</v>
      </c>
      <c r="UZW490" s="2" t="s">
        <v>215</v>
      </c>
      <c r="UZX490" s="2" t="s">
        <v>215</v>
      </c>
      <c r="UZY490" s="2" t="s">
        <v>215</v>
      </c>
      <c r="UZZ490" s="2" t="s">
        <v>215</v>
      </c>
      <c r="VAA490" s="2" t="s">
        <v>215</v>
      </c>
      <c r="VAB490" s="2" t="s">
        <v>215</v>
      </c>
      <c r="VAC490" s="2" t="s">
        <v>215</v>
      </c>
      <c r="VAD490" s="2" t="s">
        <v>215</v>
      </c>
      <c r="VAE490" s="2" t="s">
        <v>215</v>
      </c>
      <c r="VAF490" s="2" t="s">
        <v>215</v>
      </c>
      <c r="VAG490" s="2" t="s">
        <v>215</v>
      </c>
      <c r="VAH490" s="2" t="s">
        <v>215</v>
      </c>
      <c r="VAI490" s="2" t="s">
        <v>215</v>
      </c>
      <c r="VAJ490" s="2" t="s">
        <v>215</v>
      </c>
      <c r="VAK490" s="2" t="s">
        <v>215</v>
      </c>
      <c r="VAL490" s="2" t="s">
        <v>215</v>
      </c>
      <c r="VAM490" s="2" t="s">
        <v>215</v>
      </c>
      <c r="VAN490" s="2" t="s">
        <v>215</v>
      </c>
      <c r="VAO490" s="2" t="s">
        <v>215</v>
      </c>
      <c r="VAP490" s="2" t="s">
        <v>215</v>
      </c>
      <c r="VAQ490" s="2" t="s">
        <v>215</v>
      </c>
      <c r="VAR490" s="2" t="s">
        <v>215</v>
      </c>
      <c r="VAS490" s="2" t="s">
        <v>215</v>
      </c>
      <c r="VAT490" s="2" t="s">
        <v>215</v>
      </c>
      <c r="VAU490" s="2" t="s">
        <v>215</v>
      </c>
      <c r="VAV490" s="2" t="s">
        <v>215</v>
      </c>
      <c r="VAW490" s="2" t="s">
        <v>215</v>
      </c>
      <c r="VAX490" s="2" t="s">
        <v>215</v>
      </c>
      <c r="VAY490" s="2" t="s">
        <v>215</v>
      </c>
      <c r="VAZ490" s="2" t="s">
        <v>215</v>
      </c>
      <c r="VBA490" s="2" t="s">
        <v>215</v>
      </c>
      <c r="VBB490" s="2" t="s">
        <v>215</v>
      </c>
      <c r="VBC490" s="2" t="s">
        <v>215</v>
      </c>
      <c r="VBD490" s="2" t="s">
        <v>215</v>
      </c>
      <c r="VBE490" s="2" t="s">
        <v>215</v>
      </c>
      <c r="VBF490" s="2" t="s">
        <v>215</v>
      </c>
      <c r="VBG490" s="2" t="s">
        <v>215</v>
      </c>
      <c r="VBH490" s="2" t="s">
        <v>215</v>
      </c>
      <c r="VBI490" s="2" t="s">
        <v>215</v>
      </c>
      <c r="VBJ490" s="2" t="s">
        <v>215</v>
      </c>
      <c r="VBK490" s="2" t="s">
        <v>215</v>
      </c>
      <c r="VBL490" s="2" t="s">
        <v>215</v>
      </c>
      <c r="VBM490" s="2" t="s">
        <v>215</v>
      </c>
      <c r="VBN490" s="2" t="s">
        <v>215</v>
      </c>
      <c r="VBO490" s="2" t="s">
        <v>215</v>
      </c>
      <c r="VBP490" s="2" t="s">
        <v>215</v>
      </c>
      <c r="VBQ490" s="2" t="s">
        <v>215</v>
      </c>
      <c r="VBR490" s="2" t="s">
        <v>215</v>
      </c>
      <c r="VBS490" s="2" t="s">
        <v>215</v>
      </c>
      <c r="VBT490" s="2" t="s">
        <v>215</v>
      </c>
      <c r="VBU490" s="2" t="s">
        <v>215</v>
      </c>
      <c r="VBV490" s="2" t="s">
        <v>215</v>
      </c>
      <c r="VBW490" s="2" t="s">
        <v>215</v>
      </c>
      <c r="VBX490" s="2" t="s">
        <v>215</v>
      </c>
      <c r="VBY490" s="2" t="s">
        <v>215</v>
      </c>
      <c r="VBZ490" s="2" t="s">
        <v>215</v>
      </c>
      <c r="VCA490" s="2" t="s">
        <v>215</v>
      </c>
      <c r="VCB490" s="2" t="s">
        <v>215</v>
      </c>
      <c r="VCC490" s="2" t="s">
        <v>215</v>
      </c>
      <c r="VCD490" s="2" t="s">
        <v>215</v>
      </c>
      <c r="VCE490" s="2" t="s">
        <v>215</v>
      </c>
      <c r="VCF490" s="2" t="s">
        <v>215</v>
      </c>
      <c r="VCG490" s="2" t="s">
        <v>215</v>
      </c>
      <c r="VCH490" s="2" t="s">
        <v>215</v>
      </c>
      <c r="VCI490" s="2" t="s">
        <v>215</v>
      </c>
      <c r="VCJ490" s="2" t="s">
        <v>215</v>
      </c>
      <c r="VCK490" s="2" t="s">
        <v>215</v>
      </c>
      <c r="VCL490" s="2" t="s">
        <v>215</v>
      </c>
      <c r="VCM490" s="2" t="s">
        <v>215</v>
      </c>
      <c r="VCN490" s="2" t="s">
        <v>215</v>
      </c>
      <c r="VCO490" s="2" t="s">
        <v>215</v>
      </c>
      <c r="VCP490" s="2" t="s">
        <v>215</v>
      </c>
      <c r="VCQ490" s="2" t="s">
        <v>215</v>
      </c>
      <c r="VCR490" s="2" t="s">
        <v>215</v>
      </c>
      <c r="VCS490" s="2" t="s">
        <v>215</v>
      </c>
      <c r="VCT490" s="2" t="s">
        <v>215</v>
      </c>
      <c r="VCU490" s="2" t="s">
        <v>215</v>
      </c>
      <c r="VCV490" s="2" t="s">
        <v>215</v>
      </c>
      <c r="VCW490" s="2" t="s">
        <v>215</v>
      </c>
      <c r="VCX490" s="2" t="s">
        <v>215</v>
      </c>
      <c r="VCY490" s="2" t="s">
        <v>215</v>
      </c>
      <c r="VCZ490" s="2" t="s">
        <v>215</v>
      </c>
      <c r="VDA490" s="2" t="s">
        <v>215</v>
      </c>
      <c r="VDB490" s="2" t="s">
        <v>215</v>
      </c>
      <c r="VDC490" s="2" t="s">
        <v>215</v>
      </c>
      <c r="VDD490" s="2" t="s">
        <v>215</v>
      </c>
      <c r="VDE490" s="2" t="s">
        <v>215</v>
      </c>
      <c r="VDF490" s="2" t="s">
        <v>215</v>
      </c>
      <c r="VDG490" s="2" t="s">
        <v>215</v>
      </c>
      <c r="VDH490" s="2" t="s">
        <v>215</v>
      </c>
      <c r="VDI490" s="2" t="s">
        <v>215</v>
      </c>
      <c r="VDJ490" s="2" t="s">
        <v>215</v>
      </c>
      <c r="VDK490" s="2" t="s">
        <v>215</v>
      </c>
      <c r="VDL490" s="2" t="s">
        <v>215</v>
      </c>
      <c r="VDM490" s="2" t="s">
        <v>215</v>
      </c>
      <c r="VDN490" s="2" t="s">
        <v>215</v>
      </c>
      <c r="VDO490" s="2" t="s">
        <v>215</v>
      </c>
      <c r="VDP490" s="2" t="s">
        <v>215</v>
      </c>
      <c r="VDQ490" s="2" t="s">
        <v>215</v>
      </c>
      <c r="VDR490" s="2" t="s">
        <v>215</v>
      </c>
      <c r="VDS490" s="2" t="s">
        <v>215</v>
      </c>
      <c r="VDT490" s="2" t="s">
        <v>215</v>
      </c>
      <c r="VDU490" s="2" t="s">
        <v>215</v>
      </c>
      <c r="VDV490" s="2" t="s">
        <v>215</v>
      </c>
      <c r="VDW490" s="2" t="s">
        <v>215</v>
      </c>
      <c r="VDX490" s="2" t="s">
        <v>215</v>
      </c>
      <c r="VDY490" s="2" t="s">
        <v>215</v>
      </c>
      <c r="VDZ490" s="2" t="s">
        <v>215</v>
      </c>
      <c r="VEA490" s="2" t="s">
        <v>215</v>
      </c>
      <c r="VEB490" s="2" t="s">
        <v>215</v>
      </c>
      <c r="VEC490" s="2" t="s">
        <v>215</v>
      </c>
      <c r="VED490" s="2" t="s">
        <v>215</v>
      </c>
      <c r="VEE490" s="2" t="s">
        <v>215</v>
      </c>
      <c r="VEF490" s="2" t="s">
        <v>215</v>
      </c>
      <c r="VEG490" s="2" t="s">
        <v>215</v>
      </c>
      <c r="VEH490" s="2" t="s">
        <v>215</v>
      </c>
      <c r="VEI490" s="2" t="s">
        <v>215</v>
      </c>
      <c r="VEJ490" s="2" t="s">
        <v>215</v>
      </c>
      <c r="VEK490" s="2" t="s">
        <v>215</v>
      </c>
      <c r="VEL490" s="2" t="s">
        <v>215</v>
      </c>
      <c r="VEM490" s="2" t="s">
        <v>215</v>
      </c>
      <c r="VEN490" s="2" t="s">
        <v>215</v>
      </c>
      <c r="VEO490" s="2" t="s">
        <v>215</v>
      </c>
      <c r="VEP490" s="2" t="s">
        <v>215</v>
      </c>
      <c r="VEQ490" s="2" t="s">
        <v>215</v>
      </c>
      <c r="VER490" s="2" t="s">
        <v>215</v>
      </c>
      <c r="VES490" s="2" t="s">
        <v>215</v>
      </c>
      <c r="VET490" s="2" t="s">
        <v>215</v>
      </c>
      <c r="VEU490" s="2" t="s">
        <v>215</v>
      </c>
      <c r="VEV490" s="2" t="s">
        <v>215</v>
      </c>
      <c r="VEW490" s="2" t="s">
        <v>215</v>
      </c>
      <c r="VEX490" s="2" t="s">
        <v>215</v>
      </c>
      <c r="VEY490" s="2" t="s">
        <v>215</v>
      </c>
      <c r="VEZ490" s="2" t="s">
        <v>215</v>
      </c>
      <c r="VFA490" s="2" t="s">
        <v>215</v>
      </c>
      <c r="VFB490" s="2" t="s">
        <v>215</v>
      </c>
      <c r="VFC490" s="2" t="s">
        <v>215</v>
      </c>
      <c r="VFD490" s="2" t="s">
        <v>215</v>
      </c>
      <c r="VFE490" s="2" t="s">
        <v>215</v>
      </c>
      <c r="VFF490" s="2" t="s">
        <v>215</v>
      </c>
      <c r="VFG490" s="2" t="s">
        <v>215</v>
      </c>
      <c r="VFH490" s="2" t="s">
        <v>215</v>
      </c>
      <c r="VFI490" s="2" t="s">
        <v>215</v>
      </c>
      <c r="VFJ490" s="2" t="s">
        <v>215</v>
      </c>
      <c r="VFK490" s="2" t="s">
        <v>215</v>
      </c>
      <c r="VFL490" s="2" t="s">
        <v>215</v>
      </c>
      <c r="VFM490" s="2" t="s">
        <v>215</v>
      </c>
      <c r="VFN490" s="2" t="s">
        <v>215</v>
      </c>
      <c r="VFO490" s="2" t="s">
        <v>215</v>
      </c>
      <c r="VFP490" s="2" t="s">
        <v>215</v>
      </c>
      <c r="VFQ490" s="2" t="s">
        <v>215</v>
      </c>
      <c r="VFR490" s="2" t="s">
        <v>215</v>
      </c>
      <c r="VFS490" s="2" t="s">
        <v>215</v>
      </c>
      <c r="VFT490" s="2" t="s">
        <v>215</v>
      </c>
      <c r="VFU490" s="2" t="s">
        <v>215</v>
      </c>
      <c r="VFV490" s="2" t="s">
        <v>215</v>
      </c>
      <c r="VFW490" s="2" t="s">
        <v>215</v>
      </c>
      <c r="VFX490" s="2" t="s">
        <v>215</v>
      </c>
      <c r="VFY490" s="2" t="s">
        <v>215</v>
      </c>
      <c r="VFZ490" s="2" t="s">
        <v>215</v>
      </c>
      <c r="VGA490" s="2" t="s">
        <v>215</v>
      </c>
      <c r="VGB490" s="2" t="s">
        <v>215</v>
      </c>
      <c r="VGC490" s="2" t="s">
        <v>215</v>
      </c>
      <c r="VGD490" s="2" t="s">
        <v>215</v>
      </c>
      <c r="VGE490" s="2" t="s">
        <v>215</v>
      </c>
      <c r="VGF490" s="2" t="s">
        <v>215</v>
      </c>
      <c r="VGG490" s="2" t="s">
        <v>215</v>
      </c>
      <c r="VGH490" s="2" t="s">
        <v>215</v>
      </c>
      <c r="VGI490" s="2" t="s">
        <v>215</v>
      </c>
      <c r="VGJ490" s="2" t="s">
        <v>215</v>
      </c>
      <c r="VGK490" s="2" t="s">
        <v>215</v>
      </c>
      <c r="VGL490" s="2" t="s">
        <v>215</v>
      </c>
      <c r="VGM490" s="2" t="s">
        <v>215</v>
      </c>
      <c r="VGN490" s="2" t="s">
        <v>215</v>
      </c>
      <c r="VGO490" s="2" t="s">
        <v>215</v>
      </c>
      <c r="VGP490" s="2" t="s">
        <v>215</v>
      </c>
      <c r="VGQ490" s="2" t="s">
        <v>215</v>
      </c>
      <c r="VGR490" s="2" t="s">
        <v>215</v>
      </c>
      <c r="VGS490" s="2" t="s">
        <v>215</v>
      </c>
      <c r="VGT490" s="2" t="s">
        <v>215</v>
      </c>
      <c r="VGU490" s="2" t="s">
        <v>215</v>
      </c>
      <c r="VGV490" s="2" t="s">
        <v>215</v>
      </c>
      <c r="VGW490" s="2" t="s">
        <v>215</v>
      </c>
      <c r="VGX490" s="2" t="s">
        <v>215</v>
      </c>
      <c r="VGY490" s="2" t="s">
        <v>215</v>
      </c>
      <c r="VGZ490" s="2" t="s">
        <v>215</v>
      </c>
      <c r="VHA490" s="2" t="s">
        <v>215</v>
      </c>
      <c r="VHB490" s="2" t="s">
        <v>215</v>
      </c>
      <c r="VHC490" s="2" t="s">
        <v>215</v>
      </c>
      <c r="VHD490" s="2" t="s">
        <v>215</v>
      </c>
      <c r="VHE490" s="2" t="s">
        <v>215</v>
      </c>
      <c r="VHF490" s="2" t="s">
        <v>215</v>
      </c>
      <c r="VHG490" s="2" t="s">
        <v>215</v>
      </c>
      <c r="VHH490" s="2" t="s">
        <v>215</v>
      </c>
      <c r="VHI490" s="2" t="s">
        <v>215</v>
      </c>
      <c r="VHJ490" s="2" t="s">
        <v>215</v>
      </c>
      <c r="VHK490" s="2" t="s">
        <v>215</v>
      </c>
      <c r="VHL490" s="2" t="s">
        <v>215</v>
      </c>
      <c r="VHM490" s="2" t="s">
        <v>215</v>
      </c>
      <c r="VHN490" s="2" t="s">
        <v>215</v>
      </c>
      <c r="VHO490" s="2" t="s">
        <v>215</v>
      </c>
      <c r="VHP490" s="2" t="s">
        <v>215</v>
      </c>
      <c r="VHQ490" s="2" t="s">
        <v>215</v>
      </c>
      <c r="VHR490" s="2" t="s">
        <v>215</v>
      </c>
      <c r="VHS490" s="2" t="s">
        <v>215</v>
      </c>
      <c r="VHT490" s="2" t="s">
        <v>215</v>
      </c>
      <c r="VHU490" s="2" t="s">
        <v>215</v>
      </c>
      <c r="VHV490" s="2" t="s">
        <v>215</v>
      </c>
      <c r="VHW490" s="2" t="s">
        <v>215</v>
      </c>
      <c r="VHX490" s="2" t="s">
        <v>215</v>
      </c>
      <c r="VHY490" s="2" t="s">
        <v>215</v>
      </c>
      <c r="VHZ490" s="2" t="s">
        <v>215</v>
      </c>
      <c r="VIA490" s="2" t="s">
        <v>215</v>
      </c>
      <c r="VIB490" s="2" t="s">
        <v>215</v>
      </c>
      <c r="VIC490" s="2" t="s">
        <v>215</v>
      </c>
      <c r="VID490" s="2" t="s">
        <v>215</v>
      </c>
      <c r="VIE490" s="2" t="s">
        <v>215</v>
      </c>
      <c r="VIF490" s="2" t="s">
        <v>215</v>
      </c>
      <c r="VIG490" s="2" t="s">
        <v>215</v>
      </c>
      <c r="VIH490" s="2" t="s">
        <v>215</v>
      </c>
      <c r="VII490" s="2" t="s">
        <v>215</v>
      </c>
      <c r="VIJ490" s="2" t="s">
        <v>215</v>
      </c>
      <c r="VIK490" s="2" t="s">
        <v>215</v>
      </c>
      <c r="VIL490" s="2" t="s">
        <v>215</v>
      </c>
      <c r="VIM490" s="2" t="s">
        <v>215</v>
      </c>
      <c r="VIN490" s="2" t="s">
        <v>215</v>
      </c>
      <c r="VIO490" s="2" t="s">
        <v>215</v>
      </c>
      <c r="VIP490" s="2" t="s">
        <v>215</v>
      </c>
      <c r="VIQ490" s="2" t="s">
        <v>215</v>
      </c>
      <c r="VIR490" s="2" t="s">
        <v>215</v>
      </c>
      <c r="VIS490" s="2" t="s">
        <v>215</v>
      </c>
      <c r="VIT490" s="2" t="s">
        <v>215</v>
      </c>
      <c r="VIU490" s="2" t="s">
        <v>215</v>
      </c>
      <c r="VIV490" s="2" t="s">
        <v>215</v>
      </c>
      <c r="VIW490" s="2" t="s">
        <v>215</v>
      </c>
      <c r="VIX490" s="2" t="s">
        <v>215</v>
      </c>
      <c r="VIY490" s="2" t="s">
        <v>215</v>
      </c>
      <c r="VIZ490" s="2" t="s">
        <v>215</v>
      </c>
      <c r="VJA490" s="2" t="s">
        <v>215</v>
      </c>
      <c r="VJB490" s="2" t="s">
        <v>215</v>
      </c>
      <c r="VJC490" s="2" t="s">
        <v>215</v>
      </c>
      <c r="VJD490" s="2" t="s">
        <v>215</v>
      </c>
      <c r="VJE490" s="2" t="s">
        <v>215</v>
      </c>
      <c r="VJF490" s="2" t="s">
        <v>215</v>
      </c>
      <c r="VJG490" s="2" t="s">
        <v>215</v>
      </c>
      <c r="VJH490" s="2" t="s">
        <v>215</v>
      </c>
      <c r="VJI490" s="2" t="s">
        <v>215</v>
      </c>
      <c r="VJJ490" s="2" t="s">
        <v>215</v>
      </c>
      <c r="VJK490" s="2" t="s">
        <v>215</v>
      </c>
      <c r="VJL490" s="2" t="s">
        <v>215</v>
      </c>
      <c r="VJM490" s="2" t="s">
        <v>215</v>
      </c>
      <c r="VJN490" s="2" t="s">
        <v>215</v>
      </c>
      <c r="VJO490" s="2" t="s">
        <v>215</v>
      </c>
      <c r="VJP490" s="2" t="s">
        <v>215</v>
      </c>
      <c r="VJQ490" s="2" t="s">
        <v>215</v>
      </c>
      <c r="VJR490" s="2" t="s">
        <v>215</v>
      </c>
      <c r="VJS490" s="2" t="s">
        <v>215</v>
      </c>
      <c r="VJT490" s="2" t="s">
        <v>215</v>
      </c>
      <c r="VJU490" s="2" t="s">
        <v>215</v>
      </c>
      <c r="VJV490" s="2" t="s">
        <v>215</v>
      </c>
      <c r="VJW490" s="2" t="s">
        <v>215</v>
      </c>
      <c r="VJX490" s="2" t="s">
        <v>215</v>
      </c>
      <c r="VJY490" s="2" t="s">
        <v>215</v>
      </c>
      <c r="VJZ490" s="2" t="s">
        <v>215</v>
      </c>
      <c r="VKA490" s="2" t="s">
        <v>215</v>
      </c>
      <c r="VKB490" s="2" t="s">
        <v>215</v>
      </c>
      <c r="VKC490" s="2" t="s">
        <v>215</v>
      </c>
      <c r="VKD490" s="2" t="s">
        <v>215</v>
      </c>
      <c r="VKE490" s="2" t="s">
        <v>215</v>
      </c>
      <c r="VKF490" s="2" t="s">
        <v>215</v>
      </c>
      <c r="VKG490" s="2" t="s">
        <v>215</v>
      </c>
      <c r="VKH490" s="2" t="s">
        <v>215</v>
      </c>
      <c r="VKI490" s="2" t="s">
        <v>215</v>
      </c>
      <c r="VKJ490" s="2" t="s">
        <v>215</v>
      </c>
      <c r="VKK490" s="2" t="s">
        <v>215</v>
      </c>
      <c r="VKL490" s="2" t="s">
        <v>215</v>
      </c>
      <c r="VKM490" s="2" t="s">
        <v>215</v>
      </c>
      <c r="VKN490" s="2" t="s">
        <v>215</v>
      </c>
      <c r="VKO490" s="2" t="s">
        <v>215</v>
      </c>
      <c r="VKP490" s="2" t="s">
        <v>215</v>
      </c>
      <c r="VKQ490" s="2" t="s">
        <v>215</v>
      </c>
      <c r="VKR490" s="2" t="s">
        <v>215</v>
      </c>
      <c r="VKS490" s="2" t="s">
        <v>215</v>
      </c>
      <c r="VKT490" s="2" t="s">
        <v>215</v>
      </c>
      <c r="VKU490" s="2" t="s">
        <v>215</v>
      </c>
      <c r="VKV490" s="2" t="s">
        <v>215</v>
      </c>
      <c r="VKW490" s="2" t="s">
        <v>215</v>
      </c>
      <c r="VKX490" s="2" t="s">
        <v>215</v>
      </c>
      <c r="VKY490" s="2" t="s">
        <v>215</v>
      </c>
      <c r="VKZ490" s="2" t="s">
        <v>215</v>
      </c>
      <c r="VLA490" s="2" t="s">
        <v>215</v>
      </c>
      <c r="VLB490" s="2" t="s">
        <v>215</v>
      </c>
      <c r="VLC490" s="2" t="s">
        <v>215</v>
      </c>
      <c r="VLD490" s="2" t="s">
        <v>215</v>
      </c>
      <c r="VLE490" s="2" t="s">
        <v>215</v>
      </c>
      <c r="VLF490" s="2" t="s">
        <v>215</v>
      </c>
      <c r="VLG490" s="2" t="s">
        <v>215</v>
      </c>
      <c r="VLH490" s="2" t="s">
        <v>215</v>
      </c>
      <c r="VLI490" s="2" t="s">
        <v>215</v>
      </c>
      <c r="VLJ490" s="2" t="s">
        <v>215</v>
      </c>
      <c r="VLK490" s="2" t="s">
        <v>215</v>
      </c>
      <c r="VLL490" s="2" t="s">
        <v>215</v>
      </c>
      <c r="VLM490" s="2" t="s">
        <v>215</v>
      </c>
      <c r="VLN490" s="2" t="s">
        <v>215</v>
      </c>
      <c r="VLO490" s="2" t="s">
        <v>215</v>
      </c>
      <c r="VLP490" s="2" t="s">
        <v>215</v>
      </c>
      <c r="VLQ490" s="2" t="s">
        <v>215</v>
      </c>
      <c r="VLR490" s="2" t="s">
        <v>215</v>
      </c>
      <c r="VLS490" s="2" t="s">
        <v>215</v>
      </c>
      <c r="VLT490" s="2" t="s">
        <v>215</v>
      </c>
      <c r="VLU490" s="2" t="s">
        <v>215</v>
      </c>
      <c r="VLV490" s="2" t="s">
        <v>215</v>
      </c>
      <c r="VLW490" s="2" t="s">
        <v>215</v>
      </c>
      <c r="VLX490" s="2" t="s">
        <v>215</v>
      </c>
      <c r="VLY490" s="2" t="s">
        <v>215</v>
      </c>
      <c r="VLZ490" s="2" t="s">
        <v>215</v>
      </c>
      <c r="VMA490" s="2" t="s">
        <v>215</v>
      </c>
      <c r="VMB490" s="2" t="s">
        <v>215</v>
      </c>
      <c r="VMC490" s="2" t="s">
        <v>215</v>
      </c>
      <c r="VMD490" s="2" t="s">
        <v>215</v>
      </c>
      <c r="VME490" s="2" t="s">
        <v>215</v>
      </c>
      <c r="VMF490" s="2" t="s">
        <v>215</v>
      </c>
      <c r="VMG490" s="2" t="s">
        <v>215</v>
      </c>
      <c r="VMH490" s="2" t="s">
        <v>215</v>
      </c>
      <c r="VMI490" s="2" t="s">
        <v>215</v>
      </c>
      <c r="VMJ490" s="2" t="s">
        <v>215</v>
      </c>
      <c r="VMK490" s="2" t="s">
        <v>215</v>
      </c>
      <c r="VML490" s="2" t="s">
        <v>215</v>
      </c>
      <c r="VMM490" s="2" t="s">
        <v>215</v>
      </c>
      <c r="VMN490" s="2" t="s">
        <v>215</v>
      </c>
      <c r="VMO490" s="2" t="s">
        <v>215</v>
      </c>
      <c r="VMP490" s="2" t="s">
        <v>215</v>
      </c>
      <c r="VMQ490" s="2" t="s">
        <v>215</v>
      </c>
      <c r="VMR490" s="2" t="s">
        <v>215</v>
      </c>
      <c r="VMS490" s="2" t="s">
        <v>215</v>
      </c>
      <c r="VMT490" s="2" t="s">
        <v>215</v>
      </c>
      <c r="VMU490" s="2" t="s">
        <v>215</v>
      </c>
      <c r="VMV490" s="2" t="s">
        <v>215</v>
      </c>
      <c r="VMW490" s="2" t="s">
        <v>215</v>
      </c>
      <c r="VMX490" s="2" t="s">
        <v>215</v>
      </c>
      <c r="VMY490" s="2" t="s">
        <v>215</v>
      </c>
      <c r="VMZ490" s="2" t="s">
        <v>215</v>
      </c>
      <c r="VNA490" s="2" t="s">
        <v>215</v>
      </c>
      <c r="VNB490" s="2" t="s">
        <v>215</v>
      </c>
      <c r="VNC490" s="2" t="s">
        <v>215</v>
      </c>
      <c r="VND490" s="2" t="s">
        <v>215</v>
      </c>
      <c r="VNE490" s="2" t="s">
        <v>215</v>
      </c>
      <c r="VNF490" s="2" t="s">
        <v>215</v>
      </c>
      <c r="VNG490" s="2" t="s">
        <v>215</v>
      </c>
      <c r="VNH490" s="2" t="s">
        <v>215</v>
      </c>
      <c r="VNI490" s="2" t="s">
        <v>215</v>
      </c>
      <c r="VNJ490" s="2" t="s">
        <v>215</v>
      </c>
      <c r="VNK490" s="2" t="s">
        <v>215</v>
      </c>
      <c r="VNL490" s="2" t="s">
        <v>215</v>
      </c>
      <c r="VNM490" s="2" t="s">
        <v>215</v>
      </c>
      <c r="VNN490" s="2" t="s">
        <v>215</v>
      </c>
      <c r="VNO490" s="2" t="s">
        <v>215</v>
      </c>
      <c r="VNP490" s="2" t="s">
        <v>215</v>
      </c>
      <c r="VNQ490" s="2" t="s">
        <v>215</v>
      </c>
      <c r="VNR490" s="2" t="s">
        <v>215</v>
      </c>
      <c r="VNS490" s="2" t="s">
        <v>215</v>
      </c>
      <c r="VNT490" s="2" t="s">
        <v>215</v>
      </c>
      <c r="VNU490" s="2" t="s">
        <v>215</v>
      </c>
      <c r="VNV490" s="2" t="s">
        <v>215</v>
      </c>
      <c r="VNW490" s="2" t="s">
        <v>215</v>
      </c>
      <c r="VNX490" s="2" t="s">
        <v>215</v>
      </c>
      <c r="VNY490" s="2" t="s">
        <v>215</v>
      </c>
      <c r="VNZ490" s="2" t="s">
        <v>215</v>
      </c>
      <c r="VOA490" s="2" t="s">
        <v>215</v>
      </c>
      <c r="VOB490" s="2" t="s">
        <v>215</v>
      </c>
      <c r="VOC490" s="2" t="s">
        <v>215</v>
      </c>
      <c r="VOD490" s="2" t="s">
        <v>215</v>
      </c>
      <c r="VOE490" s="2" t="s">
        <v>215</v>
      </c>
      <c r="VOF490" s="2" t="s">
        <v>215</v>
      </c>
      <c r="VOG490" s="2" t="s">
        <v>215</v>
      </c>
      <c r="VOH490" s="2" t="s">
        <v>215</v>
      </c>
      <c r="VOI490" s="2" t="s">
        <v>215</v>
      </c>
      <c r="VOJ490" s="2" t="s">
        <v>215</v>
      </c>
      <c r="VOK490" s="2" t="s">
        <v>215</v>
      </c>
      <c r="VOL490" s="2" t="s">
        <v>215</v>
      </c>
      <c r="VOM490" s="2" t="s">
        <v>215</v>
      </c>
      <c r="VON490" s="2" t="s">
        <v>215</v>
      </c>
      <c r="VOO490" s="2" t="s">
        <v>215</v>
      </c>
      <c r="VOP490" s="2" t="s">
        <v>215</v>
      </c>
      <c r="VOQ490" s="2" t="s">
        <v>215</v>
      </c>
      <c r="VOR490" s="2" t="s">
        <v>215</v>
      </c>
      <c r="VOS490" s="2" t="s">
        <v>215</v>
      </c>
      <c r="VOT490" s="2" t="s">
        <v>215</v>
      </c>
      <c r="VOU490" s="2" t="s">
        <v>215</v>
      </c>
      <c r="VOV490" s="2" t="s">
        <v>215</v>
      </c>
      <c r="VOW490" s="2" t="s">
        <v>215</v>
      </c>
      <c r="VOX490" s="2" t="s">
        <v>215</v>
      </c>
      <c r="VOY490" s="2" t="s">
        <v>215</v>
      </c>
      <c r="VOZ490" s="2" t="s">
        <v>215</v>
      </c>
      <c r="VPA490" s="2" t="s">
        <v>215</v>
      </c>
      <c r="VPB490" s="2" t="s">
        <v>215</v>
      </c>
      <c r="VPC490" s="2" t="s">
        <v>215</v>
      </c>
      <c r="VPD490" s="2" t="s">
        <v>215</v>
      </c>
      <c r="VPE490" s="2" t="s">
        <v>215</v>
      </c>
      <c r="VPF490" s="2" t="s">
        <v>215</v>
      </c>
      <c r="VPG490" s="2" t="s">
        <v>215</v>
      </c>
      <c r="VPH490" s="2" t="s">
        <v>215</v>
      </c>
      <c r="VPI490" s="2" t="s">
        <v>215</v>
      </c>
      <c r="VPJ490" s="2" t="s">
        <v>215</v>
      </c>
      <c r="VPK490" s="2" t="s">
        <v>215</v>
      </c>
      <c r="VPL490" s="2" t="s">
        <v>215</v>
      </c>
      <c r="VPM490" s="2" t="s">
        <v>215</v>
      </c>
      <c r="VPN490" s="2" t="s">
        <v>215</v>
      </c>
      <c r="VPO490" s="2" t="s">
        <v>215</v>
      </c>
      <c r="VPP490" s="2" t="s">
        <v>215</v>
      </c>
      <c r="VPQ490" s="2" t="s">
        <v>215</v>
      </c>
      <c r="VPR490" s="2" t="s">
        <v>215</v>
      </c>
      <c r="VPS490" s="2" t="s">
        <v>215</v>
      </c>
      <c r="VPT490" s="2" t="s">
        <v>215</v>
      </c>
      <c r="VPU490" s="2" t="s">
        <v>215</v>
      </c>
      <c r="VPV490" s="2" t="s">
        <v>215</v>
      </c>
      <c r="VPW490" s="2" t="s">
        <v>215</v>
      </c>
      <c r="VPX490" s="2" t="s">
        <v>215</v>
      </c>
      <c r="VPY490" s="2" t="s">
        <v>215</v>
      </c>
      <c r="VPZ490" s="2" t="s">
        <v>215</v>
      </c>
      <c r="VQA490" s="2" t="s">
        <v>215</v>
      </c>
      <c r="VQB490" s="2" t="s">
        <v>215</v>
      </c>
      <c r="VQC490" s="2" t="s">
        <v>215</v>
      </c>
      <c r="VQD490" s="2" t="s">
        <v>215</v>
      </c>
      <c r="VQE490" s="2" t="s">
        <v>215</v>
      </c>
      <c r="VQF490" s="2" t="s">
        <v>215</v>
      </c>
      <c r="VQG490" s="2" t="s">
        <v>215</v>
      </c>
      <c r="VQH490" s="2" t="s">
        <v>215</v>
      </c>
      <c r="VQI490" s="2" t="s">
        <v>215</v>
      </c>
      <c r="VQJ490" s="2" t="s">
        <v>215</v>
      </c>
      <c r="VQK490" s="2" t="s">
        <v>215</v>
      </c>
      <c r="VQL490" s="2" t="s">
        <v>215</v>
      </c>
      <c r="VQM490" s="2" t="s">
        <v>215</v>
      </c>
      <c r="VQN490" s="2" t="s">
        <v>215</v>
      </c>
      <c r="VQO490" s="2" t="s">
        <v>215</v>
      </c>
      <c r="VQP490" s="2" t="s">
        <v>215</v>
      </c>
      <c r="VQQ490" s="2" t="s">
        <v>215</v>
      </c>
      <c r="VQR490" s="2" t="s">
        <v>215</v>
      </c>
      <c r="VQS490" s="2" t="s">
        <v>215</v>
      </c>
      <c r="VQT490" s="2" t="s">
        <v>215</v>
      </c>
      <c r="VQU490" s="2" t="s">
        <v>215</v>
      </c>
      <c r="VQV490" s="2" t="s">
        <v>215</v>
      </c>
      <c r="VQW490" s="2" t="s">
        <v>215</v>
      </c>
      <c r="VQX490" s="2" t="s">
        <v>215</v>
      </c>
      <c r="VQY490" s="2" t="s">
        <v>215</v>
      </c>
      <c r="VQZ490" s="2" t="s">
        <v>215</v>
      </c>
      <c r="VRA490" s="2" t="s">
        <v>215</v>
      </c>
      <c r="VRB490" s="2" t="s">
        <v>215</v>
      </c>
      <c r="VRC490" s="2" t="s">
        <v>215</v>
      </c>
      <c r="VRD490" s="2" t="s">
        <v>215</v>
      </c>
      <c r="VRE490" s="2" t="s">
        <v>215</v>
      </c>
      <c r="VRF490" s="2" t="s">
        <v>215</v>
      </c>
      <c r="VRG490" s="2" t="s">
        <v>215</v>
      </c>
      <c r="VRH490" s="2" t="s">
        <v>215</v>
      </c>
      <c r="VRI490" s="2" t="s">
        <v>215</v>
      </c>
      <c r="VRJ490" s="2" t="s">
        <v>215</v>
      </c>
      <c r="VRK490" s="2" t="s">
        <v>215</v>
      </c>
      <c r="VRL490" s="2" t="s">
        <v>215</v>
      </c>
      <c r="VRM490" s="2" t="s">
        <v>215</v>
      </c>
      <c r="VRN490" s="2" t="s">
        <v>215</v>
      </c>
      <c r="VRO490" s="2" t="s">
        <v>215</v>
      </c>
      <c r="VRP490" s="2" t="s">
        <v>215</v>
      </c>
      <c r="VRQ490" s="2" t="s">
        <v>215</v>
      </c>
      <c r="VRR490" s="2" t="s">
        <v>215</v>
      </c>
      <c r="VRS490" s="2" t="s">
        <v>215</v>
      </c>
      <c r="VRT490" s="2" t="s">
        <v>215</v>
      </c>
      <c r="VRU490" s="2" t="s">
        <v>215</v>
      </c>
      <c r="VRV490" s="2" t="s">
        <v>215</v>
      </c>
      <c r="VRW490" s="2" t="s">
        <v>215</v>
      </c>
      <c r="VRX490" s="2" t="s">
        <v>215</v>
      </c>
      <c r="VRY490" s="2" t="s">
        <v>215</v>
      </c>
      <c r="VRZ490" s="2" t="s">
        <v>215</v>
      </c>
      <c r="VSA490" s="2" t="s">
        <v>215</v>
      </c>
      <c r="VSB490" s="2" t="s">
        <v>215</v>
      </c>
      <c r="VSC490" s="2" t="s">
        <v>215</v>
      </c>
      <c r="VSD490" s="2" t="s">
        <v>215</v>
      </c>
      <c r="VSE490" s="2" t="s">
        <v>215</v>
      </c>
      <c r="VSF490" s="2" t="s">
        <v>215</v>
      </c>
      <c r="VSG490" s="2" t="s">
        <v>215</v>
      </c>
      <c r="VSH490" s="2" t="s">
        <v>215</v>
      </c>
      <c r="VSI490" s="2" t="s">
        <v>215</v>
      </c>
      <c r="VSJ490" s="2" t="s">
        <v>215</v>
      </c>
      <c r="VSK490" s="2" t="s">
        <v>215</v>
      </c>
      <c r="VSL490" s="2" t="s">
        <v>215</v>
      </c>
      <c r="VSM490" s="2" t="s">
        <v>215</v>
      </c>
      <c r="VSN490" s="2" t="s">
        <v>215</v>
      </c>
      <c r="VSO490" s="2" t="s">
        <v>215</v>
      </c>
      <c r="VSP490" s="2" t="s">
        <v>215</v>
      </c>
      <c r="VSQ490" s="2" t="s">
        <v>215</v>
      </c>
      <c r="VSR490" s="2" t="s">
        <v>215</v>
      </c>
      <c r="VSS490" s="2" t="s">
        <v>215</v>
      </c>
      <c r="VST490" s="2" t="s">
        <v>215</v>
      </c>
      <c r="VSU490" s="2" t="s">
        <v>215</v>
      </c>
      <c r="VSV490" s="2" t="s">
        <v>215</v>
      </c>
      <c r="VSW490" s="2" t="s">
        <v>215</v>
      </c>
      <c r="VSX490" s="2" t="s">
        <v>215</v>
      </c>
      <c r="VSY490" s="2" t="s">
        <v>215</v>
      </c>
      <c r="VSZ490" s="2" t="s">
        <v>215</v>
      </c>
      <c r="VTA490" s="2" t="s">
        <v>215</v>
      </c>
      <c r="VTB490" s="2" t="s">
        <v>215</v>
      </c>
      <c r="VTC490" s="2" t="s">
        <v>215</v>
      </c>
      <c r="VTD490" s="2" t="s">
        <v>215</v>
      </c>
      <c r="VTE490" s="2" t="s">
        <v>215</v>
      </c>
      <c r="VTF490" s="2" t="s">
        <v>215</v>
      </c>
      <c r="VTG490" s="2" t="s">
        <v>215</v>
      </c>
      <c r="VTH490" s="2" t="s">
        <v>215</v>
      </c>
      <c r="VTI490" s="2" t="s">
        <v>215</v>
      </c>
      <c r="VTJ490" s="2" t="s">
        <v>215</v>
      </c>
      <c r="VTK490" s="2" t="s">
        <v>215</v>
      </c>
      <c r="VTL490" s="2" t="s">
        <v>215</v>
      </c>
      <c r="VTM490" s="2" t="s">
        <v>215</v>
      </c>
      <c r="VTN490" s="2" t="s">
        <v>215</v>
      </c>
      <c r="VTO490" s="2" t="s">
        <v>215</v>
      </c>
      <c r="VTP490" s="2" t="s">
        <v>215</v>
      </c>
      <c r="VTQ490" s="2" t="s">
        <v>215</v>
      </c>
      <c r="VTR490" s="2" t="s">
        <v>215</v>
      </c>
      <c r="VTS490" s="2" t="s">
        <v>215</v>
      </c>
      <c r="VTT490" s="2" t="s">
        <v>215</v>
      </c>
      <c r="VTU490" s="2" t="s">
        <v>215</v>
      </c>
      <c r="VTV490" s="2" t="s">
        <v>215</v>
      </c>
      <c r="VTW490" s="2" t="s">
        <v>215</v>
      </c>
      <c r="VTX490" s="2" t="s">
        <v>215</v>
      </c>
      <c r="VTY490" s="2" t="s">
        <v>215</v>
      </c>
      <c r="VTZ490" s="2" t="s">
        <v>215</v>
      </c>
      <c r="VUA490" s="2" t="s">
        <v>215</v>
      </c>
      <c r="VUB490" s="2" t="s">
        <v>215</v>
      </c>
      <c r="VUC490" s="2" t="s">
        <v>215</v>
      </c>
      <c r="VUD490" s="2" t="s">
        <v>215</v>
      </c>
      <c r="VUE490" s="2" t="s">
        <v>215</v>
      </c>
      <c r="VUF490" s="2" t="s">
        <v>215</v>
      </c>
      <c r="VUG490" s="2" t="s">
        <v>215</v>
      </c>
      <c r="VUH490" s="2" t="s">
        <v>215</v>
      </c>
      <c r="VUI490" s="2" t="s">
        <v>215</v>
      </c>
      <c r="VUJ490" s="2" t="s">
        <v>215</v>
      </c>
      <c r="VUK490" s="2" t="s">
        <v>215</v>
      </c>
      <c r="VUL490" s="2" t="s">
        <v>215</v>
      </c>
      <c r="VUM490" s="2" t="s">
        <v>215</v>
      </c>
      <c r="VUN490" s="2" t="s">
        <v>215</v>
      </c>
      <c r="VUO490" s="2" t="s">
        <v>215</v>
      </c>
      <c r="VUP490" s="2" t="s">
        <v>215</v>
      </c>
      <c r="VUQ490" s="2" t="s">
        <v>215</v>
      </c>
      <c r="VUR490" s="2" t="s">
        <v>215</v>
      </c>
      <c r="VUS490" s="2" t="s">
        <v>215</v>
      </c>
      <c r="VUT490" s="2" t="s">
        <v>215</v>
      </c>
      <c r="VUU490" s="2" t="s">
        <v>215</v>
      </c>
      <c r="VUV490" s="2" t="s">
        <v>215</v>
      </c>
      <c r="VUW490" s="2" t="s">
        <v>215</v>
      </c>
      <c r="VUX490" s="2" t="s">
        <v>215</v>
      </c>
      <c r="VUY490" s="2" t="s">
        <v>215</v>
      </c>
      <c r="VUZ490" s="2" t="s">
        <v>215</v>
      </c>
      <c r="VVA490" s="2" t="s">
        <v>215</v>
      </c>
      <c r="VVB490" s="2" t="s">
        <v>215</v>
      </c>
      <c r="VVC490" s="2" t="s">
        <v>215</v>
      </c>
      <c r="VVD490" s="2" t="s">
        <v>215</v>
      </c>
      <c r="VVE490" s="2" t="s">
        <v>215</v>
      </c>
      <c r="VVF490" s="2" t="s">
        <v>215</v>
      </c>
      <c r="VVG490" s="2" t="s">
        <v>215</v>
      </c>
      <c r="VVH490" s="2" t="s">
        <v>215</v>
      </c>
      <c r="VVI490" s="2" t="s">
        <v>215</v>
      </c>
      <c r="VVJ490" s="2" t="s">
        <v>215</v>
      </c>
      <c r="VVK490" s="2" t="s">
        <v>215</v>
      </c>
      <c r="VVL490" s="2" t="s">
        <v>215</v>
      </c>
      <c r="VVM490" s="2" t="s">
        <v>215</v>
      </c>
      <c r="VVN490" s="2" t="s">
        <v>215</v>
      </c>
      <c r="VVO490" s="2" t="s">
        <v>215</v>
      </c>
      <c r="VVP490" s="2" t="s">
        <v>215</v>
      </c>
      <c r="VVQ490" s="2" t="s">
        <v>215</v>
      </c>
      <c r="VVR490" s="2" t="s">
        <v>215</v>
      </c>
      <c r="VVS490" s="2" t="s">
        <v>215</v>
      </c>
      <c r="VVT490" s="2" t="s">
        <v>215</v>
      </c>
      <c r="VVU490" s="2" t="s">
        <v>215</v>
      </c>
      <c r="VVV490" s="2" t="s">
        <v>215</v>
      </c>
      <c r="VVW490" s="2" t="s">
        <v>215</v>
      </c>
      <c r="VVX490" s="2" t="s">
        <v>215</v>
      </c>
      <c r="VVY490" s="2" t="s">
        <v>215</v>
      </c>
      <c r="VVZ490" s="2" t="s">
        <v>215</v>
      </c>
      <c r="VWA490" s="2" t="s">
        <v>215</v>
      </c>
      <c r="VWB490" s="2" t="s">
        <v>215</v>
      </c>
      <c r="VWC490" s="2" t="s">
        <v>215</v>
      </c>
      <c r="VWD490" s="2" t="s">
        <v>215</v>
      </c>
      <c r="VWE490" s="2" t="s">
        <v>215</v>
      </c>
      <c r="VWF490" s="2" t="s">
        <v>215</v>
      </c>
      <c r="VWG490" s="2" t="s">
        <v>215</v>
      </c>
      <c r="VWH490" s="2" t="s">
        <v>215</v>
      </c>
      <c r="VWI490" s="2" t="s">
        <v>215</v>
      </c>
      <c r="VWJ490" s="2" t="s">
        <v>215</v>
      </c>
      <c r="VWK490" s="2" t="s">
        <v>215</v>
      </c>
      <c r="VWL490" s="2" t="s">
        <v>215</v>
      </c>
      <c r="VWM490" s="2" t="s">
        <v>215</v>
      </c>
      <c r="VWN490" s="2" t="s">
        <v>215</v>
      </c>
      <c r="VWO490" s="2" t="s">
        <v>215</v>
      </c>
      <c r="VWP490" s="2" t="s">
        <v>215</v>
      </c>
      <c r="VWQ490" s="2" t="s">
        <v>215</v>
      </c>
      <c r="VWR490" s="2" t="s">
        <v>215</v>
      </c>
      <c r="VWS490" s="2" t="s">
        <v>215</v>
      </c>
      <c r="VWT490" s="2" t="s">
        <v>215</v>
      </c>
      <c r="VWU490" s="2" t="s">
        <v>215</v>
      </c>
      <c r="VWV490" s="2" t="s">
        <v>215</v>
      </c>
      <c r="VWW490" s="2" t="s">
        <v>215</v>
      </c>
      <c r="VWX490" s="2" t="s">
        <v>215</v>
      </c>
      <c r="VWY490" s="2" t="s">
        <v>215</v>
      </c>
      <c r="VWZ490" s="2" t="s">
        <v>215</v>
      </c>
      <c r="VXA490" s="2" t="s">
        <v>215</v>
      </c>
      <c r="VXB490" s="2" t="s">
        <v>215</v>
      </c>
      <c r="VXC490" s="2" t="s">
        <v>215</v>
      </c>
      <c r="VXD490" s="2" t="s">
        <v>215</v>
      </c>
      <c r="VXE490" s="2" t="s">
        <v>215</v>
      </c>
      <c r="VXF490" s="2" t="s">
        <v>215</v>
      </c>
      <c r="VXG490" s="2" t="s">
        <v>215</v>
      </c>
      <c r="VXH490" s="2" t="s">
        <v>215</v>
      </c>
      <c r="VXI490" s="2" t="s">
        <v>215</v>
      </c>
      <c r="VXJ490" s="2" t="s">
        <v>215</v>
      </c>
      <c r="VXK490" s="2" t="s">
        <v>215</v>
      </c>
      <c r="VXL490" s="2" t="s">
        <v>215</v>
      </c>
      <c r="VXM490" s="2" t="s">
        <v>215</v>
      </c>
      <c r="VXN490" s="2" t="s">
        <v>215</v>
      </c>
      <c r="VXO490" s="2" t="s">
        <v>215</v>
      </c>
      <c r="VXP490" s="2" t="s">
        <v>215</v>
      </c>
      <c r="VXQ490" s="2" t="s">
        <v>215</v>
      </c>
      <c r="VXR490" s="2" t="s">
        <v>215</v>
      </c>
      <c r="VXS490" s="2" t="s">
        <v>215</v>
      </c>
      <c r="VXT490" s="2" t="s">
        <v>215</v>
      </c>
      <c r="VXU490" s="2" t="s">
        <v>215</v>
      </c>
      <c r="VXV490" s="2" t="s">
        <v>215</v>
      </c>
      <c r="VXW490" s="2" t="s">
        <v>215</v>
      </c>
      <c r="VXX490" s="2" t="s">
        <v>215</v>
      </c>
      <c r="VXY490" s="2" t="s">
        <v>215</v>
      </c>
      <c r="VXZ490" s="2" t="s">
        <v>215</v>
      </c>
      <c r="VYA490" s="2" t="s">
        <v>215</v>
      </c>
      <c r="VYB490" s="2" t="s">
        <v>215</v>
      </c>
      <c r="VYC490" s="2" t="s">
        <v>215</v>
      </c>
      <c r="VYD490" s="2" t="s">
        <v>215</v>
      </c>
      <c r="VYE490" s="2" t="s">
        <v>215</v>
      </c>
      <c r="VYF490" s="2" t="s">
        <v>215</v>
      </c>
      <c r="VYG490" s="2" t="s">
        <v>215</v>
      </c>
      <c r="VYH490" s="2" t="s">
        <v>215</v>
      </c>
      <c r="VYI490" s="2" t="s">
        <v>215</v>
      </c>
      <c r="VYJ490" s="2" t="s">
        <v>215</v>
      </c>
      <c r="VYK490" s="2" t="s">
        <v>215</v>
      </c>
      <c r="VYL490" s="2" t="s">
        <v>215</v>
      </c>
      <c r="VYM490" s="2" t="s">
        <v>215</v>
      </c>
      <c r="VYN490" s="2" t="s">
        <v>215</v>
      </c>
      <c r="VYO490" s="2" t="s">
        <v>215</v>
      </c>
      <c r="VYP490" s="2" t="s">
        <v>215</v>
      </c>
      <c r="VYQ490" s="2" t="s">
        <v>215</v>
      </c>
      <c r="VYR490" s="2" t="s">
        <v>215</v>
      </c>
      <c r="VYS490" s="2" t="s">
        <v>215</v>
      </c>
      <c r="VYT490" s="2" t="s">
        <v>215</v>
      </c>
      <c r="VYU490" s="2" t="s">
        <v>215</v>
      </c>
      <c r="VYV490" s="2" t="s">
        <v>215</v>
      </c>
      <c r="VYW490" s="2" t="s">
        <v>215</v>
      </c>
      <c r="VYX490" s="2" t="s">
        <v>215</v>
      </c>
      <c r="VYY490" s="2" t="s">
        <v>215</v>
      </c>
      <c r="VYZ490" s="2" t="s">
        <v>215</v>
      </c>
      <c r="VZA490" s="2" t="s">
        <v>215</v>
      </c>
      <c r="VZB490" s="2" t="s">
        <v>215</v>
      </c>
      <c r="VZC490" s="2" t="s">
        <v>215</v>
      </c>
      <c r="VZD490" s="2" t="s">
        <v>215</v>
      </c>
      <c r="VZE490" s="2" t="s">
        <v>215</v>
      </c>
      <c r="VZF490" s="2" t="s">
        <v>215</v>
      </c>
      <c r="VZG490" s="2" t="s">
        <v>215</v>
      </c>
      <c r="VZH490" s="2" t="s">
        <v>215</v>
      </c>
      <c r="VZI490" s="2" t="s">
        <v>215</v>
      </c>
      <c r="VZJ490" s="2" t="s">
        <v>215</v>
      </c>
      <c r="VZK490" s="2" t="s">
        <v>215</v>
      </c>
      <c r="VZL490" s="2" t="s">
        <v>215</v>
      </c>
      <c r="VZM490" s="2" t="s">
        <v>215</v>
      </c>
      <c r="VZN490" s="2" t="s">
        <v>215</v>
      </c>
      <c r="VZO490" s="2" t="s">
        <v>215</v>
      </c>
      <c r="VZP490" s="2" t="s">
        <v>215</v>
      </c>
      <c r="VZQ490" s="2" t="s">
        <v>215</v>
      </c>
      <c r="VZR490" s="2" t="s">
        <v>215</v>
      </c>
      <c r="VZS490" s="2" t="s">
        <v>215</v>
      </c>
      <c r="VZT490" s="2" t="s">
        <v>215</v>
      </c>
      <c r="VZU490" s="2" t="s">
        <v>215</v>
      </c>
      <c r="VZV490" s="2" t="s">
        <v>215</v>
      </c>
      <c r="VZW490" s="2" t="s">
        <v>215</v>
      </c>
      <c r="VZX490" s="2" t="s">
        <v>215</v>
      </c>
      <c r="VZY490" s="2" t="s">
        <v>215</v>
      </c>
      <c r="VZZ490" s="2" t="s">
        <v>215</v>
      </c>
      <c r="WAA490" s="2" t="s">
        <v>215</v>
      </c>
      <c r="WAB490" s="2" t="s">
        <v>215</v>
      </c>
      <c r="WAC490" s="2" t="s">
        <v>215</v>
      </c>
      <c r="WAD490" s="2" t="s">
        <v>215</v>
      </c>
      <c r="WAE490" s="2" t="s">
        <v>215</v>
      </c>
      <c r="WAF490" s="2" t="s">
        <v>215</v>
      </c>
      <c r="WAG490" s="2" t="s">
        <v>215</v>
      </c>
      <c r="WAH490" s="2" t="s">
        <v>215</v>
      </c>
      <c r="WAI490" s="2" t="s">
        <v>215</v>
      </c>
      <c r="WAJ490" s="2" t="s">
        <v>215</v>
      </c>
      <c r="WAK490" s="2" t="s">
        <v>215</v>
      </c>
      <c r="WAL490" s="2" t="s">
        <v>215</v>
      </c>
      <c r="WAM490" s="2" t="s">
        <v>215</v>
      </c>
      <c r="WAN490" s="2" t="s">
        <v>215</v>
      </c>
      <c r="WAO490" s="2" t="s">
        <v>215</v>
      </c>
      <c r="WAP490" s="2" t="s">
        <v>215</v>
      </c>
      <c r="WAQ490" s="2" t="s">
        <v>215</v>
      </c>
      <c r="WAR490" s="2" t="s">
        <v>215</v>
      </c>
      <c r="WAS490" s="2" t="s">
        <v>215</v>
      </c>
      <c r="WAT490" s="2" t="s">
        <v>215</v>
      </c>
      <c r="WAU490" s="2" t="s">
        <v>215</v>
      </c>
      <c r="WAV490" s="2" t="s">
        <v>215</v>
      </c>
      <c r="WAW490" s="2" t="s">
        <v>215</v>
      </c>
      <c r="WAX490" s="2" t="s">
        <v>215</v>
      </c>
      <c r="WAY490" s="2" t="s">
        <v>215</v>
      </c>
      <c r="WAZ490" s="2" t="s">
        <v>215</v>
      </c>
      <c r="WBA490" s="2" t="s">
        <v>215</v>
      </c>
      <c r="WBB490" s="2" t="s">
        <v>215</v>
      </c>
      <c r="WBC490" s="2" t="s">
        <v>215</v>
      </c>
      <c r="WBD490" s="2" t="s">
        <v>215</v>
      </c>
      <c r="WBE490" s="2" t="s">
        <v>215</v>
      </c>
      <c r="WBF490" s="2" t="s">
        <v>215</v>
      </c>
      <c r="WBG490" s="2" t="s">
        <v>215</v>
      </c>
      <c r="WBH490" s="2" t="s">
        <v>215</v>
      </c>
      <c r="WBI490" s="2" t="s">
        <v>215</v>
      </c>
      <c r="WBJ490" s="2" t="s">
        <v>215</v>
      </c>
      <c r="WBK490" s="2" t="s">
        <v>215</v>
      </c>
      <c r="WBL490" s="2" t="s">
        <v>215</v>
      </c>
      <c r="WBM490" s="2" t="s">
        <v>215</v>
      </c>
      <c r="WBN490" s="2" t="s">
        <v>215</v>
      </c>
      <c r="WBO490" s="2" t="s">
        <v>215</v>
      </c>
      <c r="WBP490" s="2" t="s">
        <v>215</v>
      </c>
      <c r="WBQ490" s="2" t="s">
        <v>215</v>
      </c>
      <c r="WBR490" s="2" t="s">
        <v>215</v>
      </c>
      <c r="WBS490" s="2" t="s">
        <v>215</v>
      </c>
      <c r="WBT490" s="2" t="s">
        <v>215</v>
      </c>
      <c r="WBU490" s="2" t="s">
        <v>215</v>
      </c>
      <c r="WBV490" s="2" t="s">
        <v>215</v>
      </c>
      <c r="WBW490" s="2" t="s">
        <v>215</v>
      </c>
      <c r="WBX490" s="2" t="s">
        <v>215</v>
      </c>
      <c r="WBY490" s="2" t="s">
        <v>215</v>
      </c>
      <c r="WBZ490" s="2" t="s">
        <v>215</v>
      </c>
      <c r="WCA490" s="2" t="s">
        <v>215</v>
      </c>
      <c r="WCB490" s="2" t="s">
        <v>215</v>
      </c>
      <c r="WCC490" s="2" t="s">
        <v>215</v>
      </c>
      <c r="WCD490" s="2" t="s">
        <v>215</v>
      </c>
      <c r="WCE490" s="2" t="s">
        <v>215</v>
      </c>
      <c r="WCF490" s="2" t="s">
        <v>215</v>
      </c>
      <c r="WCG490" s="2" t="s">
        <v>215</v>
      </c>
      <c r="WCH490" s="2" t="s">
        <v>215</v>
      </c>
      <c r="WCI490" s="2" t="s">
        <v>215</v>
      </c>
      <c r="WCJ490" s="2" t="s">
        <v>215</v>
      </c>
      <c r="WCK490" s="2" t="s">
        <v>215</v>
      </c>
      <c r="WCL490" s="2" t="s">
        <v>215</v>
      </c>
      <c r="WCM490" s="2" t="s">
        <v>215</v>
      </c>
      <c r="WCN490" s="2" t="s">
        <v>215</v>
      </c>
      <c r="WCO490" s="2" t="s">
        <v>215</v>
      </c>
      <c r="WCP490" s="2" t="s">
        <v>215</v>
      </c>
      <c r="WCQ490" s="2" t="s">
        <v>215</v>
      </c>
      <c r="WCR490" s="2" t="s">
        <v>215</v>
      </c>
      <c r="WCS490" s="2" t="s">
        <v>215</v>
      </c>
      <c r="WCT490" s="2" t="s">
        <v>215</v>
      </c>
      <c r="WCU490" s="2" t="s">
        <v>215</v>
      </c>
      <c r="WCV490" s="2" t="s">
        <v>215</v>
      </c>
      <c r="WCW490" s="2" t="s">
        <v>215</v>
      </c>
      <c r="WCX490" s="2" t="s">
        <v>215</v>
      </c>
      <c r="WCY490" s="2" t="s">
        <v>215</v>
      </c>
      <c r="WCZ490" s="2" t="s">
        <v>215</v>
      </c>
      <c r="WDA490" s="2" t="s">
        <v>215</v>
      </c>
      <c r="WDB490" s="2" t="s">
        <v>215</v>
      </c>
      <c r="WDC490" s="2" t="s">
        <v>215</v>
      </c>
      <c r="WDD490" s="2" t="s">
        <v>215</v>
      </c>
      <c r="WDE490" s="2" t="s">
        <v>215</v>
      </c>
      <c r="WDF490" s="2" t="s">
        <v>215</v>
      </c>
      <c r="WDG490" s="2" t="s">
        <v>215</v>
      </c>
      <c r="WDH490" s="2" t="s">
        <v>215</v>
      </c>
      <c r="WDI490" s="2" t="s">
        <v>215</v>
      </c>
      <c r="WDJ490" s="2" t="s">
        <v>215</v>
      </c>
      <c r="WDK490" s="2" t="s">
        <v>215</v>
      </c>
      <c r="WDL490" s="2" t="s">
        <v>215</v>
      </c>
      <c r="WDM490" s="2" t="s">
        <v>215</v>
      </c>
      <c r="WDN490" s="2" t="s">
        <v>215</v>
      </c>
      <c r="WDO490" s="2" t="s">
        <v>215</v>
      </c>
      <c r="WDP490" s="2" t="s">
        <v>215</v>
      </c>
      <c r="WDQ490" s="2" t="s">
        <v>215</v>
      </c>
      <c r="WDR490" s="2" t="s">
        <v>215</v>
      </c>
      <c r="WDS490" s="2" t="s">
        <v>215</v>
      </c>
      <c r="WDT490" s="2" t="s">
        <v>215</v>
      </c>
      <c r="WDU490" s="2" t="s">
        <v>215</v>
      </c>
      <c r="WDV490" s="2" t="s">
        <v>215</v>
      </c>
      <c r="WDW490" s="2" t="s">
        <v>215</v>
      </c>
      <c r="WDX490" s="2" t="s">
        <v>215</v>
      </c>
      <c r="WDY490" s="2" t="s">
        <v>215</v>
      </c>
      <c r="WDZ490" s="2" t="s">
        <v>215</v>
      </c>
      <c r="WEA490" s="2" t="s">
        <v>215</v>
      </c>
      <c r="WEB490" s="2" t="s">
        <v>215</v>
      </c>
      <c r="WEC490" s="2" t="s">
        <v>215</v>
      </c>
      <c r="WED490" s="2" t="s">
        <v>215</v>
      </c>
      <c r="WEE490" s="2" t="s">
        <v>215</v>
      </c>
      <c r="WEF490" s="2" t="s">
        <v>215</v>
      </c>
      <c r="WEG490" s="2" t="s">
        <v>215</v>
      </c>
      <c r="WEH490" s="2" t="s">
        <v>215</v>
      </c>
      <c r="WEI490" s="2" t="s">
        <v>215</v>
      </c>
      <c r="WEJ490" s="2" t="s">
        <v>215</v>
      </c>
      <c r="WEK490" s="2" t="s">
        <v>215</v>
      </c>
      <c r="WEL490" s="2" t="s">
        <v>215</v>
      </c>
      <c r="WEM490" s="2" t="s">
        <v>215</v>
      </c>
      <c r="WEN490" s="2" t="s">
        <v>215</v>
      </c>
      <c r="WEO490" s="2" t="s">
        <v>215</v>
      </c>
      <c r="WEP490" s="2" t="s">
        <v>215</v>
      </c>
      <c r="WEQ490" s="2" t="s">
        <v>215</v>
      </c>
      <c r="WER490" s="2" t="s">
        <v>215</v>
      </c>
      <c r="WES490" s="2" t="s">
        <v>215</v>
      </c>
      <c r="WET490" s="2" t="s">
        <v>215</v>
      </c>
      <c r="WEU490" s="2" t="s">
        <v>215</v>
      </c>
      <c r="WEV490" s="2" t="s">
        <v>215</v>
      </c>
      <c r="WEW490" s="2" t="s">
        <v>215</v>
      </c>
      <c r="WEX490" s="2" t="s">
        <v>215</v>
      </c>
      <c r="WEY490" s="2" t="s">
        <v>215</v>
      </c>
      <c r="WEZ490" s="2" t="s">
        <v>215</v>
      </c>
      <c r="WFA490" s="2" t="s">
        <v>215</v>
      </c>
      <c r="WFB490" s="2" t="s">
        <v>215</v>
      </c>
      <c r="WFC490" s="2" t="s">
        <v>215</v>
      </c>
      <c r="WFD490" s="2" t="s">
        <v>215</v>
      </c>
      <c r="WFE490" s="2" t="s">
        <v>215</v>
      </c>
      <c r="WFF490" s="2" t="s">
        <v>215</v>
      </c>
      <c r="WFG490" s="2" t="s">
        <v>215</v>
      </c>
      <c r="WFH490" s="2" t="s">
        <v>215</v>
      </c>
      <c r="WFI490" s="2" t="s">
        <v>215</v>
      </c>
      <c r="WFJ490" s="2" t="s">
        <v>215</v>
      </c>
      <c r="WFK490" s="2" t="s">
        <v>215</v>
      </c>
      <c r="WFL490" s="2" t="s">
        <v>215</v>
      </c>
      <c r="WFM490" s="2" t="s">
        <v>215</v>
      </c>
      <c r="WFN490" s="2" t="s">
        <v>215</v>
      </c>
      <c r="WFO490" s="2" t="s">
        <v>215</v>
      </c>
      <c r="WFP490" s="2" t="s">
        <v>215</v>
      </c>
      <c r="WFQ490" s="2" t="s">
        <v>215</v>
      </c>
      <c r="WFR490" s="2" t="s">
        <v>215</v>
      </c>
      <c r="WFS490" s="2" t="s">
        <v>215</v>
      </c>
      <c r="WFT490" s="2" t="s">
        <v>215</v>
      </c>
      <c r="WFU490" s="2" t="s">
        <v>215</v>
      </c>
      <c r="WFV490" s="2" t="s">
        <v>215</v>
      </c>
      <c r="WFW490" s="2" t="s">
        <v>215</v>
      </c>
      <c r="WFX490" s="2" t="s">
        <v>215</v>
      </c>
      <c r="WFY490" s="2" t="s">
        <v>215</v>
      </c>
      <c r="WFZ490" s="2" t="s">
        <v>215</v>
      </c>
      <c r="WGA490" s="2" t="s">
        <v>215</v>
      </c>
      <c r="WGB490" s="2" t="s">
        <v>215</v>
      </c>
      <c r="WGC490" s="2" t="s">
        <v>215</v>
      </c>
      <c r="WGD490" s="2" t="s">
        <v>215</v>
      </c>
      <c r="WGE490" s="2" t="s">
        <v>215</v>
      </c>
      <c r="WGF490" s="2" t="s">
        <v>215</v>
      </c>
      <c r="WGG490" s="2" t="s">
        <v>215</v>
      </c>
      <c r="WGH490" s="2" t="s">
        <v>215</v>
      </c>
      <c r="WGI490" s="2" t="s">
        <v>215</v>
      </c>
      <c r="WGJ490" s="2" t="s">
        <v>215</v>
      </c>
      <c r="WGK490" s="2" t="s">
        <v>215</v>
      </c>
      <c r="WGL490" s="2" t="s">
        <v>215</v>
      </c>
      <c r="WGM490" s="2" t="s">
        <v>215</v>
      </c>
      <c r="WGN490" s="2" t="s">
        <v>215</v>
      </c>
      <c r="WGO490" s="2" t="s">
        <v>215</v>
      </c>
      <c r="WGP490" s="2" t="s">
        <v>215</v>
      </c>
      <c r="WGQ490" s="2" t="s">
        <v>215</v>
      </c>
      <c r="WGR490" s="2" t="s">
        <v>215</v>
      </c>
      <c r="WGS490" s="2" t="s">
        <v>215</v>
      </c>
      <c r="WGT490" s="2" t="s">
        <v>215</v>
      </c>
      <c r="WGU490" s="2" t="s">
        <v>215</v>
      </c>
      <c r="WGV490" s="2" t="s">
        <v>215</v>
      </c>
      <c r="WGW490" s="2" t="s">
        <v>215</v>
      </c>
      <c r="WGX490" s="2" t="s">
        <v>215</v>
      </c>
      <c r="WGY490" s="2" t="s">
        <v>215</v>
      </c>
      <c r="WGZ490" s="2" t="s">
        <v>215</v>
      </c>
      <c r="WHA490" s="2" t="s">
        <v>215</v>
      </c>
      <c r="WHB490" s="2" t="s">
        <v>215</v>
      </c>
      <c r="WHC490" s="2" t="s">
        <v>215</v>
      </c>
      <c r="WHD490" s="2" t="s">
        <v>215</v>
      </c>
      <c r="WHE490" s="2" t="s">
        <v>215</v>
      </c>
      <c r="WHF490" s="2" t="s">
        <v>215</v>
      </c>
      <c r="WHG490" s="2" t="s">
        <v>215</v>
      </c>
      <c r="WHH490" s="2" t="s">
        <v>215</v>
      </c>
      <c r="WHI490" s="2" t="s">
        <v>215</v>
      </c>
      <c r="WHJ490" s="2" t="s">
        <v>215</v>
      </c>
      <c r="WHK490" s="2" t="s">
        <v>215</v>
      </c>
      <c r="WHL490" s="2" t="s">
        <v>215</v>
      </c>
      <c r="WHM490" s="2" t="s">
        <v>215</v>
      </c>
      <c r="WHN490" s="2" t="s">
        <v>215</v>
      </c>
      <c r="WHO490" s="2" t="s">
        <v>215</v>
      </c>
      <c r="WHP490" s="2" t="s">
        <v>215</v>
      </c>
      <c r="WHQ490" s="2" t="s">
        <v>215</v>
      </c>
      <c r="WHR490" s="2" t="s">
        <v>215</v>
      </c>
      <c r="WHS490" s="2" t="s">
        <v>215</v>
      </c>
      <c r="WHT490" s="2" t="s">
        <v>215</v>
      </c>
      <c r="WHU490" s="2" t="s">
        <v>215</v>
      </c>
      <c r="WHV490" s="2" t="s">
        <v>215</v>
      </c>
      <c r="WHW490" s="2" t="s">
        <v>215</v>
      </c>
      <c r="WHX490" s="2" t="s">
        <v>215</v>
      </c>
      <c r="WHY490" s="2" t="s">
        <v>215</v>
      </c>
      <c r="WHZ490" s="2" t="s">
        <v>215</v>
      </c>
      <c r="WIA490" s="2" t="s">
        <v>215</v>
      </c>
      <c r="WIB490" s="2" t="s">
        <v>215</v>
      </c>
      <c r="WIC490" s="2" t="s">
        <v>215</v>
      </c>
      <c r="WID490" s="2" t="s">
        <v>215</v>
      </c>
      <c r="WIE490" s="2" t="s">
        <v>215</v>
      </c>
      <c r="WIF490" s="2" t="s">
        <v>215</v>
      </c>
      <c r="WIG490" s="2" t="s">
        <v>215</v>
      </c>
      <c r="WIH490" s="2" t="s">
        <v>215</v>
      </c>
      <c r="WII490" s="2" t="s">
        <v>215</v>
      </c>
      <c r="WIJ490" s="2" t="s">
        <v>215</v>
      </c>
      <c r="WIK490" s="2" t="s">
        <v>215</v>
      </c>
      <c r="WIL490" s="2" t="s">
        <v>215</v>
      </c>
      <c r="WIM490" s="2" t="s">
        <v>215</v>
      </c>
      <c r="WIN490" s="2" t="s">
        <v>215</v>
      </c>
      <c r="WIO490" s="2" t="s">
        <v>215</v>
      </c>
      <c r="WIP490" s="2" t="s">
        <v>215</v>
      </c>
      <c r="WIQ490" s="2" t="s">
        <v>215</v>
      </c>
      <c r="WIR490" s="2" t="s">
        <v>215</v>
      </c>
      <c r="WIS490" s="2" t="s">
        <v>215</v>
      </c>
      <c r="WIT490" s="2" t="s">
        <v>215</v>
      </c>
      <c r="WIU490" s="2" t="s">
        <v>215</v>
      </c>
      <c r="WIV490" s="2" t="s">
        <v>215</v>
      </c>
      <c r="WIW490" s="2" t="s">
        <v>215</v>
      </c>
      <c r="WIX490" s="2" t="s">
        <v>215</v>
      </c>
      <c r="WIY490" s="2" t="s">
        <v>215</v>
      </c>
      <c r="WIZ490" s="2" t="s">
        <v>215</v>
      </c>
      <c r="WJA490" s="2" t="s">
        <v>215</v>
      </c>
      <c r="WJB490" s="2" t="s">
        <v>215</v>
      </c>
      <c r="WJC490" s="2" t="s">
        <v>215</v>
      </c>
      <c r="WJD490" s="2" t="s">
        <v>215</v>
      </c>
      <c r="WJE490" s="2" t="s">
        <v>215</v>
      </c>
      <c r="WJF490" s="2" t="s">
        <v>215</v>
      </c>
      <c r="WJG490" s="2" t="s">
        <v>215</v>
      </c>
      <c r="WJH490" s="2" t="s">
        <v>215</v>
      </c>
      <c r="WJI490" s="2" t="s">
        <v>215</v>
      </c>
      <c r="WJJ490" s="2" t="s">
        <v>215</v>
      </c>
      <c r="WJK490" s="2" t="s">
        <v>215</v>
      </c>
      <c r="WJL490" s="2" t="s">
        <v>215</v>
      </c>
      <c r="WJM490" s="2" t="s">
        <v>215</v>
      </c>
      <c r="WJN490" s="2" t="s">
        <v>215</v>
      </c>
      <c r="WJO490" s="2" t="s">
        <v>215</v>
      </c>
      <c r="WJP490" s="2" t="s">
        <v>215</v>
      </c>
      <c r="WJQ490" s="2" t="s">
        <v>215</v>
      </c>
      <c r="WJR490" s="2" t="s">
        <v>215</v>
      </c>
      <c r="WJS490" s="2" t="s">
        <v>215</v>
      </c>
      <c r="WJT490" s="2" t="s">
        <v>215</v>
      </c>
      <c r="WJU490" s="2" t="s">
        <v>215</v>
      </c>
      <c r="WJV490" s="2" t="s">
        <v>215</v>
      </c>
      <c r="WJW490" s="2" t="s">
        <v>215</v>
      </c>
      <c r="WJX490" s="2" t="s">
        <v>215</v>
      </c>
      <c r="WJY490" s="2" t="s">
        <v>215</v>
      </c>
      <c r="WJZ490" s="2" t="s">
        <v>215</v>
      </c>
      <c r="WKA490" s="2" t="s">
        <v>215</v>
      </c>
      <c r="WKB490" s="2" t="s">
        <v>215</v>
      </c>
      <c r="WKC490" s="2" t="s">
        <v>215</v>
      </c>
      <c r="WKD490" s="2" t="s">
        <v>215</v>
      </c>
      <c r="WKE490" s="2" t="s">
        <v>215</v>
      </c>
      <c r="WKF490" s="2" t="s">
        <v>215</v>
      </c>
      <c r="WKG490" s="2" t="s">
        <v>215</v>
      </c>
      <c r="WKH490" s="2" t="s">
        <v>215</v>
      </c>
      <c r="WKI490" s="2" t="s">
        <v>215</v>
      </c>
      <c r="WKJ490" s="2" t="s">
        <v>215</v>
      </c>
      <c r="WKK490" s="2" t="s">
        <v>215</v>
      </c>
      <c r="WKL490" s="2" t="s">
        <v>215</v>
      </c>
      <c r="WKM490" s="2" t="s">
        <v>215</v>
      </c>
      <c r="WKN490" s="2" t="s">
        <v>215</v>
      </c>
      <c r="WKO490" s="2" t="s">
        <v>215</v>
      </c>
      <c r="WKP490" s="2" t="s">
        <v>215</v>
      </c>
      <c r="WKQ490" s="2" t="s">
        <v>215</v>
      </c>
      <c r="WKR490" s="2" t="s">
        <v>215</v>
      </c>
      <c r="WKS490" s="2" t="s">
        <v>215</v>
      </c>
      <c r="WKT490" s="2" t="s">
        <v>215</v>
      </c>
      <c r="WKU490" s="2" t="s">
        <v>215</v>
      </c>
      <c r="WKV490" s="2" t="s">
        <v>215</v>
      </c>
      <c r="WKW490" s="2" t="s">
        <v>215</v>
      </c>
      <c r="WKX490" s="2" t="s">
        <v>215</v>
      </c>
      <c r="WKY490" s="2" t="s">
        <v>215</v>
      </c>
      <c r="WKZ490" s="2" t="s">
        <v>215</v>
      </c>
      <c r="WLA490" s="2" t="s">
        <v>215</v>
      </c>
      <c r="WLB490" s="2" t="s">
        <v>215</v>
      </c>
      <c r="WLC490" s="2" t="s">
        <v>215</v>
      </c>
      <c r="WLD490" s="2" t="s">
        <v>215</v>
      </c>
      <c r="WLE490" s="2" t="s">
        <v>215</v>
      </c>
      <c r="WLF490" s="2" t="s">
        <v>215</v>
      </c>
      <c r="WLG490" s="2" t="s">
        <v>215</v>
      </c>
      <c r="WLH490" s="2" t="s">
        <v>215</v>
      </c>
      <c r="WLI490" s="2" t="s">
        <v>215</v>
      </c>
      <c r="WLJ490" s="2" t="s">
        <v>215</v>
      </c>
      <c r="WLK490" s="2" t="s">
        <v>215</v>
      </c>
      <c r="WLL490" s="2" t="s">
        <v>215</v>
      </c>
      <c r="WLM490" s="2" t="s">
        <v>215</v>
      </c>
      <c r="WLN490" s="2" t="s">
        <v>215</v>
      </c>
      <c r="WLO490" s="2" t="s">
        <v>215</v>
      </c>
      <c r="WLP490" s="2" t="s">
        <v>215</v>
      </c>
      <c r="WLQ490" s="2" t="s">
        <v>215</v>
      </c>
      <c r="WLR490" s="2" t="s">
        <v>215</v>
      </c>
      <c r="WLS490" s="2" t="s">
        <v>215</v>
      </c>
      <c r="WLT490" s="2" t="s">
        <v>215</v>
      </c>
      <c r="WLU490" s="2" t="s">
        <v>215</v>
      </c>
      <c r="WLV490" s="2" t="s">
        <v>215</v>
      </c>
      <c r="WLW490" s="2" t="s">
        <v>215</v>
      </c>
      <c r="WLX490" s="2" t="s">
        <v>215</v>
      </c>
      <c r="WLY490" s="2" t="s">
        <v>215</v>
      </c>
      <c r="WLZ490" s="2" t="s">
        <v>215</v>
      </c>
      <c r="WMA490" s="2" t="s">
        <v>215</v>
      </c>
      <c r="WMB490" s="2" t="s">
        <v>215</v>
      </c>
      <c r="WMC490" s="2" t="s">
        <v>215</v>
      </c>
      <c r="WMD490" s="2" t="s">
        <v>215</v>
      </c>
      <c r="WME490" s="2" t="s">
        <v>215</v>
      </c>
      <c r="WMF490" s="2" t="s">
        <v>215</v>
      </c>
      <c r="WMG490" s="2" t="s">
        <v>215</v>
      </c>
      <c r="WMH490" s="2" t="s">
        <v>215</v>
      </c>
      <c r="WMI490" s="2" t="s">
        <v>215</v>
      </c>
      <c r="WMJ490" s="2" t="s">
        <v>215</v>
      </c>
      <c r="WMK490" s="2" t="s">
        <v>215</v>
      </c>
      <c r="WML490" s="2" t="s">
        <v>215</v>
      </c>
      <c r="WMM490" s="2" t="s">
        <v>215</v>
      </c>
      <c r="WMN490" s="2" t="s">
        <v>215</v>
      </c>
      <c r="WMO490" s="2" t="s">
        <v>215</v>
      </c>
      <c r="WMP490" s="2" t="s">
        <v>215</v>
      </c>
      <c r="WMQ490" s="2" t="s">
        <v>215</v>
      </c>
      <c r="WMR490" s="2" t="s">
        <v>215</v>
      </c>
      <c r="WMS490" s="2" t="s">
        <v>215</v>
      </c>
      <c r="WMT490" s="2" t="s">
        <v>215</v>
      </c>
      <c r="WMU490" s="2" t="s">
        <v>215</v>
      </c>
      <c r="WMV490" s="2" t="s">
        <v>215</v>
      </c>
      <c r="WMW490" s="2" t="s">
        <v>215</v>
      </c>
      <c r="WMX490" s="2" t="s">
        <v>215</v>
      </c>
      <c r="WMY490" s="2" t="s">
        <v>215</v>
      </c>
      <c r="WMZ490" s="2" t="s">
        <v>215</v>
      </c>
      <c r="WNA490" s="2" t="s">
        <v>215</v>
      </c>
      <c r="WNB490" s="2" t="s">
        <v>215</v>
      </c>
      <c r="WNC490" s="2" t="s">
        <v>215</v>
      </c>
      <c r="WND490" s="2" t="s">
        <v>215</v>
      </c>
      <c r="WNE490" s="2" t="s">
        <v>215</v>
      </c>
      <c r="WNF490" s="2" t="s">
        <v>215</v>
      </c>
      <c r="WNG490" s="2" t="s">
        <v>215</v>
      </c>
      <c r="WNH490" s="2" t="s">
        <v>215</v>
      </c>
      <c r="WNI490" s="2" t="s">
        <v>215</v>
      </c>
      <c r="WNJ490" s="2" t="s">
        <v>215</v>
      </c>
      <c r="WNK490" s="2" t="s">
        <v>215</v>
      </c>
      <c r="WNL490" s="2" t="s">
        <v>215</v>
      </c>
      <c r="WNM490" s="2" t="s">
        <v>215</v>
      </c>
      <c r="WNN490" s="2" t="s">
        <v>215</v>
      </c>
      <c r="WNO490" s="2" t="s">
        <v>215</v>
      </c>
      <c r="WNP490" s="2" t="s">
        <v>215</v>
      </c>
      <c r="WNQ490" s="2" t="s">
        <v>215</v>
      </c>
      <c r="WNR490" s="2" t="s">
        <v>215</v>
      </c>
      <c r="WNS490" s="2" t="s">
        <v>215</v>
      </c>
      <c r="WNT490" s="2" t="s">
        <v>215</v>
      </c>
      <c r="WNU490" s="2" t="s">
        <v>215</v>
      </c>
      <c r="WNV490" s="2" t="s">
        <v>215</v>
      </c>
      <c r="WNW490" s="2" t="s">
        <v>215</v>
      </c>
      <c r="WNX490" s="2" t="s">
        <v>215</v>
      </c>
      <c r="WNY490" s="2" t="s">
        <v>215</v>
      </c>
      <c r="WNZ490" s="2" t="s">
        <v>215</v>
      </c>
      <c r="WOA490" s="2" t="s">
        <v>215</v>
      </c>
      <c r="WOB490" s="2" t="s">
        <v>215</v>
      </c>
      <c r="WOC490" s="2" t="s">
        <v>215</v>
      </c>
      <c r="WOD490" s="2" t="s">
        <v>215</v>
      </c>
      <c r="WOE490" s="2" t="s">
        <v>215</v>
      </c>
      <c r="WOF490" s="2" t="s">
        <v>215</v>
      </c>
      <c r="WOG490" s="2" t="s">
        <v>215</v>
      </c>
      <c r="WOH490" s="2" t="s">
        <v>215</v>
      </c>
      <c r="WOI490" s="2" t="s">
        <v>215</v>
      </c>
      <c r="WOJ490" s="2" t="s">
        <v>215</v>
      </c>
      <c r="WOK490" s="2" t="s">
        <v>215</v>
      </c>
      <c r="WOL490" s="2" t="s">
        <v>215</v>
      </c>
      <c r="WOM490" s="2" t="s">
        <v>215</v>
      </c>
      <c r="WON490" s="2" t="s">
        <v>215</v>
      </c>
      <c r="WOO490" s="2" t="s">
        <v>215</v>
      </c>
      <c r="WOP490" s="2" t="s">
        <v>215</v>
      </c>
      <c r="WOQ490" s="2" t="s">
        <v>215</v>
      </c>
      <c r="WOR490" s="2" t="s">
        <v>215</v>
      </c>
      <c r="WOS490" s="2" t="s">
        <v>215</v>
      </c>
      <c r="WOT490" s="2" t="s">
        <v>215</v>
      </c>
      <c r="WOU490" s="2" t="s">
        <v>215</v>
      </c>
      <c r="WOV490" s="2" t="s">
        <v>215</v>
      </c>
      <c r="WOW490" s="2" t="s">
        <v>215</v>
      </c>
      <c r="WOX490" s="2" t="s">
        <v>215</v>
      </c>
      <c r="WOY490" s="2" t="s">
        <v>215</v>
      </c>
      <c r="WOZ490" s="2" t="s">
        <v>215</v>
      </c>
      <c r="WPA490" s="2" t="s">
        <v>215</v>
      </c>
      <c r="WPB490" s="2" t="s">
        <v>215</v>
      </c>
      <c r="WPC490" s="2" t="s">
        <v>215</v>
      </c>
      <c r="WPD490" s="2" t="s">
        <v>215</v>
      </c>
      <c r="WPE490" s="2" t="s">
        <v>215</v>
      </c>
      <c r="WPF490" s="2" t="s">
        <v>215</v>
      </c>
      <c r="WPG490" s="2" t="s">
        <v>215</v>
      </c>
      <c r="WPH490" s="2" t="s">
        <v>215</v>
      </c>
      <c r="WPI490" s="2" t="s">
        <v>215</v>
      </c>
      <c r="WPJ490" s="2" t="s">
        <v>215</v>
      </c>
      <c r="WPK490" s="2" t="s">
        <v>215</v>
      </c>
      <c r="WPL490" s="2" t="s">
        <v>215</v>
      </c>
      <c r="WPM490" s="2" t="s">
        <v>215</v>
      </c>
      <c r="WPN490" s="2" t="s">
        <v>215</v>
      </c>
      <c r="WPO490" s="2" t="s">
        <v>215</v>
      </c>
      <c r="WPP490" s="2" t="s">
        <v>215</v>
      </c>
      <c r="WPQ490" s="2" t="s">
        <v>215</v>
      </c>
      <c r="WPR490" s="2" t="s">
        <v>215</v>
      </c>
      <c r="WPS490" s="2" t="s">
        <v>215</v>
      </c>
      <c r="WPT490" s="2" t="s">
        <v>215</v>
      </c>
      <c r="WPU490" s="2" t="s">
        <v>215</v>
      </c>
      <c r="WPV490" s="2" t="s">
        <v>215</v>
      </c>
      <c r="WPW490" s="2" t="s">
        <v>215</v>
      </c>
      <c r="WPX490" s="2" t="s">
        <v>215</v>
      </c>
      <c r="WPY490" s="2" t="s">
        <v>215</v>
      </c>
      <c r="WPZ490" s="2" t="s">
        <v>215</v>
      </c>
      <c r="WQA490" s="2" t="s">
        <v>215</v>
      </c>
      <c r="WQB490" s="2" t="s">
        <v>215</v>
      </c>
      <c r="WQC490" s="2" t="s">
        <v>215</v>
      </c>
      <c r="WQD490" s="2" t="s">
        <v>215</v>
      </c>
      <c r="WQE490" s="2" t="s">
        <v>215</v>
      </c>
      <c r="WQF490" s="2" t="s">
        <v>215</v>
      </c>
      <c r="WQG490" s="2" t="s">
        <v>215</v>
      </c>
      <c r="WQH490" s="2" t="s">
        <v>215</v>
      </c>
      <c r="WQI490" s="2" t="s">
        <v>215</v>
      </c>
      <c r="WQJ490" s="2" t="s">
        <v>215</v>
      </c>
      <c r="WQK490" s="2" t="s">
        <v>215</v>
      </c>
      <c r="WQL490" s="2" t="s">
        <v>215</v>
      </c>
      <c r="WQM490" s="2" t="s">
        <v>215</v>
      </c>
      <c r="WQN490" s="2" t="s">
        <v>215</v>
      </c>
      <c r="WQO490" s="2" t="s">
        <v>215</v>
      </c>
      <c r="WQP490" s="2" t="s">
        <v>215</v>
      </c>
      <c r="WQQ490" s="2" t="s">
        <v>215</v>
      </c>
      <c r="WQR490" s="2" t="s">
        <v>215</v>
      </c>
      <c r="WQS490" s="2" t="s">
        <v>215</v>
      </c>
      <c r="WQT490" s="2" t="s">
        <v>215</v>
      </c>
      <c r="WQU490" s="2" t="s">
        <v>215</v>
      </c>
      <c r="WQV490" s="2" t="s">
        <v>215</v>
      </c>
      <c r="WQW490" s="2" t="s">
        <v>215</v>
      </c>
      <c r="WQX490" s="2" t="s">
        <v>215</v>
      </c>
      <c r="WQY490" s="2" t="s">
        <v>215</v>
      </c>
      <c r="WQZ490" s="2" t="s">
        <v>215</v>
      </c>
      <c r="WRA490" s="2" t="s">
        <v>215</v>
      </c>
      <c r="WRB490" s="2" t="s">
        <v>215</v>
      </c>
      <c r="WRC490" s="2" t="s">
        <v>215</v>
      </c>
      <c r="WRD490" s="2" t="s">
        <v>215</v>
      </c>
      <c r="WRE490" s="2" t="s">
        <v>215</v>
      </c>
      <c r="WRF490" s="2" t="s">
        <v>215</v>
      </c>
      <c r="WRG490" s="2" t="s">
        <v>215</v>
      </c>
      <c r="WRH490" s="2" t="s">
        <v>215</v>
      </c>
      <c r="WRI490" s="2" t="s">
        <v>215</v>
      </c>
      <c r="WRJ490" s="2" t="s">
        <v>215</v>
      </c>
      <c r="WRK490" s="2" t="s">
        <v>215</v>
      </c>
      <c r="WRL490" s="2" t="s">
        <v>215</v>
      </c>
      <c r="WRM490" s="2" t="s">
        <v>215</v>
      </c>
      <c r="WRN490" s="2" t="s">
        <v>215</v>
      </c>
      <c r="WRO490" s="2" t="s">
        <v>215</v>
      </c>
      <c r="WRP490" s="2" t="s">
        <v>215</v>
      </c>
      <c r="WRQ490" s="2" t="s">
        <v>215</v>
      </c>
      <c r="WRR490" s="2" t="s">
        <v>215</v>
      </c>
      <c r="WRS490" s="2" t="s">
        <v>215</v>
      </c>
      <c r="WRT490" s="2" t="s">
        <v>215</v>
      </c>
      <c r="WRU490" s="2" t="s">
        <v>215</v>
      </c>
      <c r="WRV490" s="2" t="s">
        <v>215</v>
      </c>
      <c r="WRW490" s="2" t="s">
        <v>215</v>
      </c>
      <c r="WRX490" s="2" t="s">
        <v>215</v>
      </c>
      <c r="WRY490" s="2" t="s">
        <v>215</v>
      </c>
      <c r="WRZ490" s="2" t="s">
        <v>215</v>
      </c>
      <c r="WSA490" s="2" t="s">
        <v>215</v>
      </c>
      <c r="WSB490" s="2" t="s">
        <v>215</v>
      </c>
      <c r="WSC490" s="2" t="s">
        <v>215</v>
      </c>
      <c r="WSD490" s="2" t="s">
        <v>215</v>
      </c>
      <c r="WSE490" s="2" t="s">
        <v>215</v>
      </c>
      <c r="WSF490" s="2" t="s">
        <v>215</v>
      </c>
      <c r="WSG490" s="2" t="s">
        <v>215</v>
      </c>
      <c r="WSH490" s="2" t="s">
        <v>215</v>
      </c>
      <c r="WSI490" s="2" t="s">
        <v>215</v>
      </c>
      <c r="WSJ490" s="2" t="s">
        <v>215</v>
      </c>
      <c r="WSK490" s="2" t="s">
        <v>215</v>
      </c>
      <c r="WSL490" s="2" t="s">
        <v>215</v>
      </c>
      <c r="WSM490" s="2" t="s">
        <v>215</v>
      </c>
      <c r="WSN490" s="2" t="s">
        <v>215</v>
      </c>
      <c r="WSO490" s="2" t="s">
        <v>215</v>
      </c>
      <c r="WSP490" s="2" t="s">
        <v>215</v>
      </c>
      <c r="WSQ490" s="2" t="s">
        <v>215</v>
      </c>
      <c r="WSR490" s="2" t="s">
        <v>215</v>
      </c>
      <c r="WSS490" s="2" t="s">
        <v>215</v>
      </c>
      <c r="WST490" s="2" t="s">
        <v>215</v>
      </c>
      <c r="WSU490" s="2" t="s">
        <v>215</v>
      </c>
      <c r="WSV490" s="2" t="s">
        <v>215</v>
      </c>
      <c r="WSW490" s="2" t="s">
        <v>215</v>
      </c>
      <c r="WSX490" s="2" t="s">
        <v>215</v>
      </c>
      <c r="WSY490" s="2" t="s">
        <v>215</v>
      </c>
      <c r="WSZ490" s="2" t="s">
        <v>215</v>
      </c>
      <c r="WTA490" s="2" t="s">
        <v>215</v>
      </c>
      <c r="WTB490" s="2" t="s">
        <v>215</v>
      </c>
      <c r="WTC490" s="2" t="s">
        <v>215</v>
      </c>
      <c r="WTD490" s="2" t="s">
        <v>215</v>
      </c>
      <c r="WTE490" s="2" t="s">
        <v>215</v>
      </c>
      <c r="WTF490" s="2" t="s">
        <v>215</v>
      </c>
      <c r="WTG490" s="2" t="s">
        <v>215</v>
      </c>
      <c r="WTH490" s="2" t="s">
        <v>215</v>
      </c>
      <c r="WTI490" s="2" t="s">
        <v>215</v>
      </c>
      <c r="WTJ490" s="2" t="s">
        <v>215</v>
      </c>
      <c r="WTK490" s="2" t="s">
        <v>215</v>
      </c>
      <c r="WTL490" s="2" t="s">
        <v>215</v>
      </c>
      <c r="WTM490" s="2" t="s">
        <v>215</v>
      </c>
      <c r="WTN490" s="2" t="s">
        <v>215</v>
      </c>
      <c r="WTO490" s="2" t="s">
        <v>215</v>
      </c>
      <c r="WTP490" s="2" t="s">
        <v>215</v>
      </c>
      <c r="WTQ490" s="2" t="s">
        <v>215</v>
      </c>
      <c r="WTR490" s="2" t="s">
        <v>215</v>
      </c>
      <c r="WTS490" s="2" t="s">
        <v>215</v>
      </c>
      <c r="WTT490" s="2" t="s">
        <v>215</v>
      </c>
      <c r="WTU490" s="2" t="s">
        <v>215</v>
      </c>
      <c r="WTV490" s="2" t="s">
        <v>215</v>
      </c>
      <c r="WTW490" s="2" t="s">
        <v>215</v>
      </c>
      <c r="WTX490" s="2" t="s">
        <v>215</v>
      </c>
      <c r="WTY490" s="2" t="s">
        <v>215</v>
      </c>
      <c r="WTZ490" s="2" t="s">
        <v>215</v>
      </c>
      <c r="WUA490" s="2" t="s">
        <v>215</v>
      </c>
      <c r="WUB490" s="2" t="s">
        <v>215</v>
      </c>
      <c r="WUC490" s="2" t="s">
        <v>215</v>
      </c>
      <c r="WUD490" s="2" t="s">
        <v>215</v>
      </c>
      <c r="WUE490" s="2" t="s">
        <v>215</v>
      </c>
      <c r="WUF490" s="2" t="s">
        <v>215</v>
      </c>
      <c r="WUG490" s="2" t="s">
        <v>215</v>
      </c>
      <c r="WUH490" s="2" t="s">
        <v>215</v>
      </c>
      <c r="WUI490" s="2" t="s">
        <v>215</v>
      </c>
      <c r="WUJ490" s="2" t="s">
        <v>215</v>
      </c>
      <c r="WUK490" s="2" t="s">
        <v>215</v>
      </c>
      <c r="WUL490" s="2" t="s">
        <v>215</v>
      </c>
      <c r="WUM490" s="2" t="s">
        <v>215</v>
      </c>
      <c r="WUN490" s="2" t="s">
        <v>215</v>
      </c>
      <c r="WUO490" s="2" t="s">
        <v>215</v>
      </c>
      <c r="WUP490" s="2" t="s">
        <v>215</v>
      </c>
      <c r="WUQ490" s="2" t="s">
        <v>215</v>
      </c>
      <c r="WUR490" s="2" t="s">
        <v>215</v>
      </c>
      <c r="WUS490" s="2" t="s">
        <v>215</v>
      </c>
      <c r="WUT490" s="2" t="s">
        <v>215</v>
      </c>
      <c r="WUU490" s="2" t="s">
        <v>215</v>
      </c>
      <c r="WUV490" s="2" t="s">
        <v>215</v>
      </c>
      <c r="WUW490" s="2" t="s">
        <v>215</v>
      </c>
      <c r="WUX490" s="2" t="s">
        <v>215</v>
      </c>
      <c r="WUY490" s="2" t="s">
        <v>215</v>
      </c>
      <c r="WUZ490" s="2" t="s">
        <v>215</v>
      </c>
      <c r="WVA490" s="2" t="s">
        <v>215</v>
      </c>
      <c r="WVB490" s="2" t="s">
        <v>215</v>
      </c>
      <c r="WVC490" s="2" t="s">
        <v>215</v>
      </c>
      <c r="WVD490" s="2" t="s">
        <v>215</v>
      </c>
      <c r="WVE490" s="2" t="s">
        <v>215</v>
      </c>
      <c r="WVF490" s="2" t="s">
        <v>215</v>
      </c>
      <c r="WVG490" s="2" t="s">
        <v>215</v>
      </c>
      <c r="WVH490" s="2" t="s">
        <v>215</v>
      </c>
      <c r="WVI490" s="2" t="s">
        <v>215</v>
      </c>
      <c r="WVJ490" s="2" t="s">
        <v>215</v>
      </c>
      <c r="WVK490" s="2" t="s">
        <v>215</v>
      </c>
      <c r="WVL490" s="2" t="s">
        <v>215</v>
      </c>
      <c r="WVM490" s="2" t="s">
        <v>215</v>
      </c>
      <c r="WVN490" s="2" t="s">
        <v>215</v>
      </c>
      <c r="WVO490" s="2" t="s">
        <v>215</v>
      </c>
      <c r="WVP490" s="2" t="s">
        <v>215</v>
      </c>
      <c r="WVQ490" s="2" t="s">
        <v>215</v>
      </c>
      <c r="WVR490" s="2" t="s">
        <v>215</v>
      </c>
      <c r="WVS490" s="2" t="s">
        <v>215</v>
      </c>
      <c r="WVT490" s="2" t="s">
        <v>215</v>
      </c>
      <c r="WVU490" s="2" t="s">
        <v>215</v>
      </c>
      <c r="WVV490" s="2" t="s">
        <v>215</v>
      </c>
      <c r="WVW490" s="2" t="s">
        <v>215</v>
      </c>
      <c r="WVX490" s="2" t="s">
        <v>215</v>
      </c>
      <c r="WVY490" s="2" t="s">
        <v>215</v>
      </c>
      <c r="WVZ490" s="2" t="s">
        <v>215</v>
      </c>
      <c r="WWA490" s="2" t="s">
        <v>215</v>
      </c>
      <c r="WWB490" s="2" t="s">
        <v>215</v>
      </c>
      <c r="WWC490" s="2" t="s">
        <v>215</v>
      </c>
      <c r="WWD490" s="2" t="s">
        <v>215</v>
      </c>
      <c r="WWE490" s="2" t="s">
        <v>215</v>
      </c>
      <c r="WWF490" s="2" t="s">
        <v>215</v>
      </c>
      <c r="WWG490" s="2" t="s">
        <v>215</v>
      </c>
      <c r="WWH490" s="2" t="s">
        <v>215</v>
      </c>
      <c r="WWI490" s="2" t="s">
        <v>215</v>
      </c>
      <c r="WWJ490" s="2" t="s">
        <v>215</v>
      </c>
      <c r="WWK490" s="2" t="s">
        <v>215</v>
      </c>
      <c r="WWL490" s="2" t="s">
        <v>215</v>
      </c>
      <c r="WWM490" s="2" t="s">
        <v>215</v>
      </c>
      <c r="WWN490" s="2" t="s">
        <v>215</v>
      </c>
      <c r="WWO490" s="2" t="s">
        <v>215</v>
      </c>
      <c r="WWP490" s="2" t="s">
        <v>215</v>
      </c>
      <c r="WWQ490" s="2" t="s">
        <v>215</v>
      </c>
      <c r="WWR490" s="2" t="s">
        <v>215</v>
      </c>
      <c r="WWS490" s="2" t="s">
        <v>215</v>
      </c>
      <c r="WWT490" s="2" t="s">
        <v>215</v>
      </c>
      <c r="WWU490" s="2" t="s">
        <v>215</v>
      </c>
      <c r="WWV490" s="2" t="s">
        <v>215</v>
      </c>
      <c r="WWW490" s="2" t="s">
        <v>215</v>
      </c>
      <c r="WWX490" s="2" t="s">
        <v>215</v>
      </c>
      <c r="WWY490" s="2" t="s">
        <v>215</v>
      </c>
      <c r="WWZ490" s="2" t="s">
        <v>215</v>
      </c>
      <c r="WXA490" s="2" t="s">
        <v>215</v>
      </c>
      <c r="WXB490" s="2" t="s">
        <v>215</v>
      </c>
      <c r="WXC490" s="2" t="s">
        <v>215</v>
      </c>
      <c r="WXD490" s="2" t="s">
        <v>215</v>
      </c>
      <c r="WXE490" s="2" t="s">
        <v>215</v>
      </c>
      <c r="WXF490" s="2" t="s">
        <v>215</v>
      </c>
      <c r="WXG490" s="2" t="s">
        <v>215</v>
      </c>
      <c r="WXH490" s="2" t="s">
        <v>215</v>
      </c>
      <c r="WXI490" s="2" t="s">
        <v>215</v>
      </c>
      <c r="WXJ490" s="2" t="s">
        <v>215</v>
      </c>
      <c r="WXK490" s="2" t="s">
        <v>215</v>
      </c>
      <c r="WXL490" s="2" t="s">
        <v>215</v>
      </c>
      <c r="WXM490" s="2" t="s">
        <v>215</v>
      </c>
      <c r="WXN490" s="2" t="s">
        <v>215</v>
      </c>
      <c r="WXO490" s="2" t="s">
        <v>215</v>
      </c>
      <c r="WXP490" s="2" t="s">
        <v>215</v>
      </c>
      <c r="WXQ490" s="2" t="s">
        <v>215</v>
      </c>
      <c r="WXR490" s="2" t="s">
        <v>215</v>
      </c>
      <c r="WXS490" s="2" t="s">
        <v>215</v>
      </c>
      <c r="WXT490" s="2" t="s">
        <v>215</v>
      </c>
      <c r="WXU490" s="2" t="s">
        <v>215</v>
      </c>
      <c r="WXV490" s="2" t="s">
        <v>215</v>
      </c>
      <c r="WXW490" s="2" t="s">
        <v>215</v>
      </c>
      <c r="WXX490" s="2" t="s">
        <v>215</v>
      </c>
      <c r="WXY490" s="2" t="s">
        <v>215</v>
      </c>
      <c r="WXZ490" s="2" t="s">
        <v>215</v>
      </c>
      <c r="WYA490" s="2" t="s">
        <v>215</v>
      </c>
      <c r="WYB490" s="2" t="s">
        <v>215</v>
      </c>
      <c r="WYC490" s="2" t="s">
        <v>215</v>
      </c>
      <c r="WYD490" s="2" t="s">
        <v>215</v>
      </c>
      <c r="WYE490" s="2" t="s">
        <v>215</v>
      </c>
      <c r="WYF490" s="2" t="s">
        <v>215</v>
      </c>
      <c r="WYG490" s="2" t="s">
        <v>215</v>
      </c>
      <c r="WYH490" s="2" t="s">
        <v>215</v>
      </c>
      <c r="WYI490" s="2" t="s">
        <v>215</v>
      </c>
      <c r="WYJ490" s="2" t="s">
        <v>215</v>
      </c>
      <c r="WYK490" s="2" t="s">
        <v>215</v>
      </c>
      <c r="WYL490" s="2" t="s">
        <v>215</v>
      </c>
      <c r="WYM490" s="2" t="s">
        <v>215</v>
      </c>
      <c r="WYN490" s="2" t="s">
        <v>215</v>
      </c>
      <c r="WYO490" s="2" t="s">
        <v>215</v>
      </c>
      <c r="WYP490" s="2" t="s">
        <v>215</v>
      </c>
      <c r="WYQ490" s="2" t="s">
        <v>215</v>
      </c>
      <c r="WYR490" s="2" t="s">
        <v>215</v>
      </c>
      <c r="WYS490" s="2" t="s">
        <v>215</v>
      </c>
      <c r="WYT490" s="2" t="s">
        <v>215</v>
      </c>
      <c r="WYU490" s="2" t="s">
        <v>215</v>
      </c>
      <c r="WYV490" s="2" t="s">
        <v>215</v>
      </c>
      <c r="WYW490" s="2" t="s">
        <v>215</v>
      </c>
      <c r="WYX490" s="2" t="s">
        <v>215</v>
      </c>
      <c r="WYY490" s="2" t="s">
        <v>215</v>
      </c>
      <c r="WYZ490" s="2" t="s">
        <v>215</v>
      </c>
      <c r="WZA490" s="2" t="s">
        <v>215</v>
      </c>
      <c r="WZB490" s="2" t="s">
        <v>215</v>
      </c>
      <c r="WZC490" s="2" t="s">
        <v>215</v>
      </c>
      <c r="WZD490" s="2" t="s">
        <v>215</v>
      </c>
      <c r="WZE490" s="2" t="s">
        <v>215</v>
      </c>
      <c r="WZF490" s="2" t="s">
        <v>215</v>
      </c>
      <c r="WZG490" s="2" t="s">
        <v>215</v>
      </c>
      <c r="WZH490" s="2" t="s">
        <v>215</v>
      </c>
      <c r="WZI490" s="2" t="s">
        <v>215</v>
      </c>
      <c r="WZJ490" s="2" t="s">
        <v>215</v>
      </c>
      <c r="WZK490" s="2" t="s">
        <v>215</v>
      </c>
      <c r="WZL490" s="2" t="s">
        <v>215</v>
      </c>
      <c r="WZM490" s="2" t="s">
        <v>215</v>
      </c>
      <c r="WZN490" s="2" t="s">
        <v>215</v>
      </c>
      <c r="WZO490" s="2" t="s">
        <v>215</v>
      </c>
      <c r="WZP490" s="2" t="s">
        <v>215</v>
      </c>
      <c r="WZQ490" s="2" t="s">
        <v>215</v>
      </c>
      <c r="WZR490" s="2" t="s">
        <v>215</v>
      </c>
      <c r="WZS490" s="2" t="s">
        <v>215</v>
      </c>
      <c r="WZT490" s="2" t="s">
        <v>215</v>
      </c>
      <c r="WZU490" s="2" t="s">
        <v>215</v>
      </c>
      <c r="WZV490" s="2" t="s">
        <v>215</v>
      </c>
      <c r="WZW490" s="2" t="s">
        <v>215</v>
      </c>
      <c r="WZX490" s="2" t="s">
        <v>215</v>
      </c>
      <c r="WZY490" s="2" t="s">
        <v>215</v>
      </c>
      <c r="WZZ490" s="2" t="s">
        <v>215</v>
      </c>
      <c r="XAA490" s="2" t="s">
        <v>215</v>
      </c>
      <c r="XAB490" s="2" t="s">
        <v>215</v>
      </c>
      <c r="XAC490" s="2" t="s">
        <v>215</v>
      </c>
      <c r="XAD490" s="2" t="s">
        <v>215</v>
      </c>
      <c r="XAE490" s="2" t="s">
        <v>215</v>
      </c>
      <c r="XAF490" s="2" t="s">
        <v>215</v>
      </c>
      <c r="XAG490" s="2" t="s">
        <v>215</v>
      </c>
      <c r="XAH490" s="2" t="s">
        <v>215</v>
      </c>
      <c r="XAI490" s="2" t="s">
        <v>215</v>
      </c>
      <c r="XAJ490" s="2" t="s">
        <v>215</v>
      </c>
      <c r="XAK490" s="2" t="s">
        <v>215</v>
      </c>
      <c r="XAL490" s="2" t="s">
        <v>215</v>
      </c>
      <c r="XAM490" s="2" t="s">
        <v>215</v>
      </c>
      <c r="XAN490" s="2" t="s">
        <v>215</v>
      </c>
      <c r="XAO490" s="2" t="s">
        <v>215</v>
      </c>
      <c r="XAP490" s="2" t="s">
        <v>215</v>
      </c>
      <c r="XAQ490" s="2" t="s">
        <v>215</v>
      </c>
      <c r="XAR490" s="2" t="s">
        <v>215</v>
      </c>
      <c r="XAS490" s="2" t="s">
        <v>215</v>
      </c>
      <c r="XAT490" s="2" t="s">
        <v>215</v>
      </c>
      <c r="XAU490" s="2" t="s">
        <v>215</v>
      </c>
      <c r="XAV490" s="2" t="s">
        <v>215</v>
      </c>
      <c r="XAW490" s="2" t="s">
        <v>215</v>
      </c>
      <c r="XAX490" s="2" t="s">
        <v>215</v>
      </c>
      <c r="XAY490" s="2" t="s">
        <v>215</v>
      </c>
      <c r="XAZ490" s="2" t="s">
        <v>215</v>
      </c>
      <c r="XBA490" s="2" t="s">
        <v>215</v>
      </c>
      <c r="XBB490" s="2" t="s">
        <v>215</v>
      </c>
      <c r="XBC490" s="2" t="s">
        <v>215</v>
      </c>
      <c r="XBD490" s="2" t="s">
        <v>215</v>
      </c>
      <c r="XBE490" s="2" t="s">
        <v>215</v>
      </c>
      <c r="XBF490" s="2" t="s">
        <v>215</v>
      </c>
      <c r="XBG490" s="2" t="s">
        <v>215</v>
      </c>
      <c r="XBH490" s="2" t="s">
        <v>215</v>
      </c>
      <c r="XBI490" s="2" t="s">
        <v>215</v>
      </c>
      <c r="XBJ490" s="2" t="s">
        <v>215</v>
      </c>
      <c r="XBK490" s="2" t="s">
        <v>215</v>
      </c>
      <c r="XBL490" s="2" t="s">
        <v>215</v>
      </c>
      <c r="XBM490" s="2" t="s">
        <v>215</v>
      </c>
      <c r="XBN490" s="2" t="s">
        <v>215</v>
      </c>
      <c r="XBO490" s="2" t="s">
        <v>215</v>
      </c>
      <c r="XBP490" s="2" t="s">
        <v>215</v>
      </c>
      <c r="XBQ490" s="2" t="s">
        <v>215</v>
      </c>
      <c r="XBR490" s="2" t="s">
        <v>215</v>
      </c>
      <c r="XBS490" s="2" t="s">
        <v>215</v>
      </c>
      <c r="XBT490" s="2" t="s">
        <v>215</v>
      </c>
      <c r="XBU490" s="2" t="s">
        <v>215</v>
      </c>
      <c r="XBV490" s="2" t="s">
        <v>215</v>
      </c>
      <c r="XBW490" s="2" t="s">
        <v>215</v>
      </c>
      <c r="XBX490" s="2" t="s">
        <v>215</v>
      </c>
      <c r="XBY490" s="2" t="s">
        <v>215</v>
      </c>
      <c r="XBZ490" s="2" t="s">
        <v>215</v>
      </c>
      <c r="XCA490" s="2" t="s">
        <v>215</v>
      </c>
      <c r="XCB490" s="2" t="s">
        <v>215</v>
      </c>
      <c r="XCC490" s="2" t="s">
        <v>215</v>
      </c>
      <c r="XCD490" s="2" t="s">
        <v>215</v>
      </c>
      <c r="XCE490" s="2" t="s">
        <v>215</v>
      </c>
      <c r="XCF490" s="2" t="s">
        <v>215</v>
      </c>
      <c r="XCG490" s="2" t="s">
        <v>215</v>
      </c>
      <c r="XCH490" s="2" t="s">
        <v>215</v>
      </c>
      <c r="XCI490" s="2" t="s">
        <v>215</v>
      </c>
      <c r="XCJ490" s="2" t="s">
        <v>215</v>
      </c>
      <c r="XCK490" s="2" t="s">
        <v>215</v>
      </c>
      <c r="XCL490" s="2" t="s">
        <v>215</v>
      </c>
      <c r="XCM490" s="2" t="s">
        <v>215</v>
      </c>
      <c r="XCN490" s="2" t="s">
        <v>215</v>
      </c>
      <c r="XCO490" s="2" t="s">
        <v>215</v>
      </c>
      <c r="XCP490" s="2" t="s">
        <v>215</v>
      </c>
      <c r="XCQ490" s="2" t="s">
        <v>215</v>
      </c>
      <c r="XCR490" s="2" t="s">
        <v>215</v>
      </c>
      <c r="XCS490" s="2" t="s">
        <v>215</v>
      </c>
      <c r="XCT490" s="2" t="s">
        <v>215</v>
      </c>
      <c r="XCU490" s="2" t="s">
        <v>215</v>
      </c>
      <c r="XCV490" s="2" t="s">
        <v>215</v>
      </c>
      <c r="XCW490" s="2" t="s">
        <v>215</v>
      </c>
      <c r="XCX490" s="2" t="s">
        <v>215</v>
      </c>
      <c r="XCY490" s="2" t="s">
        <v>215</v>
      </c>
      <c r="XCZ490" s="2" t="s">
        <v>215</v>
      </c>
      <c r="XDA490" s="2" t="s">
        <v>215</v>
      </c>
      <c r="XDB490" s="2" t="s">
        <v>215</v>
      </c>
      <c r="XDC490" s="2" t="s">
        <v>215</v>
      </c>
      <c r="XDD490" s="2" t="s">
        <v>215</v>
      </c>
      <c r="XDE490" s="2" t="s">
        <v>215</v>
      </c>
      <c r="XDF490" s="2" t="s">
        <v>215</v>
      </c>
      <c r="XDG490" s="2" t="s">
        <v>215</v>
      </c>
      <c r="XDH490" s="2" t="s">
        <v>215</v>
      </c>
      <c r="XDI490" s="2" t="s">
        <v>215</v>
      </c>
      <c r="XDJ490" s="2" t="s">
        <v>215</v>
      </c>
      <c r="XDK490" s="2" t="s">
        <v>215</v>
      </c>
      <c r="XDL490" s="2" t="s">
        <v>215</v>
      </c>
      <c r="XDM490" s="2" t="s">
        <v>215</v>
      </c>
      <c r="XDN490" s="2" t="s">
        <v>215</v>
      </c>
      <c r="XDO490" s="2" t="s">
        <v>215</v>
      </c>
      <c r="XDP490" s="2" t="s">
        <v>215</v>
      </c>
      <c r="XDQ490" s="2" t="s">
        <v>215</v>
      </c>
      <c r="XDR490" s="2" t="s">
        <v>215</v>
      </c>
      <c r="XDS490" s="2" t="s">
        <v>215</v>
      </c>
      <c r="XDT490" s="2" t="s">
        <v>215</v>
      </c>
      <c r="XDU490" s="2" t="s">
        <v>215</v>
      </c>
      <c r="XDV490" s="2" t="s">
        <v>215</v>
      </c>
      <c r="XDW490" s="2" t="s">
        <v>215</v>
      </c>
      <c r="XDX490" s="2" t="s">
        <v>215</v>
      </c>
      <c r="XDY490" s="2" t="s">
        <v>215</v>
      </c>
      <c r="XDZ490" s="2" t="s">
        <v>215</v>
      </c>
      <c r="XEA490" s="2" t="s">
        <v>215</v>
      </c>
      <c r="XEB490" s="2" t="s">
        <v>215</v>
      </c>
      <c r="XEC490" s="2" t="s">
        <v>215</v>
      </c>
      <c r="XED490" s="2" t="s">
        <v>215</v>
      </c>
      <c r="XEE490" s="2" t="s">
        <v>215</v>
      </c>
      <c r="XEF490" s="2" t="s">
        <v>215</v>
      </c>
      <c r="XEG490" s="2" t="s">
        <v>215</v>
      </c>
      <c r="XEH490" s="2" t="s">
        <v>215</v>
      </c>
      <c r="XEI490" s="2" t="s">
        <v>215</v>
      </c>
      <c r="XEJ490" s="2" t="s">
        <v>215</v>
      </c>
      <c r="XEK490" s="2" t="s">
        <v>215</v>
      </c>
      <c r="XEL490" s="2" t="s">
        <v>215</v>
      </c>
      <c r="XEM490" s="2" t="s">
        <v>215</v>
      </c>
      <c r="XEN490" s="2" t="s">
        <v>215</v>
      </c>
      <c r="XEO490" s="2" t="s">
        <v>215</v>
      </c>
      <c r="XEP490" s="2" t="s">
        <v>215</v>
      </c>
      <c r="XEQ490" s="2" t="s">
        <v>215</v>
      </c>
      <c r="XER490" s="2" t="s">
        <v>215</v>
      </c>
      <c r="XES490" s="2" t="s">
        <v>215</v>
      </c>
      <c r="XET490" s="2" t="s">
        <v>215</v>
      </c>
      <c r="XEU490" s="2" t="s">
        <v>215</v>
      </c>
      <c r="XEV490" s="2" t="s">
        <v>215</v>
      </c>
      <c r="XEW490" s="2" t="s">
        <v>215</v>
      </c>
      <c r="XEX490" s="2" t="s">
        <v>215</v>
      </c>
      <c r="XEY490" s="2" t="s">
        <v>215</v>
      </c>
      <c r="XEZ490" s="2" t="s">
        <v>215</v>
      </c>
      <c r="XFA490" s="2" t="s">
        <v>215</v>
      </c>
      <c r="XFB490" s="2" t="s">
        <v>215</v>
      </c>
      <c r="XFC490" s="2" t="s">
        <v>215</v>
      </c>
      <c r="XFD490" s="2" t="s">
        <v>215</v>
      </c>
    </row>
    <row r="491" spans="1:16384" x14ac:dyDescent="0.4">
      <c r="E491" s="8" t="str">
        <f xml:space="preserve"> Inputs!E$391</f>
        <v>[Scheme 6] [component 5] percentage completion</v>
      </c>
      <c r="F491" s="49">
        <f xml:space="preserve"> Inputs!F$391</f>
        <v>0</v>
      </c>
      <c r="G491" s="8" t="str">
        <f xml:space="preserve"> Inputs!G$391</f>
        <v>%</v>
      </c>
      <c r="H491" s="48"/>
      <c r="I491" s="48"/>
      <c r="J491" s="48"/>
      <c r="K491" s="51"/>
      <c r="L491" s="51"/>
      <c r="M491" s="51"/>
      <c r="N491" s="51"/>
      <c r="O491" s="51"/>
      <c r="P491" s="51"/>
      <c r="Q491" s="51"/>
      <c r="R491" s="51"/>
      <c r="S491" s="51"/>
    </row>
    <row r="492" spans="1:16384" x14ac:dyDescent="0.4">
      <c r="E492" s="8" t="str">
        <f xml:space="preserve"> Time!E$53</f>
        <v>Forecast Period Flag</v>
      </c>
      <c r="F492" s="8">
        <f xml:space="preserve"> Time!F$53</f>
        <v>0</v>
      </c>
      <c r="G492" s="8" t="str">
        <f xml:space="preserve"> Time!G$53</f>
        <v>flag</v>
      </c>
      <c r="H492" s="48">
        <f xml:space="preserve"> Time!H$53</f>
        <v>5</v>
      </c>
      <c r="I492" s="48">
        <f xml:space="preserve"> Time!I$53</f>
        <v>0</v>
      </c>
      <c r="J492" s="48">
        <f xml:space="preserve"> Time!J$53</f>
        <v>0</v>
      </c>
      <c r="K492" s="51">
        <f xml:space="preserve"> Time!K$53</f>
        <v>1</v>
      </c>
      <c r="L492" s="51">
        <f xml:space="preserve"> Time!L$53</f>
        <v>1</v>
      </c>
      <c r="M492" s="51">
        <f xml:space="preserve"> Time!M$53</f>
        <v>1</v>
      </c>
      <c r="N492" s="51">
        <f xml:space="preserve"> Time!N$53</f>
        <v>1</v>
      </c>
      <c r="O492" s="51">
        <f xml:space="preserve"> Time!O$53</f>
        <v>1</v>
      </c>
      <c r="P492" s="51">
        <f xml:space="preserve"> Time!P$53</f>
        <v>0</v>
      </c>
      <c r="Q492" s="51">
        <f xml:space="preserve"> Time!Q$53</f>
        <v>0</v>
      </c>
      <c r="R492" s="51">
        <f xml:space="preserve"> Time!R$53</f>
        <v>0</v>
      </c>
      <c r="S492" s="51">
        <f xml:space="preserve"> Time!S$53</f>
        <v>0</v>
      </c>
    </row>
    <row r="493" spans="1:16384" s="4" customFormat="1" ht="15.75" x14ac:dyDescent="0.5">
      <c r="B493" s="3"/>
      <c r="C493" s="11"/>
      <c r="D493" s="5"/>
      <c r="E493" s="31" t="s">
        <v>465</v>
      </c>
      <c r="F493" s="31"/>
      <c r="G493" s="32" t="s">
        <v>171</v>
      </c>
      <c r="H493" s="40">
        <f xml:space="preserve"> SUM( J493:S493 )</f>
        <v>0</v>
      </c>
      <c r="I493" s="40"/>
      <c r="J493" s="40">
        <f xml:space="preserve"> IF( J492 = 1, J490 * $F491, 0)</f>
        <v>0</v>
      </c>
      <c r="K493" s="52">
        <f t="shared" ref="K493:S493" si="329" xml:space="preserve"> IF( K492 = 1, K490 * $F491, 0)</f>
        <v>0</v>
      </c>
      <c r="L493" s="52">
        <f t="shared" si="329"/>
        <v>0</v>
      </c>
      <c r="M493" s="52">
        <f t="shared" si="329"/>
        <v>0</v>
      </c>
      <c r="N493" s="52">
        <f t="shared" si="329"/>
        <v>0</v>
      </c>
      <c r="O493" s="52">
        <f t="shared" si="329"/>
        <v>0</v>
      </c>
      <c r="P493" s="52">
        <f t="shared" si="329"/>
        <v>0</v>
      </c>
      <c r="Q493" s="52">
        <f t="shared" si="329"/>
        <v>0</v>
      </c>
      <c r="R493" s="52">
        <f t="shared" si="329"/>
        <v>0</v>
      </c>
      <c r="S493" s="52">
        <f t="shared" si="329"/>
        <v>0</v>
      </c>
    </row>
    <row r="494" spans="1:16384" x14ac:dyDescent="0.4">
      <c r="B494" s="6"/>
      <c r="C494" s="6"/>
      <c r="D494" s="7"/>
      <c r="E494" s="9"/>
      <c r="F494" s="9"/>
      <c r="G494" s="9"/>
      <c r="H494" s="40"/>
      <c r="I494" s="40"/>
      <c r="J494" s="40"/>
      <c r="K494" s="52"/>
      <c r="L494" s="52"/>
      <c r="M494" s="52"/>
      <c r="N494" s="52"/>
      <c r="O494" s="52"/>
      <c r="P494" s="52"/>
      <c r="Q494" s="52"/>
      <c r="R494" s="52"/>
      <c r="S494" s="52"/>
    </row>
    <row r="495" spans="1:16384" x14ac:dyDescent="0.4">
      <c r="B495" s="6"/>
      <c r="C495" s="6"/>
      <c r="D495" s="7"/>
      <c r="E495" s="8" t="str">
        <f xml:space="preserve"> Inputs!E$395</f>
        <v>[Scheme 6] [component 6] cost allowance</v>
      </c>
      <c r="F495" s="8">
        <f xml:space="preserve"> Inputs!F$395</f>
        <v>0</v>
      </c>
      <c r="G495" s="8" t="str">
        <f xml:space="preserve"> Inputs!G$395</f>
        <v>£m</v>
      </c>
      <c r="H495" s="48">
        <f xml:space="preserve"> Inputs!H$395</f>
        <v>0</v>
      </c>
      <c r="I495" s="48">
        <f xml:space="preserve"> Inputs!I$395</f>
        <v>0</v>
      </c>
      <c r="J495" s="48">
        <f xml:space="preserve"> Inputs!J$395</f>
        <v>0</v>
      </c>
      <c r="K495" s="51">
        <f xml:space="preserve"> Inputs!K$395</f>
        <v>0</v>
      </c>
      <c r="L495" s="51">
        <f xml:space="preserve"> Inputs!L$395</f>
        <v>0</v>
      </c>
      <c r="M495" s="51">
        <f xml:space="preserve"> Inputs!M$395</f>
        <v>0</v>
      </c>
      <c r="N495" s="51">
        <f xml:space="preserve"> Inputs!N$395</f>
        <v>0</v>
      </c>
      <c r="O495" s="51">
        <f xml:space="preserve"> Inputs!O$395</f>
        <v>0</v>
      </c>
      <c r="P495" s="51">
        <f xml:space="preserve"> Inputs!P$395</f>
        <v>0</v>
      </c>
      <c r="Q495" s="51">
        <f xml:space="preserve"> Inputs!Q$395</f>
        <v>0</v>
      </c>
      <c r="R495" s="51">
        <f xml:space="preserve"> Inputs!R$395</f>
        <v>0</v>
      </c>
      <c r="S495" s="51">
        <f xml:space="preserve"> Inputs!S$395</f>
        <v>0</v>
      </c>
    </row>
    <row r="496" spans="1:16384" x14ac:dyDescent="0.4">
      <c r="B496" s="6"/>
      <c r="C496" s="6"/>
      <c r="D496" s="7"/>
      <c r="E496" s="8" t="str">
        <f xml:space="preserve"> Inputs!E$396</f>
        <v>[Scheme 6] [component 6] percentage completion</v>
      </c>
      <c r="F496" s="49">
        <f xml:space="preserve"> Inputs!F$396</f>
        <v>0</v>
      </c>
      <c r="G496" s="8" t="str">
        <f xml:space="preserve"> Inputs!G$396</f>
        <v>%</v>
      </c>
      <c r="H496" s="48"/>
      <c r="I496" s="48"/>
      <c r="J496" s="48"/>
      <c r="K496" s="51"/>
      <c r="L496" s="51"/>
      <c r="M496" s="51"/>
      <c r="N496" s="51"/>
      <c r="O496" s="51"/>
      <c r="P496" s="51"/>
      <c r="Q496" s="51"/>
      <c r="R496" s="51"/>
      <c r="S496" s="51"/>
    </row>
    <row r="497" spans="1:1012 1025:2047 2060:3067 3080:4087 4100:6142 6155:7162 7175:8182 8195:10237 10250:11257 11270:12277 12290:13312 13325:14332 14345:15352 15365:16372" x14ac:dyDescent="0.4">
      <c r="B497" s="6"/>
      <c r="C497" s="6"/>
      <c r="D497" s="7"/>
      <c r="E497" s="8" t="str">
        <f xml:space="preserve"> Time!E$53</f>
        <v>Forecast Period Flag</v>
      </c>
      <c r="F497" s="8">
        <f xml:space="preserve"> Time!F$53</f>
        <v>0</v>
      </c>
      <c r="G497" s="8" t="str">
        <f xml:space="preserve"> Time!G$53</f>
        <v>flag</v>
      </c>
      <c r="H497" s="48">
        <f xml:space="preserve"> Time!H$53</f>
        <v>5</v>
      </c>
      <c r="I497" s="48">
        <f xml:space="preserve"> Time!I$53</f>
        <v>0</v>
      </c>
      <c r="J497" s="48">
        <f xml:space="preserve"> Time!J$53</f>
        <v>0</v>
      </c>
      <c r="K497" s="51">
        <f xml:space="preserve"> Time!K$53</f>
        <v>1</v>
      </c>
      <c r="L497" s="51">
        <f xml:space="preserve"> Time!L$53</f>
        <v>1</v>
      </c>
      <c r="M497" s="51">
        <f xml:space="preserve"> Time!M$53</f>
        <v>1</v>
      </c>
      <c r="N497" s="51">
        <f xml:space="preserve"> Time!N$53</f>
        <v>1</v>
      </c>
      <c r="O497" s="51">
        <f xml:space="preserve"> Time!O$53</f>
        <v>1</v>
      </c>
      <c r="P497" s="51">
        <f xml:space="preserve"> Time!P$53</f>
        <v>0</v>
      </c>
      <c r="Q497" s="51">
        <f xml:space="preserve"> Time!Q$53</f>
        <v>0</v>
      </c>
      <c r="R497" s="51">
        <f xml:space="preserve"> Time!R$53</f>
        <v>0</v>
      </c>
      <c r="S497" s="51">
        <f xml:space="preserve"> Time!S$53</f>
        <v>0</v>
      </c>
    </row>
    <row r="498" spans="1:1012 1025:2047 2060:3067 3080:4087 4100:6142 6155:7162 7175:8182 8195:10237 10250:11257 11270:12277 12290:13312 13325:14332 14345:15352 15365:16372" ht="15.75" x14ac:dyDescent="0.5">
      <c r="A498" s="4"/>
      <c r="B498" s="3"/>
      <c r="C498" s="11"/>
      <c r="D498" s="5"/>
      <c r="E498" s="31" t="s">
        <v>466</v>
      </c>
      <c r="F498" s="31"/>
      <c r="G498" s="32" t="s">
        <v>171</v>
      </c>
      <c r="H498" s="40">
        <f xml:space="preserve"> SUM( J498:S498 )</f>
        <v>0</v>
      </c>
      <c r="I498" s="40"/>
      <c r="J498" s="40">
        <f xml:space="preserve"> IF( J497 = 1, J495 * $F496, 0)</f>
        <v>0</v>
      </c>
      <c r="K498" s="52">
        <f t="shared" ref="K498:S498" si="330" xml:space="preserve"> IF( K497 = 1, K495 * $F496, 0)</f>
        <v>0</v>
      </c>
      <c r="L498" s="52">
        <f t="shared" si="330"/>
        <v>0</v>
      </c>
      <c r="M498" s="52">
        <f t="shared" si="330"/>
        <v>0</v>
      </c>
      <c r="N498" s="52">
        <f t="shared" si="330"/>
        <v>0</v>
      </c>
      <c r="O498" s="52">
        <f t="shared" si="330"/>
        <v>0</v>
      </c>
      <c r="P498" s="52">
        <f t="shared" si="330"/>
        <v>0</v>
      </c>
      <c r="Q498" s="52">
        <f t="shared" si="330"/>
        <v>0</v>
      </c>
      <c r="R498" s="52">
        <f t="shared" si="330"/>
        <v>0</v>
      </c>
      <c r="S498" s="52">
        <f t="shared" si="330"/>
        <v>0</v>
      </c>
      <c r="T498" s="31"/>
      <c r="U498" s="31"/>
      <c r="V498" s="32"/>
      <c r="AI498" s="31"/>
      <c r="AJ498" s="31"/>
      <c r="AK498" s="32"/>
      <c r="AX498" s="31"/>
      <c r="AY498" s="31"/>
      <c r="AZ498" s="32"/>
      <c r="BM498" s="31"/>
      <c r="BN498" s="31"/>
      <c r="BO498" s="32"/>
      <c r="CB498" s="31"/>
      <c r="CC498" s="31"/>
      <c r="CD498" s="32"/>
      <c r="CQ498" s="31"/>
      <c r="CR498" s="31"/>
      <c r="CS498" s="32"/>
      <c r="DF498" s="31"/>
      <c r="DG498" s="31"/>
      <c r="DH498" s="32"/>
      <c r="DU498" s="31"/>
      <c r="DV498" s="31"/>
      <c r="DW498" s="32"/>
      <c r="EJ498" s="31"/>
      <c r="EK498" s="31"/>
      <c r="EL498" s="32"/>
      <c r="EY498" s="31"/>
      <c r="EZ498" s="31"/>
      <c r="FA498" s="32"/>
      <c r="FN498" s="31"/>
      <c r="FO498" s="31"/>
      <c r="FP498" s="32"/>
      <c r="GC498" s="31"/>
      <c r="GD498" s="31"/>
      <c r="GE498" s="32"/>
      <c r="GR498" s="31"/>
      <c r="GS498" s="31"/>
      <c r="GT498" s="32"/>
      <c r="HG498" s="31"/>
      <c r="HH498" s="31"/>
      <c r="HI498" s="32"/>
      <c r="HV498" s="31"/>
      <c r="HW498" s="31"/>
      <c r="HX498" s="32"/>
      <c r="IK498" s="31"/>
      <c r="IL498" s="31"/>
      <c r="IM498" s="32"/>
      <c r="IZ498" s="31"/>
      <c r="JA498" s="31"/>
      <c r="JB498" s="32"/>
      <c r="JO498" s="31"/>
      <c r="JP498" s="31"/>
      <c r="JQ498" s="32"/>
      <c r="KD498" s="31"/>
      <c r="KE498" s="31"/>
      <c r="KF498" s="32"/>
      <c r="KS498" s="31"/>
      <c r="KT498" s="31"/>
      <c r="KU498" s="32"/>
      <c r="LH498" s="31"/>
      <c r="LI498" s="31"/>
      <c r="LJ498" s="32"/>
      <c r="LW498" s="31"/>
      <c r="LX498" s="31"/>
      <c r="LY498" s="32"/>
      <c r="ML498" s="31"/>
      <c r="MM498" s="31"/>
      <c r="MN498" s="32"/>
      <c r="NA498" s="31"/>
      <c r="NB498" s="31"/>
      <c r="NC498" s="32"/>
      <c r="NP498" s="31"/>
      <c r="NQ498" s="31"/>
      <c r="NR498" s="32"/>
      <c r="OE498" s="31"/>
      <c r="OF498" s="31"/>
      <c r="OG498" s="32"/>
      <c r="OT498" s="31"/>
      <c r="OU498" s="31"/>
      <c r="OV498" s="32"/>
      <c r="PI498" s="31"/>
      <c r="PJ498" s="31"/>
      <c r="PK498" s="32"/>
      <c r="PX498" s="31"/>
      <c r="PY498" s="31"/>
      <c r="PZ498" s="32"/>
      <c r="QM498" s="31"/>
      <c r="QN498" s="31"/>
      <c r="QO498" s="32"/>
      <c r="RB498" s="31"/>
      <c r="RC498" s="31"/>
      <c r="RD498" s="32"/>
      <c r="RQ498" s="31"/>
      <c r="RR498" s="31"/>
      <c r="RS498" s="32"/>
      <c r="SF498" s="31"/>
      <c r="SG498" s="31"/>
      <c r="SH498" s="32"/>
      <c r="SU498" s="31"/>
      <c r="SV498" s="31"/>
      <c r="SW498" s="32"/>
      <c r="TJ498" s="31"/>
      <c r="TK498" s="31"/>
      <c r="TL498" s="32"/>
      <c r="TY498" s="31"/>
      <c r="TZ498" s="31"/>
      <c r="UA498" s="32"/>
      <c r="UN498" s="31"/>
      <c r="UO498" s="31"/>
      <c r="UP498" s="32"/>
      <c r="VC498" s="31"/>
      <c r="VD498" s="31"/>
      <c r="VE498" s="32"/>
      <c r="VR498" s="31"/>
      <c r="VS498" s="31"/>
      <c r="VT498" s="32"/>
      <c r="WG498" s="31"/>
      <c r="WH498" s="31"/>
      <c r="WI498" s="32"/>
      <c r="WV498" s="31"/>
      <c r="WW498" s="31"/>
      <c r="WX498" s="32"/>
      <c r="XK498" s="31"/>
      <c r="XL498" s="31"/>
      <c r="XM498" s="32"/>
      <c r="XZ498" s="31"/>
      <c r="YA498" s="31"/>
      <c r="YB498" s="32"/>
      <c r="YO498" s="31"/>
      <c r="YP498" s="31"/>
      <c r="YQ498" s="32"/>
      <c r="ZD498" s="31"/>
      <c r="ZE498" s="31"/>
      <c r="ZF498" s="32"/>
      <c r="ZS498" s="31"/>
      <c r="ZT498" s="31"/>
      <c r="ZU498" s="32"/>
      <c r="AAH498" s="31"/>
      <c r="AAI498" s="31"/>
      <c r="AAJ498" s="32"/>
      <c r="AAW498" s="31"/>
      <c r="AAX498" s="31"/>
      <c r="AAY498" s="32"/>
      <c r="ABL498" s="31"/>
      <c r="ABM498" s="31"/>
      <c r="ABN498" s="32"/>
      <c r="ACA498" s="31"/>
      <c r="ACB498" s="31"/>
      <c r="ACC498" s="32"/>
      <c r="ACP498" s="31"/>
      <c r="ACQ498" s="31"/>
      <c r="ACR498" s="32"/>
      <c r="ADE498" s="31"/>
      <c r="ADF498" s="31"/>
      <c r="ADG498" s="32"/>
      <c r="ADT498" s="31"/>
      <c r="ADU498" s="31"/>
      <c r="ADV498" s="32"/>
      <c r="AEI498" s="31"/>
      <c r="AEJ498" s="31"/>
      <c r="AEK498" s="32"/>
      <c r="AEX498" s="31"/>
      <c r="AEY498" s="31"/>
      <c r="AEZ498" s="32"/>
      <c r="AFM498" s="31"/>
      <c r="AFN498" s="31"/>
      <c r="AFO498" s="32"/>
      <c r="AGB498" s="31"/>
      <c r="AGC498" s="31"/>
      <c r="AGD498" s="32"/>
      <c r="AGQ498" s="31"/>
      <c r="AGR498" s="31"/>
      <c r="AGS498" s="32"/>
      <c r="AHF498" s="31"/>
      <c r="AHG498" s="31"/>
      <c r="AHH498" s="32"/>
      <c r="AHU498" s="31"/>
      <c r="AHV498" s="31"/>
      <c r="AHW498" s="32"/>
      <c r="AIJ498" s="31"/>
      <c r="AIK498" s="31"/>
      <c r="AIL498" s="32"/>
      <c r="AIY498" s="31"/>
      <c r="AIZ498" s="31"/>
      <c r="AJA498" s="32"/>
      <c r="AJN498" s="31"/>
      <c r="AJO498" s="31"/>
      <c r="AJP498" s="32"/>
      <c r="AKC498" s="31"/>
      <c r="AKD498" s="31"/>
      <c r="AKE498" s="32"/>
      <c r="AKR498" s="31"/>
      <c r="AKS498" s="31"/>
      <c r="AKT498" s="32"/>
      <c r="ALG498" s="31"/>
      <c r="ALH498" s="31"/>
      <c r="ALI498" s="32"/>
      <c r="ALV498" s="31"/>
      <c r="ALW498" s="31"/>
      <c r="ALX498" s="32"/>
      <c r="AMK498" s="31"/>
      <c r="AML498" s="31"/>
      <c r="AMM498" s="32"/>
      <c r="AMZ498" s="31"/>
      <c r="ANA498" s="31"/>
      <c r="ANB498" s="32"/>
      <c r="ANO498" s="31"/>
      <c r="ANP498" s="31"/>
      <c r="ANQ498" s="32"/>
      <c r="AOD498" s="31"/>
      <c r="AOE498" s="31"/>
      <c r="AOF498" s="32"/>
      <c r="AOS498" s="31"/>
      <c r="AOT498" s="31"/>
      <c r="AOU498" s="32"/>
      <c r="APH498" s="31"/>
      <c r="API498" s="31"/>
      <c r="APJ498" s="32"/>
      <c r="APW498" s="31"/>
      <c r="APX498" s="31"/>
      <c r="APY498" s="32"/>
      <c r="AQL498" s="31"/>
      <c r="AQM498" s="31"/>
      <c r="AQN498" s="32"/>
      <c r="ARA498" s="31"/>
      <c r="ARB498" s="31"/>
      <c r="ARC498" s="32"/>
      <c r="ARP498" s="31"/>
      <c r="ARQ498" s="31"/>
      <c r="ARR498" s="32"/>
      <c r="ASE498" s="31"/>
      <c r="ASF498" s="31"/>
      <c r="ASG498" s="32"/>
      <c r="AST498" s="31"/>
      <c r="ASU498" s="31"/>
      <c r="ASV498" s="32"/>
      <c r="ATI498" s="31"/>
      <c r="ATJ498" s="31"/>
      <c r="ATK498" s="32"/>
      <c r="ATX498" s="31"/>
      <c r="ATY498" s="31"/>
      <c r="ATZ498" s="32"/>
      <c r="AUM498" s="31"/>
      <c r="AUN498" s="31"/>
      <c r="AUO498" s="32"/>
      <c r="AVB498" s="31"/>
      <c r="AVC498" s="31"/>
      <c r="AVD498" s="32"/>
      <c r="AVQ498" s="31"/>
      <c r="AVR498" s="31"/>
      <c r="AVS498" s="32"/>
      <c r="AWF498" s="31"/>
      <c r="AWG498" s="31"/>
      <c r="AWH498" s="32"/>
      <c r="AWU498" s="31"/>
      <c r="AWV498" s="31"/>
      <c r="AWW498" s="32"/>
      <c r="AXJ498" s="31"/>
      <c r="AXK498" s="31"/>
      <c r="AXL498" s="32"/>
      <c r="AXY498" s="31"/>
      <c r="AXZ498" s="31"/>
      <c r="AYA498" s="32"/>
      <c r="AYN498" s="31"/>
      <c r="AYO498" s="31"/>
      <c r="AYP498" s="32"/>
      <c r="AZC498" s="31"/>
      <c r="AZD498" s="31"/>
      <c r="AZE498" s="32"/>
      <c r="AZR498" s="31"/>
      <c r="AZS498" s="31"/>
      <c r="AZT498" s="32"/>
      <c r="BAG498" s="31"/>
      <c r="BAH498" s="31"/>
      <c r="BAI498" s="32"/>
      <c r="BAV498" s="31"/>
      <c r="BAW498" s="31"/>
      <c r="BAX498" s="32"/>
      <c r="BBK498" s="31"/>
      <c r="BBL498" s="31"/>
      <c r="BBM498" s="32"/>
      <c r="BBZ498" s="31"/>
      <c r="BCA498" s="31"/>
      <c r="BCB498" s="32"/>
      <c r="BCO498" s="31"/>
      <c r="BCP498" s="31"/>
      <c r="BCQ498" s="32"/>
      <c r="BDD498" s="31"/>
      <c r="BDE498" s="31"/>
      <c r="BDF498" s="32"/>
      <c r="BDS498" s="31"/>
      <c r="BDT498" s="31"/>
      <c r="BDU498" s="32"/>
      <c r="BEH498" s="31"/>
      <c r="BEI498" s="31"/>
      <c r="BEJ498" s="32"/>
      <c r="BEW498" s="31"/>
      <c r="BEX498" s="31"/>
      <c r="BEY498" s="32"/>
      <c r="BFL498" s="31"/>
      <c r="BFM498" s="31"/>
      <c r="BFN498" s="32"/>
      <c r="BGA498" s="31"/>
      <c r="BGB498" s="31"/>
      <c r="BGC498" s="32"/>
      <c r="BGP498" s="31"/>
      <c r="BGQ498" s="31"/>
      <c r="BGR498" s="32"/>
      <c r="BHE498" s="31"/>
      <c r="BHF498" s="31"/>
      <c r="BHG498" s="32"/>
      <c r="BHT498" s="31"/>
      <c r="BHU498" s="31"/>
      <c r="BHV498" s="32"/>
      <c r="BII498" s="31"/>
      <c r="BIJ498" s="31"/>
      <c r="BIK498" s="32"/>
      <c r="BIX498" s="31"/>
      <c r="BIY498" s="31"/>
      <c r="BIZ498" s="32"/>
      <c r="BJM498" s="31"/>
      <c r="BJN498" s="31"/>
      <c r="BJO498" s="32"/>
      <c r="BKB498" s="31"/>
      <c r="BKC498" s="31"/>
      <c r="BKD498" s="32"/>
      <c r="BKQ498" s="31"/>
      <c r="BKR498" s="31"/>
      <c r="BKS498" s="32"/>
      <c r="BLF498" s="31"/>
      <c r="BLG498" s="31"/>
      <c r="BLH498" s="32"/>
      <c r="BLU498" s="31"/>
      <c r="BLV498" s="31"/>
      <c r="BLW498" s="32"/>
      <c r="BMJ498" s="31"/>
      <c r="BMK498" s="31"/>
      <c r="BML498" s="32"/>
      <c r="BMY498" s="31"/>
      <c r="BMZ498" s="31"/>
      <c r="BNA498" s="32"/>
      <c r="BNN498" s="31"/>
      <c r="BNO498" s="31"/>
      <c r="BNP498" s="32"/>
      <c r="BOC498" s="31"/>
      <c r="BOD498" s="31"/>
      <c r="BOE498" s="32"/>
      <c r="BOR498" s="31"/>
      <c r="BOS498" s="31"/>
      <c r="BOT498" s="32"/>
      <c r="BPG498" s="31"/>
      <c r="BPH498" s="31"/>
      <c r="BPI498" s="32"/>
      <c r="BPV498" s="31"/>
      <c r="BPW498" s="31"/>
      <c r="BPX498" s="32"/>
      <c r="BQK498" s="31"/>
      <c r="BQL498" s="31"/>
      <c r="BQM498" s="32"/>
      <c r="BQZ498" s="31"/>
      <c r="BRA498" s="31"/>
      <c r="BRB498" s="32"/>
      <c r="BRO498" s="31"/>
      <c r="BRP498" s="31"/>
      <c r="BRQ498" s="32"/>
      <c r="BSD498" s="31"/>
      <c r="BSE498" s="31"/>
      <c r="BSF498" s="32"/>
      <c r="BSS498" s="31"/>
      <c r="BST498" s="31"/>
      <c r="BSU498" s="32"/>
      <c r="BTH498" s="31"/>
      <c r="BTI498" s="31"/>
      <c r="BTJ498" s="32"/>
      <c r="BTW498" s="31"/>
      <c r="BTX498" s="31"/>
      <c r="BTY498" s="32"/>
      <c r="BUL498" s="31"/>
      <c r="BUM498" s="31"/>
      <c r="BUN498" s="32"/>
      <c r="BVA498" s="31"/>
      <c r="BVB498" s="31"/>
      <c r="BVC498" s="32"/>
      <c r="BVP498" s="31"/>
      <c r="BVQ498" s="31"/>
      <c r="BVR498" s="32"/>
      <c r="BWE498" s="31"/>
      <c r="BWF498" s="31"/>
      <c r="BWG498" s="32"/>
      <c r="BWT498" s="31"/>
      <c r="BWU498" s="31"/>
      <c r="BWV498" s="32"/>
      <c r="BXI498" s="31"/>
      <c r="BXJ498" s="31"/>
      <c r="BXK498" s="32"/>
      <c r="BXX498" s="31"/>
      <c r="BXY498" s="31"/>
      <c r="BXZ498" s="32"/>
      <c r="BYM498" s="31"/>
      <c r="BYN498" s="31"/>
      <c r="BYO498" s="32"/>
      <c r="BZB498" s="31"/>
      <c r="BZC498" s="31"/>
      <c r="BZD498" s="32"/>
      <c r="BZQ498" s="31"/>
      <c r="BZR498" s="31"/>
      <c r="BZS498" s="32"/>
      <c r="CAF498" s="31"/>
      <c r="CAG498" s="31"/>
      <c r="CAH498" s="32"/>
      <c r="CAU498" s="31"/>
      <c r="CAV498" s="31"/>
      <c r="CAW498" s="32"/>
      <c r="CBJ498" s="31"/>
      <c r="CBK498" s="31"/>
      <c r="CBL498" s="32"/>
      <c r="CBY498" s="31"/>
      <c r="CBZ498" s="31"/>
      <c r="CCA498" s="32"/>
      <c r="CCN498" s="31"/>
      <c r="CCO498" s="31"/>
      <c r="CCP498" s="32"/>
      <c r="CDC498" s="31"/>
      <c r="CDD498" s="31"/>
      <c r="CDE498" s="32"/>
      <c r="CDR498" s="31"/>
      <c r="CDS498" s="31"/>
      <c r="CDT498" s="32"/>
      <c r="CEG498" s="31"/>
      <c r="CEH498" s="31"/>
      <c r="CEI498" s="32"/>
      <c r="CEV498" s="31"/>
      <c r="CEW498" s="31"/>
      <c r="CEX498" s="32"/>
      <c r="CFK498" s="31"/>
      <c r="CFL498" s="31"/>
      <c r="CFM498" s="32"/>
      <c r="CFZ498" s="31"/>
      <c r="CGA498" s="31"/>
      <c r="CGB498" s="32"/>
      <c r="CGO498" s="31"/>
      <c r="CGP498" s="31"/>
      <c r="CGQ498" s="32"/>
      <c r="CHD498" s="31"/>
      <c r="CHE498" s="31"/>
      <c r="CHF498" s="32"/>
      <c r="CHS498" s="31"/>
      <c r="CHT498" s="31"/>
      <c r="CHU498" s="32"/>
      <c r="CIH498" s="31"/>
      <c r="CII498" s="31"/>
      <c r="CIJ498" s="32"/>
      <c r="CIW498" s="31"/>
      <c r="CIX498" s="31"/>
      <c r="CIY498" s="32"/>
      <c r="CJL498" s="31"/>
      <c r="CJM498" s="31"/>
      <c r="CJN498" s="32"/>
      <c r="CKA498" s="31"/>
      <c r="CKB498" s="31"/>
      <c r="CKC498" s="32"/>
      <c r="CKP498" s="31"/>
      <c r="CKQ498" s="31"/>
      <c r="CKR498" s="32"/>
      <c r="CLE498" s="31"/>
      <c r="CLF498" s="31"/>
      <c r="CLG498" s="32"/>
      <c r="CLT498" s="31"/>
      <c r="CLU498" s="31"/>
      <c r="CLV498" s="32"/>
      <c r="CMI498" s="31"/>
      <c r="CMJ498" s="31"/>
      <c r="CMK498" s="32"/>
      <c r="CMX498" s="31"/>
      <c r="CMY498" s="31"/>
      <c r="CMZ498" s="32"/>
      <c r="CNM498" s="31"/>
      <c r="CNN498" s="31"/>
      <c r="CNO498" s="32"/>
      <c r="COB498" s="31"/>
      <c r="COC498" s="31"/>
      <c r="COD498" s="32"/>
      <c r="COQ498" s="31"/>
      <c r="COR498" s="31"/>
      <c r="COS498" s="32"/>
      <c r="CPF498" s="31"/>
      <c r="CPG498" s="31"/>
      <c r="CPH498" s="32"/>
      <c r="CPU498" s="31"/>
      <c r="CPV498" s="31"/>
      <c r="CPW498" s="32"/>
      <c r="CQJ498" s="31"/>
      <c r="CQK498" s="31"/>
      <c r="CQL498" s="32"/>
      <c r="CQY498" s="31"/>
      <c r="CQZ498" s="31"/>
      <c r="CRA498" s="32"/>
      <c r="CRN498" s="31"/>
      <c r="CRO498" s="31"/>
      <c r="CRP498" s="32"/>
      <c r="CSC498" s="31"/>
      <c r="CSD498" s="31"/>
      <c r="CSE498" s="32"/>
      <c r="CSR498" s="31"/>
      <c r="CSS498" s="31"/>
      <c r="CST498" s="32"/>
      <c r="CTG498" s="31"/>
      <c r="CTH498" s="31"/>
      <c r="CTI498" s="32"/>
      <c r="CTV498" s="31"/>
      <c r="CTW498" s="31"/>
      <c r="CTX498" s="32"/>
      <c r="CUK498" s="31"/>
      <c r="CUL498" s="31"/>
      <c r="CUM498" s="32"/>
      <c r="CUZ498" s="31"/>
      <c r="CVA498" s="31"/>
      <c r="CVB498" s="32"/>
      <c r="CVO498" s="31"/>
      <c r="CVP498" s="31"/>
      <c r="CVQ498" s="32"/>
      <c r="CWD498" s="31"/>
      <c r="CWE498" s="31"/>
      <c r="CWF498" s="32"/>
      <c r="CWS498" s="31"/>
      <c r="CWT498" s="31"/>
      <c r="CWU498" s="32"/>
      <c r="CXH498" s="31"/>
      <c r="CXI498" s="31"/>
      <c r="CXJ498" s="32"/>
      <c r="CXW498" s="31"/>
      <c r="CXX498" s="31"/>
      <c r="CXY498" s="32"/>
      <c r="CYL498" s="31"/>
      <c r="CYM498" s="31"/>
      <c r="CYN498" s="32"/>
      <c r="CZA498" s="31"/>
      <c r="CZB498" s="31"/>
      <c r="CZC498" s="32"/>
      <c r="CZP498" s="31"/>
      <c r="CZQ498" s="31"/>
      <c r="CZR498" s="32"/>
      <c r="DAE498" s="31"/>
      <c r="DAF498" s="31"/>
      <c r="DAG498" s="32"/>
      <c r="DAT498" s="31"/>
      <c r="DAU498" s="31"/>
      <c r="DAV498" s="32"/>
      <c r="DBI498" s="31"/>
      <c r="DBJ498" s="31"/>
      <c r="DBK498" s="32"/>
      <c r="DBX498" s="31"/>
      <c r="DBY498" s="31"/>
      <c r="DBZ498" s="32"/>
      <c r="DCM498" s="31"/>
      <c r="DCN498" s="31"/>
      <c r="DCO498" s="32"/>
      <c r="DDB498" s="31"/>
      <c r="DDC498" s="31"/>
      <c r="DDD498" s="32"/>
      <c r="DDQ498" s="31"/>
      <c r="DDR498" s="31"/>
      <c r="DDS498" s="32"/>
      <c r="DEF498" s="31"/>
      <c r="DEG498" s="31"/>
      <c r="DEH498" s="32"/>
      <c r="DEU498" s="31"/>
      <c r="DEV498" s="31"/>
      <c r="DEW498" s="32"/>
      <c r="DFJ498" s="31"/>
      <c r="DFK498" s="31"/>
      <c r="DFL498" s="32"/>
      <c r="DFY498" s="31"/>
      <c r="DFZ498" s="31"/>
      <c r="DGA498" s="32"/>
      <c r="DGN498" s="31"/>
      <c r="DGO498" s="31"/>
      <c r="DGP498" s="32"/>
      <c r="DHC498" s="31"/>
      <c r="DHD498" s="31"/>
      <c r="DHE498" s="32"/>
      <c r="DHR498" s="31"/>
      <c r="DHS498" s="31"/>
      <c r="DHT498" s="32"/>
      <c r="DIG498" s="31"/>
      <c r="DIH498" s="31"/>
      <c r="DII498" s="32"/>
      <c r="DIV498" s="31"/>
      <c r="DIW498" s="31"/>
      <c r="DIX498" s="32"/>
      <c r="DJK498" s="31"/>
      <c r="DJL498" s="31"/>
      <c r="DJM498" s="32"/>
      <c r="DJZ498" s="31"/>
      <c r="DKA498" s="31"/>
      <c r="DKB498" s="32"/>
      <c r="DKO498" s="31"/>
      <c r="DKP498" s="31"/>
      <c r="DKQ498" s="32"/>
      <c r="DLD498" s="31"/>
      <c r="DLE498" s="31"/>
      <c r="DLF498" s="32"/>
      <c r="DLS498" s="31"/>
      <c r="DLT498" s="31"/>
      <c r="DLU498" s="32"/>
      <c r="DMH498" s="31"/>
      <c r="DMI498" s="31"/>
      <c r="DMJ498" s="32"/>
      <c r="DMW498" s="31"/>
      <c r="DMX498" s="31"/>
      <c r="DMY498" s="32"/>
      <c r="DNL498" s="31"/>
      <c r="DNM498" s="31"/>
      <c r="DNN498" s="32"/>
      <c r="DOA498" s="31"/>
      <c r="DOB498" s="31"/>
      <c r="DOC498" s="32"/>
      <c r="DOP498" s="31"/>
      <c r="DOQ498" s="31"/>
      <c r="DOR498" s="32"/>
      <c r="DPE498" s="31"/>
      <c r="DPF498" s="31"/>
      <c r="DPG498" s="32"/>
      <c r="DPT498" s="31"/>
      <c r="DPU498" s="31"/>
      <c r="DPV498" s="32"/>
      <c r="DQI498" s="31"/>
      <c r="DQJ498" s="31"/>
      <c r="DQK498" s="32"/>
      <c r="DQX498" s="31"/>
      <c r="DQY498" s="31"/>
      <c r="DQZ498" s="32"/>
      <c r="DRM498" s="31"/>
      <c r="DRN498" s="31"/>
      <c r="DRO498" s="32"/>
      <c r="DSB498" s="31"/>
      <c r="DSC498" s="31"/>
      <c r="DSD498" s="32"/>
      <c r="DSQ498" s="31"/>
      <c r="DSR498" s="31"/>
      <c r="DSS498" s="32"/>
      <c r="DTF498" s="31"/>
      <c r="DTG498" s="31"/>
      <c r="DTH498" s="32"/>
      <c r="DTU498" s="31"/>
      <c r="DTV498" s="31"/>
      <c r="DTW498" s="32"/>
      <c r="DUJ498" s="31"/>
      <c r="DUK498" s="31"/>
      <c r="DUL498" s="32"/>
      <c r="DUY498" s="31"/>
      <c r="DUZ498" s="31"/>
      <c r="DVA498" s="32"/>
      <c r="DVN498" s="31"/>
      <c r="DVO498" s="31"/>
      <c r="DVP498" s="32"/>
      <c r="DWC498" s="31"/>
      <c r="DWD498" s="31"/>
      <c r="DWE498" s="32"/>
      <c r="DWR498" s="31"/>
      <c r="DWS498" s="31"/>
      <c r="DWT498" s="32"/>
      <c r="DXG498" s="31"/>
      <c r="DXH498" s="31"/>
      <c r="DXI498" s="32"/>
      <c r="DXV498" s="31"/>
      <c r="DXW498" s="31"/>
      <c r="DXX498" s="32"/>
      <c r="DYK498" s="31"/>
      <c r="DYL498" s="31"/>
      <c r="DYM498" s="32"/>
      <c r="DYZ498" s="31"/>
      <c r="DZA498" s="31"/>
      <c r="DZB498" s="32"/>
      <c r="DZO498" s="31"/>
      <c r="DZP498" s="31"/>
      <c r="DZQ498" s="32"/>
      <c r="EAD498" s="31"/>
      <c r="EAE498" s="31"/>
      <c r="EAF498" s="32"/>
      <c r="EAS498" s="31"/>
      <c r="EAT498" s="31"/>
      <c r="EAU498" s="32"/>
      <c r="EBH498" s="31"/>
      <c r="EBI498" s="31"/>
      <c r="EBJ498" s="32"/>
      <c r="EBW498" s="31"/>
      <c r="EBX498" s="31"/>
      <c r="EBY498" s="32"/>
      <c r="ECL498" s="31"/>
      <c r="ECM498" s="31"/>
      <c r="ECN498" s="32"/>
      <c r="EDA498" s="31"/>
      <c r="EDB498" s="31"/>
      <c r="EDC498" s="32"/>
      <c r="EDP498" s="31"/>
      <c r="EDQ498" s="31"/>
      <c r="EDR498" s="32"/>
      <c r="EEE498" s="31"/>
      <c r="EEF498" s="31"/>
      <c r="EEG498" s="32"/>
      <c r="EET498" s="31"/>
      <c r="EEU498" s="31"/>
      <c r="EEV498" s="32"/>
      <c r="EFI498" s="31"/>
      <c r="EFJ498" s="31"/>
      <c r="EFK498" s="32"/>
      <c r="EFX498" s="31"/>
      <c r="EFY498" s="31"/>
      <c r="EFZ498" s="32"/>
      <c r="EGM498" s="31"/>
      <c r="EGN498" s="31"/>
      <c r="EGO498" s="32"/>
      <c r="EHB498" s="31"/>
      <c r="EHC498" s="31"/>
      <c r="EHD498" s="32"/>
      <c r="EHQ498" s="31"/>
      <c r="EHR498" s="31"/>
      <c r="EHS498" s="32"/>
      <c r="EIF498" s="31"/>
      <c r="EIG498" s="31"/>
      <c r="EIH498" s="32"/>
      <c r="EIU498" s="31"/>
      <c r="EIV498" s="31"/>
      <c r="EIW498" s="32"/>
      <c r="EJJ498" s="31"/>
      <c r="EJK498" s="31"/>
      <c r="EJL498" s="32"/>
      <c r="EJY498" s="31"/>
      <c r="EJZ498" s="31"/>
      <c r="EKA498" s="32"/>
      <c r="EKN498" s="31"/>
      <c r="EKO498" s="31"/>
      <c r="EKP498" s="32"/>
      <c r="ELC498" s="31"/>
      <c r="ELD498" s="31"/>
      <c r="ELE498" s="32"/>
      <c r="ELR498" s="31"/>
      <c r="ELS498" s="31"/>
      <c r="ELT498" s="32"/>
      <c r="EMG498" s="31"/>
      <c r="EMH498" s="31"/>
      <c r="EMI498" s="32"/>
      <c r="EMV498" s="31"/>
      <c r="EMW498" s="31"/>
      <c r="EMX498" s="32"/>
      <c r="ENK498" s="31"/>
      <c r="ENL498" s="31"/>
      <c r="ENM498" s="32"/>
      <c r="ENZ498" s="31"/>
      <c r="EOA498" s="31"/>
      <c r="EOB498" s="32"/>
      <c r="EOO498" s="31"/>
      <c r="EOP498" s="31"/>
      <c r="EOQ498" s="32"/>
      <c r="EPD498" s="31"/>
      <c r="EPE498" s="31"/>
      <c r="EPF498" s="32"/>
      <c r="EPS498" s="31"/>
      <c r="EPT498" s="31"/>
      <c r="EPU498" s="32"/>
      <c r="EQH498" s="31"/>
      <c r="EQI498" s="31"/>
      <c r="EQJ498" s="32"/>
      <c r="EQW498" s="31"/>
      <c r="EQX498" s="31"/>
      <c r="EQY498" s="32"/>
      <c r="ERL498" s="31"/>
      <c r="ERM498" s="31"/>
      <c r="ERN498" s="32"/>
      <c r="ESA498" s="31"/>
      <c r="ESB498" s="31"/>
      <c r="ESC498" s="32"/>
      <c r="ESP498" s="31"/>
      <c r="ESQ498" s="31"/>
      <c r="ESR498" s="32"/>
      <c r="ETE498" s="31"/>
      <c r="ETF498" s="31"/>
      <c r="ETG498" s="32"/>
      <c r="ETT498" s="31"/>
      <c r="ETU498" s="31"/>
      <c r="ETV498" s="32"/>
      <c r="EUI498" s="31"/>
      <c r="EUJ498" s="31"/>
      <c r="EUK498" s="32"/>
      <c r="EUX498" s="31"/>
      <c r="EUY498" s="31"/>
      <c r="EUZ498" s="32"/>
      <c r="EVM498" s="31"/>
      <c r="EVN498" s="31"/>
      <c r="EVO498" s="32"/>
      <c r="EWB498" s="31"/>
      <c r="EWC498" s="31"/>
      <c r="EWD498" s="32"/>
      <c r="EWQ498" s="31"/>
      <c r="EWR498" s="31"/>
      <c r="EWS498" s="32"/>
      <c r="EXF498" s="31"/>
      <c r="EXG498" s="31"/>
      <c r="EXH498" s="32"/>
      <c r="EXU498" s="31"/>
      <c r="EXV498" s="31"/>
      <c r="EXW498" s="32"/>
      <c r="EYJ498" s="31"/>
      <c r="EYK498" s="31"/>
      <c r="EYL498" s="32"/>
      <c r="EYY498" s="31"/>
      <c r="EYZ498" s="31"/>
      <c r="EZA498" s="32"/>
      <c r="EZN498" s="31"/>
      <c r="EZO498" s="31"/>
      <c r="EZP498" s="32"/>
      <c r="FAC498" s="31"/>
      <c r="FAD498" s="31"/>
      <c r="FAE498" s="32"/>
      <c r="FAR498" s="31"/>
      <c r="FAS498" s="31"/>
      <c r="FAT498" s="32"/>
      <c r="FBG498" s="31"/>
      <c r="FBH498" s="31"/>
      <c r="FBI498" s="32"/>
      <c r="FBV498" s="31"/>
      <c r="FBW498" s="31"/>
      <c r="FBX498" s="32"/>
      <c r="FCK498" s="31"/>
      <c r="FCL498" s="31"/>
      <c r="FCM498" s="32"/>
      <c r="FCZ498" s="31"/>
      <c r="FDA498" s="31"/>
      <c r="FDB498" s="32"/>
      <c r="FDO498" s="31"/>
      <c r="FDP498" s="31"/>
      <c r="FDQ498" s="32"/>
      <c r="FED498" s="31"/>
      <c r="FEE498" s="31"/>
      <c r="FEF498" s="32"/>
      <c r="FES498" s="31"/>
      <c r="FET498" s="31"/>
      <c r="FEU498" s="32"/>
      <c r="FFH498" s="31"/>
      <c r="FFI498" s="31"/>
      <c r="FFJ498" s="32"/>
      <c r="FFW498" s="31"/>
      <c r="FFX498" s="31"/>
      <c r="FFY498" s="32"/>
      <c r="FGL498" s="31"/>
      <c r="FGM498" s="31"/>
      <c r="FGN498" s="32"/>
      <c r="FHA498" s="31"/>
      <c r="FHB498" s="31"/>
      <c r="FHC498" s="32"/>
      <c r="FHP498" s="31"/>
      <c r="FHQ498" s="31"/>
      <c r="FHR498" s="32"/>
      <c r="FIE498" s="31"/>
      <c r="FIF498" s="31"/>
      <c r="FIG498" s="32"/>
      <c r="FIT498" s="31"/>
      <c r="FIU498" s="31"/>
      <c r="FIV498" s="32"/>
      <c r="FJI498" s="31"/>
      <c r="FJJ498" s="31"/>
      <c r="FJK498" s="32"/>
      <c r="FJX498" s="31"/>
      <c r="FJY498" s="31"/>
      <c r="FJZ498" s="32"/>
      <c r="FKM498" s="31"/>
      <c r="FKN498" s="31"/>
      <c r="FKO498" s="32"/>
      <c r="FLB498" s="31"/>
      <c r="FLC498" s="31"/>
      <c r="FLD498" s="32"/>
      <c r="FLQ498" s="31"/>
      <c r="FLR498" s="31"/>
      <c r="FLS498" s="32"/>
      <c r="FMF498" s="31"/>
      <c r="FMG498" s="31"/>
      <c r="FMH498" s="32"/>
      <c r="FMU498" s="31"/>
      <c r="FMV498" s="31"/>
      <c r="FMW498" s="32"/>
      <c r="FNJ498" s="31"/>
      <c r="FNK498" s="31"/>
      <c r="FNL498" s="32"/>
      <c r="FNY498" s="31"/>
      <c r="FNZ498" s="31"/>
      <c r="FOA498" s="32"/>
      <c r="FON498" s="31"/>
      <c r="FOO498" s="31"/>
      <c r="FOP498" s="32"/>
      <c r="FPC498" s="31"/>
      <c r="FPD498" s="31"/>
      <c r="FPE498" s="32"/>
      <c r="FPR498" s="31"/>
      <c r="FPS498" s="31"/>
      <c r="FPT498" s="32"/>
      <c r="FQG498" s="31"/>
      <c r="FQH498" s="31"/>
      <c r="FQI498" s="32"/>
      <c r="FQV498" s="31"/>
      <c r="FQW498" s="31"/>
      <c r="FQX498" s="32"/>
      <c r="FRK498" s="31"/>
      <c r="FRL498" s="31"/>
      <c r="FRM498" s="32"/>
      <c r="FRZ498" s="31"/>
      <c r="FSA498" s="31"/>
      <c r="FSB498" s="32"/>
      <c r="FSO498" s="31"/>
      <c r="FSP498" s="31"/>
      <c r="FSQ498" s="32"/>
      <c r="FTD498" s="31"/>
      <c r="FTE498" s="31"/>
      <c r="FTF498" s="32"/>
      <c r="FTS498" s="31"/>
      <c r="FTT498" s="31"/>
      <c r="FTU498" s="32"/>
      <c r="FUH498" s="31"/>
      <c r="FUI498" s="31"/>
      <c r="FUJ498" s="32"/>
      <c r="FUW498" s="31"/>
      <c r="FUX498" s="31"/>
      <c r="FUY498" s="32"/>
      <c r="FVL498" s="31"/>
      <c r="FVM498" s="31"/>
      <c r="FVN498" s="32"/>
      <c r="FWA498" s="31"/>
      <c r="FWB498" s="31"/>
      <c r="FWC498" s="32"/>
      <c r="FWP498" s="31"/>
      <c r="FWQ498" s="31"/>
      <c r="FWR498" s="32"/>
      <c r="FXE498" s="31"/>
      <c r="FXF498" s="31"/>
      <c r="FXG498" s="32"/>
      <c r="FXT498" s="31"/>
      <c r="FXU498" s="31"/>
      <c r="FXV498" s="32"/>
      <c r="FYI498" s="31"/>
      <c r="FYJ498" s="31"/>
      <c r="FYK498" s="32"/>
      <c r="FYX498" s="31"/>
      <c r="FYY498" s="31"/>
      <c r="FYZ498" s="32"/>
      <c r="FZM498" s="31"/>
      <c r="FZN498" s="31"/>
      <c r="FZO498" s="32"/>
      <c r="GAB498" s="31"/>
      <c r="GAC498" s="31"/>
      <c r="GAD498" s="32"/>
      <c r="GAQ498" s="31"/>
      <c r="GAR498" s="31"/>
      <c r="GAS498" s="32"/>
      <c r="GBF498" s="31"/>
      <c r="GBG498" s="31"/>
      <c r="GBH498" s="32"/>
      <c r="GBU498" s="31"/>
      <c r="GBV498" s="31"/>
      <c r="GBW498" s="32"/>
      <c r="GCJ498" s="31"/>
      <c r="GCK498" s="31"/>
      <c r="GCL498" s="32"/>
      <c r="GCY498" s="31"/>
      <c r="GCZ498" s="31"/>
      <c r="GDA498" s="32"/>
      <c r="GDN498" s="31"/>
      <c r="GDO498" s="31"/>
      <c r="GDP498" s="32"/>
      <c r="GEC498" s="31"/>
      <c r="GED498" s="31"/>
      <c r="GEE498" s="32"/>
      <c r="GER498" s="31"/>
      <c r="GES498" s="31"/>
      <c r="GET498" s="32"/>
      <c r="GFG498" s="31"/>
      <c r="GFH498" s="31"/>
      <c r="GFI498" s="32"/>
      <c r="GFV498" s="31"/>
      <c r="GFW498" s="31"/>
      <c r="GFX498" s="32"/>
      <c r="GGK498" s="31"/>
      <c r="GGL498" s="31"/>
      <c r="GGM498" s="32"/>
      <c r="GGZ498" s="31"/>
      <c r="GHA498" s="31"/>
      <c r="GHB498" s="32"/>
      <c r="GHO498" s="31"/>
      <c r="GHP498" s="31"/>
      <c r="GHQ498" s="32"/>
      <c r="GID498" s="31"/>
      <c r="GIE498" s="31"/>
      <c r="GIF498" s="32"/>
      <c r="GIS498" s="31"/>
      <c r="GIT498" s="31"/>
      <c r="GIU498" s="32"/>
      <c r="GJH498" s="31"/>
      <c r="GJI498" s="31"/>
      <c r="GJJ498" s="32"/>
      <c r="GJW498" s="31"/>
      <c r="GJX498" s="31"/>
      <c r="GJY498" s="32"/>
      <c r="GKL498" s="31"/>
      <c r="GKM498" s="31"/>
      <c r="GKN498" s="32"/>
      <c r="GLA498" s="31"/>
      <c r="GLB498" s="31"/>
      <c r="GLC498" s="32"/>
      <c r="GLP498" s="31"/>
      <c r="GLQ498" s="31"/>
      <c r="GLR498" s="32"/>
      <c r="GME498" s="31"/>
      <c r="GMF498" s="31"/>
      <c r="GMG498" s="32"/>
      <c r="GMT498" s="31"/>
      <c r="GMU498" s="31"/>
      <c r="GMV498" s="32"/>
      <c r="GNI498" s="31"/>
      <c r="GNJ498" s="31"/>
      <c r="GNK498" s="32"/>
      <c r="GNX498" s="31"/>
      <c r="GNY498" s="31"/>
      <c r="GNZ498" s="32"/>
      <c r="GOM498" s="31"/>
      <c r="GON498" s="31"/>
      <c r="GOO498" s="32"/>
      <c r="GPB498" s="31"/>
      <c r="GPC498" s="31"/>
      <c r="GPD498" s="32"/>
      <c r="GPQ498" s="31"/>
      <c r="GPR498" s="31"/>
      <c r="GPS498" s="32"/>
      <c r="GQF498" s="31"/>
      <c r="GQG498" s="31"/>
      <c r="GQH498" s="32"/>
      <c r="GQU498" s="31"/>
      <c r="GQV498" s="31"/>
      <c r="GQW498" s="32"/>
      <c r="GRJ498" s="31"/>
      <c r="GRK498" s="31"/>
      <c r="GRL498" s="32"/>
      <c r="GRY498" s="31"/>
      <c r="GRZ498" s="31"/>
      <c r="GSA498" s="32"/>
      <c r="GSN498" s="31"/>
      <c r="GSO498" s="31"/>
      <c r="GSP498" s="32"/>
      <c r="GTC498" s="31"/>
      <c r="GTD498" s="31"/>
      <c r="GTE498" s="32"/>
      <c r="GTR498" s="31"/>
      <c r="GTS498" s="31"/>
      <c r="GTT498" s="32"/>
      <c r="GUG498" s="31"/>
      <c r="GUH498" s="31"/>
      <c r="GUI498" s="32"/>
      <c r="GUV498" s="31"/>
      <c r="GUW498" s="31"/>
      <c r="GUX498" s="32"/>
      <c r="GVK498" s="31"/>
      <c r="GVL498" s="31"/>
      <c r="GVM498" s="32"/>
      <c r="GVZ498" s="31"/>
      <c r="GWA498" s="31"/>
      <c r="GWB498" s="32"/>
      <c r="GWO498" s="31"/>
      <c r="GWP498" s="31"/>
      <c r="GWQ498" s="32"/>
      <c r="GXD498" s="31"/>
      <c r="GXE498" s="31"/>
      <c r="GXF498" s="32"/>
      <c r="GXS498" s="31"/>
      <c r="GXT498" s="31"/>
      <c r="GXU498" s="32"/>
      <c r="GYH498" s="31"/>
      <c r="GYI498" s="31"/>
      <c r="GYJ498" s="32"/>
      <c r="GYW498" s="31"/>
      <c r="GYX498" s="31"/>
      <c r="GYY498" s="32"/>
      <c r="GZL498" s="31"/>
      <c r="GZM498" s="31"/>
      <c r="GZN498" s="32"/>
      <c r="HAA498" s="31"/>
      <c r="HAB498" s="31"/>
      <c r="HAC498" s="32"/>
      <c r="HAP498" s="31"/>
      <c r="HAQ498" s="31"/>
      <c r="HAR498" s="32"/>
      <c r="HBE498" s="31"/>
      <c r="HBF498" s="31"/>
      <c r="HBG498" s="32"/>
      <c r="HBT498" s="31"/>
      <c r="HBU498" s="31"/>
      <c r="HBV498" s="32"/>
      <c r="HCI498" s="31"/>
      <c r="HCJ498" s="31"/>
      <c r="HCK498" s="32"/>
      <c r="HCX498" s="31"/>
      <c r="HCY498" s="31"/>
      <c r="HCZ498" s="32"/>
      <c r="HDM498" s="31"/>
      <c r="HDN498" s="31"/>
      <c r="HDO498" s="32"/>
      <c r="HEB498" s="31"/>
      <c r="HEC498" s="31"/>
      <c r="HED498" s="32"/>
      <c r="HEQ498" s="31"/>
      <c r="HER498" s="31"/>
      <c r="HES498" s="32"/>
      <c r="HFF498" s="31"/>
      <c r="HFG498" s="31"/>
      <c r="HFH498" s="32"/>
      <c r="HFU498" s="31"/>
      <c r="HFV498" s="31"/>
      <c r="HFW498" s="32"/>
      <c r="HGJ498" s="31"/>
      <c r="HGK498" s="31"/>
      <c r="HGL498" s="32"/>
      <c r="HGY498" s="31"/>
      <c r="HGZ498" s="31"/>
      <c r="HHA498" s="32"/>
      <c r="HHN498" s="31"/>
      <c r="HHO498" s="31"/>
      <c r="HHP498" s="32"/>
      <c r="HIC498" s="31"/>
      <c r="HID498" s="31"/>
      <c r="HIE498" s="32"/>
      <c r="HIR498" s="31"/>
      <c r="HIS498" s="31"/>
      <c r="HIT498" s="32"/>
      <c r="HJG498" s="31"/>
      <c r="HJH498" s="31"/>
      <c r="HJI498" s="32"/>
      <c r="HJV498" s="31"/>
      <c r="HJW498" s="31"/>
      <c r="HJX498" s="32"/>
      <c r="HKK498" s="31"/>
      <c r="HKL498" s="31"/>
      <c r="HKM498" s="32"/>
      <c r="HKZ498" s="31"/>
      <c r="HLA498" s="31"/>
      <c r="HLB498" s="32"/>
      <c r="HLO498" s="31"/>
      <c r="HLP498" s="31"/>
      <c r="HLQ498" s="32"/>
      <c r="HMD498" s="31"/>
      <c r="HME498" s="31"/>
      <c r="HMF498" s="32"/>
      <c r="HMS498" s="31"/>
      <c r="HMT498" s="31"/>
      <c r="HMU498" s="32"/>
      <c r="HNH498" s="31"/>
      <c r="HNI498" s="31"/>
      <c r="HNJ498" s="32"/>
      <c r="HNW498" s="31"/>
      <c r="HNX498" s="31"/>
      <c r="HNY498" s="32"/>
      <c r="HOL498" s="31"/>
      <c r="HOM498" s="31"/>
      <c r="HON498" s="32"/>
      <c r="HPA498" s="31"/>
      <c r="HPB498" s="31"/>
      <c r="HPC498" s="32"/>
      <c r="HPP498" s="31"/>
      <c r="HPQ498" s="31"/>
      <c r="HPR498" s="32"/>
      <c r="HQE498" s="31"/>
      <c r="HQF498" s="31"/>
      <c r="HQG498" s="32"/>
      <c r="HQT498" s="31"/>
      <c r="HQU498" s="31"/>
      <c r="HQV498" s="32"/>
      <c r="HRI498" s="31"/>
      <c r="HRJ498" s="31"/>
      <c r="HRK498" s="32"/>
      <c r="HRX498" s="31"/>
      <c r="HRY498" s="31"/>
      <c r="HRZ498" s="32"/>
      <c r="HSM498" s="31"/>
      <c r="HSN498" s="31"/>
      <c r="HSO498" s="32"/>
      <c r="HTB498" s="31"/>
      <c r="HTC498" s="31"/>
      <c r="HTD498" s="32"/>
      <c r="HTQ498" s="31"/>
      <c r="HTR498" s="31"/>
      <c r="HTS498" s="32"/>
      <c r="HUF498" s="31"/>
      <c r="HUG498" s="31"/>
      <c r="HUH498" s="32"/>
      <c r="HUU498" s="31"/>
      <c r="HUV498" s="31"/>
      <c r="HUW498" s="32"/>
      <c r="HVJ498" s="31"/>
      <c r="HVK498" s="31"/>
      <c r="HVL498" s="32"/>
      <c r="HVY498" s="31"/>
      <c r="HVZ498" s="31"/>
      <c r="HWA498" s="32"/>
      <c r="HWN498" s="31"/>
      <c r="HWO498" s="31"/>
      <c r="HWP498" s="32"/>
      <c r="HXC498" s="31"/>
      <c r="HXD498" s="31"/>
      <c r="HXE498" s="32"/>
      <c r="HXR498" s="31"/>
      <c r="HXS498" s="31"/>
      <c r="HXT498" s="32"/>
      <c r="HYG498" s="31"/>
      <c r="HYH498" s="31"/>
      <c r="HYI498" s="32"/>
      <c r="HYV498" s="31"/>
      <c r="HYW498" s="31"/>
      <c r="HYX498" s="32"/>
      <c r="HZK498" s="31"/>
      <c r="HZL498" s="31"/>
      <c r="HZM498" s="32"/>
      <c r="HZZ498" s="31"/>
      <c r="IAA498" s="31"/>
      <c r="IAB498" s="32"/>
      <c r="IAO498" s="31"/>
      <c r="IAP498" s="31"/>
      <c r="IAQ498" s="32"/>
      <c r="IBD498" s="31"/>
      <c r="IBE498" s="31"/>
      <c r="IBF498" s="32"/>
      <c r="IBS498" s="31"/>
      <c r="IBT498" s="31"/>
      <c r="IBU498" s="32"/>
      <c r="ICH498" s="31"/>
      <c r="ICI498" s="31"/>
      <c r="ICJ498" s="32"/>
      <c r="ICW498" s="31"/>
      <c r="ICX498" s="31"/>
      <c r="ICY498" s="32"/>
      <c r="IDL498" s="31"/>
      <c r="IDM498" s="31"/>
      <c r="IDN498" s="32"/>
      <c r="IEA498" s="31"/>
      <c r="IEB498" s="31"/>
      <c r="IEC498" s="32"/>
      <c r="IEP498" s="31"/>
      <c r="IEQ498" s="31"/>
      <c r="IER498" s="32"/>
      <c r="IFE498" s="31"/>
      <c r="IFF498" s="31"/>
      <c r="IFG498" s="32"/>
      <c r="IFT498" s="31"/>
      <c r="IFU498" s="31"/>
      <c r="IFV498" s="32"/>
      <c r="IGI498" s="31"/>
      <c r="IGJ498" s="31"/>
      <c r="IGK498" s="32"/>
      <c r="IGX498" s="31"/>
      <c r="IGY498" s="31"/>
      <c r="IGZ498" s="32"/>
      <c r="IHM498" s="31"/>
      <c r="IHN498" s="31"/>
      <c r="IHO498" s="32"/>
      <c r="IIB498" s="31"/>
      <c r="IIC498" s="31"/>
      <c r="IID498" s="32"/>
      <c r="IIQ498" s="31"/>
      <c r="IIR498" s="31"/>
      <c r="IIS498" s="32"/>
      <c r="IJF498" s="31"/>
      <c r="IJG498" s="31"/>
      <c r="IJH498" s="32"/>
      <c r="IJU498" s="31"/>
      <c r="IJV498" s="31"/>
      <c r="IJW498" s="32"/>
      <c r="IKJ498" s="31"/>
      <c r="IKK498" s="31"/>
      <c r="IKL498" s="32"/>
      <c r="IKY498" s="31"/>
      <c r="IKZ498" s="31"/>
      <c r="ILA498" s="32"/>
      <c r="ILN498" s="31"/>
      <c r="ILO498" s="31"/>
      <c r="ILP498" s="32"/>
      <c r="IMC498" s="31"/>
      <c r="IMD498" s="31"/>
      <c r="IME498" s="32"/>
      <c r="IMR498" s="31"/>
      <c r="IMS498" s="31"/>
      <c r="IMT498" s="32"/>
      <c r="ING498" s="31"/>
      <c r="INH498" s="31"/>
      <c r="INI498" s="32"/>
      <c r="INV498" s="31"/>
      <c r="INW498" s="31"/>
      <c r="INX498" s="32"/>
      <c r="IOK498" s="31"/>
      <c r="IOL498" s="31"/>
      <c r="IOM498" s="32"/>
      <c r="IOZ498" s="31"/>
      <c r="IPA498" s="31"/>
      <c r="IPB498" s="32"/>
      <c r="IPO498" s="31"/>
      <c r="IPP498" s="31"/>
      <c r="IPQ498" s="32"/>
      <c r="IQD498" s="31"/>
      <c r="IQE498" s="31"/>
      <c r="IQF498" s="32"/>
      <c r="IQS498" s="31"/>
      <c r="IQT498" s="31"/>
      <c r="IQU498" s="32"/>
      <c r="IRH498" s="31"/>
      <c r="IRI498" s="31"/>
      <c r="IRJ498" s="32"/>
      <c r="IRW498" s="31"/>
      <c r="IRX498" s="31"/>
      <c r="IRY498" s="32"/>
      <c r="ISL498" s="31"/>
      <c r="ISM498" s="31"/>
      <c r="ISN498" s="32"/>
      <c r="ITA498" s="31"/>
      <c r="ITB498" s="31"/>
      <c r="ITC498" s="32"/>
      <c r="ITP498" s="31"/>
      <c r="ITQ498" s="31"/>
      <c r="ITR498" s="32"/>
      <c r="IUE498" s="31"/>
      <c r="IUF498" s="31"/>
      <c r="IUG498" s="32"/>
      <c r="IUT498" s="31"/>
      <c r="IUU498" s="31"/>
      <c r="IUV498" s="32"/>
      <c r="IVI498" s="31"/>
      <c r="IVJ498" s="31"/>
      <c r="IVK498" s="32"/>
      <c r="IVX498" s="31"/>
      <c r="IVY498" s="31"/>
      <c r="IVZ498" s="32"/>
      <c r="IWM498" s="31"/>
      <c r="IWN498" s="31"/>
      <c r="IWO498" s="32"/>
      <c r="IXB498" s="31"/>
      <c r="IXC498" s="31"/>
      <c r="IXD498" s="32"/>
      <c r="IXQ498" s="31"/>
      <c r="IXR498" s="31"/>
      <c r="IXS498" s="32"/>
      <c r="IYF498" s="31"/>
      <c r="IYG498" s="31"/>
      <c r="IYH498" s="32"/>
      <c r="IYU498" s="31"/>
      <c r="IYV498" s="31"/>
      <c r="IYW498" s="32"/>
      <c r="IZJ498" s="31"/>
      <c r="IZK498" s="31"/>
      <c r="IZL498" s="32"/>
      <c r="IZY498" s="31"/>
      <c r="IZZ498" s="31"/>
      <c r="JAA498" s="32"/>
      <c r="JAN498" s="31"/>
      <c r="JAO498" s="31"/>
      <c r="JAP498" s="32"/>
      <c r="JBC498" s="31"/>
      <c r="JBD498" s="31"/>
      <c r="JBE498" s="32"/>
      <c r="JBR498" s="31"/>
      <c r="JBS498" s="31"/>
      <c r="JBT498" s="32"/>
      <c r="JCG498" s="31"/>
      <c r="JCH498" s="31"/>
      <c r="JCI498" s="32"/>
      <c r="JCV498" s="31"/>
      <c r="JCW498" s="31"/>
      <c r="JCX498" s="32"/>
      <c r="JDK498" s="31"/>
      <c r="JDL498" s="31"/>
      <c r="JDM498" s="32"/>
      <c r="JDZ498" s="31"/>
      <c r="JEA498" s="31"/>
      <c r="JEB498" s="32"/>
      <c r="JEO498" s="31"/>
      <c r="JEP498" s="31"/>
      <c r="JEQ498" s="32"/>
      <c r="JFD498" s="31"/>
      <c r="JFE498" s="31"/>
      <c r="JFF498" s="32"/>
      <c r="JFS498" s="31"/>
      <c r="JFT498" s="31"/>
      <c r="JFU498" s="32"/>
      <c r="JGH498" s="31"/>
      <c r="JGI498" s="31"/>
      <c r="JGJ498" s="32"/>
      <c r="JGW498" s="31"/>
      <c r="JGX498" s="31"/>
      <c r="JGY498" s="32"/>
      <c r="JHL498" s="31"/>
      <c r="JHM498" s="31"/>
      <c r="JHN498" s="32"/>
      <c r="JIA498" s="31"/>
      <c r="JIB498" s="31"/>
      <c r="JIC498" s="32"/>
      <c r="JIP498" s="31"/>
      <c r="JIQ498" s="31"/>
      <c r="JIR498" s="32"/>
      <c r="JJE498" s="31"/>
      <c r="JJF498" s="31"/>
      <c r="JJG498" s="32"/>
      <c r="JJT498" s="31"/>
      <c r="JJU498" s="31"/>
      <c r="JJV498" s="32"/>
      <c r="JKI498" s="31"/>
      <c r="JKJ498" s="31"/>
      <c r="JKK498" s="32"/>
      <c r="JKX498" s="31"/>
      <c r="JKY498" s="31"/>
      <c r="JKZ498" s="32"/>
      <c r="JLM498" s="31"/>
      <c r="JLN498" s="31"/>
      <c r="JLO498" s="32"/>
      <c r="JMB498" s="31"/>
      <c r="JMC498" s="31"/>
      <c r="JMD498" s="32"/>
      <c r="JMQ498" s="31"/>
      <c r="JMR498" s="31"/>
      <c r="JMS498" s="32"/>
      <c r="JNF498" s="31"/>
      <c r="JNG498" s="31"/>
      <c r="JNH498" s="32"/>
      <c r="JNU498" s="31"/>
      <c r="JNV498" s="31"/>
      <c r="JNW498" s="32"/>
      <c r="JOJ498" s="31"/>
      <c r="JOK498" s="31"/>
      <c r="JOL498" s="32"/>
      <c r="JOY498" s="31"/>
      <c r="JOZ498" s="31"/>
      <c r="JPA498" s="32"/>
      <c r="JPN498" s="31"/>
      <c r="JPO498" s="31"/>
      <c r="JPP498" s="32"/>
      <c r="JQC498" s="31"/>
      <c r="JQD498" s="31"/>
      <c r="JQE498" s="32"/>
      <c r="JQR498" s="31"/>
      <c r="JQS498" s="31"/>
      <c r="JQT498" s="32"/>
      <c r="JRG498" s="31"/>
      <c r="JRH498" s="31"/>
      <c r="JRI498" s="32"/>
      <c r="JRV498" s="31"/>
      <c r="JRW498" s="31"/>
      <c r="JRX498" s="32"/>
      <c r="JSK498" s="31"/>
      <c r="JSL498" s="31"/>
      <c r="JSM498" s="32"/>
      <c r="JSZ498" s="31"/>
      <c r="JTA498" s="31"/>
      <c r="JTB498" s="32"/>
      <c r="JTO498" s="31"/>
      <c r="JTP498" s="31"/>
      <c r="JTQ498" s="32"/>
      <c r="JUD498" s="31"/>
      <c r="JUE498" s="31"/>
      <c r="JUF498" s="32"/>
      <c r="JUS498" s="31"/>
      <c r="JUT498" s="31"/>
      <c r="JUU498" s="32"/>
      <c r="JVH498" s="31"/>
      <c r="JVI498" s="31"/>
      <c r="JVJ498" s="32"/>
      <c r="JVW498" s="31"/>
      <c r="JVX498" s="31"/>
      <c r="JVY498" s="32"/>
      <c r="JWL498" s="31"/>
      <c r="JWM498" s="31"/>
      <c r="JWN498" s="32"/>
      <c r="JXA498" s="31"/>
      <c r="JXB498" s="31"/>
      <c r="JXC498" s="32"/>
      <c r="JXP498" s="31"/>
      <c r="JXQ498" s="31"/>
      <c r="JXR498" s="32"/>
      <c r="JYE498" s="31"/>
      <c r="JYF498" s="31"/>
      <c r="JYG498" s="32"/>
      <c r="JYT498" s="31"/>
      <c r="JYU498" s="31"/>
      <c r="JYV498" s="32"/>
      <c r="JZI498" s="31"/>
      <c r="JZJ498" s="31"/>
      <c r="JZK498" s="32"/>
      <c r="JZX498" s="31"/>
      <c r="JZY498" s="31"/>
      <c r="JZZ498" s="32"/>
      <c r="KAM498" s="31"/>
      <c r="KAN498" s="31"/>
      <c r="KAO498" s="32"/>
      <c r="KBB498" s="31"/>
      <c r="KBC498" s="31"/>
      <c r="KBD498" s="32"/>
      <c r="KBQ498" s="31"/>
      <c r="KBR498" s="31"/>
      <c r="KBS498" s="32"/>
      <c r="KCF498" s="31"/>
      <c r="KCG498" s="31"/>
      <c r="KCH498" s="32"/>
      <c r="KCU498" s="31"/>
      <c r="KCV498" s="31"/>
      <c r="KCW498" s="32"/>
      <c r="KDJ498" s="31"/>
      <c r="KDK498" s="31"/>
      <c r="KDL498" s="32"/>
      <c r="KDY498" s="31"/>
      <c r="KDZ498" s="31"/>
      <c r="KEA498" s="32"/>
      <c r="KEN498" s="31"/>
      <c r="KEO498" s="31"/>
      <c r="KEP498" s="32"/>
      <c r="KFC498" s="31"/>
      <c r="KFD498" s="31"/>
      <c r="KFE498" s="32"/>
      <c r="KFR498" s="31"/>
      <c r="KFS498" s="31"/>
      <c r="KFT498" s="32"/>
      <c r="KGG498" s="31"/>
      <c r="KGH498" s="31"/>
      <c r="KGI498" s="32"/>
      <c r="KGV498" s="31"/>
      <c r="KGW498" s="31"/>
      <c r="KGX498" s="32"/>
      <c r="KHK498" s="31"/>
      <c r="KHL498" s="31"/>
      <c r="KHM498" s="32"/>
      <c r="KHZ498" s="31"/>
      <c r="KIA498" s="31"/>
      <c r="KIB498" s="32"/>
      <c r="KIO498" s="31"/>
      <c r="KIP498" s="31"/>
      <c r="KIQ498" s="32"/>
      <c r="KJD498" s="31"/>
      <c r="KJE498" s="31"/>
      <c r="KJF498" s="32"/>
      <c r="KJS498" s="31"/>
      <c r="KJT498" s="31"/>
      <c r="KJU498" s="32"/>
      <c r="KKH498" s="31"/>
      <c r="KKI498" s="31"/>
      <c r="KKJ498" s="32"/>
      <c r="KKW498" s="31"/>
      <c r="KKX498" s="31"/>
      <c r="KKY498" s="32"/>
      <c r="KLL498" s="31"/>
      <c r="KLM498" s="31"/>
      <c r="KLN498" s="32"/>
      <c r="KMA498" s="31"/>
      <c r="KMB498" s="31"/>
      <c r="KMC498" s="32"/>
      <c r="KMP498" s="31"/>
      <c r="KMQ498" s="31"/>
      <c r="KMR498" s="32"/>
      <c r="KNE498" s="31"/>
      <c r="KNF498" s="31"/>
      <c r="KNG498" s="32"/>
      <c r="KNT498" s="31"/>
      <c r="KNU498" s="31"/>
      <c r="KNV498" s="32"/>
      <c r="KOI498" s="31"/>
      <c r="KOJ498" s="31"/>
      <c r="KOK498" s="32"/>
      <c r="KOX498" s="31"/>
      <c r="KOY498" s="31"/>
      <c r="KOZ498" s="32"/>
      <c r="KPM498" s="31"/>
      <c r="KPN498" s="31"/>
      <c r="KPO498" s="32"/>
      <c r="KQB498" s="31"/>
      <c r="KQC498" s="31"/>
      <c r="KQD498" s="32"/>
      <c r="KQQ498" s="31"/>
      <c r="KQR498" s="31"/>
      <c r="KQS498" s="32"/>
      <c r="KRF498" s="31"/>
      <c r="KRG498" s="31"/>
      <c r="KRH498" s="32"/>
      <c r="KRU498" s="31"/>
      <c r="KRV498" s="31"/>
      <c r="KRW498" s="32"/>
      <c r="KSJ498" s="31"/>
      <c r="KSK498" s="31"/>
      <c r="KSL498" s="32"/>
      <c r="KSY498" s="31"/>
      <c r="KSZ498" s="31"/>
      <c r="KTA498" s="32"/>
      <c r="KTN498" s="31"/>
      <c r="KTO498" s="31"/>
      <c r="KTP498" s="32"/>
      <c r="KUC498" s="31"/>
      <c r="KUD498" s="31"/>
      <c r="KUE498" s="32"/>
      <c r="KUR498" s="31"/>
      <c r="KUS498" s="31"/>
      <c r="KUT498" s="32"/>
      <c r="KVG498" s="31"/>
      <c r="KVH498" s="31"/>
      <c r="KVI498" s="32"/>
      <c r="KVV498" s="31"/>
      <c r="KVW498" s="31"/>
      <c r="KVX498" s="32"/>
      <c r="KWK498" s="31"/>
      <c r="KWL498" s="31"/>
      <c r="KWM498" s="32"/>
      <c r="KWZ498" s="31"/>
      <c r="KXA498" s="31"/>
      <c r="KXB498" s="32"/>
      <c r="KXO498" s="31"/>
      <c r="KXP498" s="31"/>
      <c r="KXQ498" s="32"/>
      <c r="KYD498" s="31"/>
      <c r="KYE498" s="31"/>
      <c r="KYF498" s="32"/>
      <c r="KYS498" s="31"/>
      <c r="KYT498" s="31"/>
      <c r="KYU498" s="32"/>
      <c r="KZH498" s="31"/>
      <c r="KZI498" s="31"/>
      <c r="KZJ498" s="32"/>
      <c r="KZW498" s="31"/>
      <c r="KZX498" s="31"/>
      <c r="KZY498" s="32"/>
      <c r="LAL498" s="31"/>
      <c r="LAM498" s="31"/>
      <c r="LAN498" s="32"/>
      <c r="LBA498" s="31"/>
      <c r="LBB498" s="31"/>
      <c r="LBC498" s="32"/>
      <c r="LBP498" s="31"/>
      <c r="LBQ498" s="31"/>
      <c r="LBR498" s="32"/>
      <c r="LCE498" s="31"/>
      <c r="LCF498" s="31"/>
      <c r="LCG498" s="32"/>
      <c r="LCT498" s="31"/>
      <c r="LCU498" s="31"/>
      <c r="LCV498" s="32"/>
      <c r="LDI498" s="31"/>
      <c r="LDJ498" s="31"/>
      <c r="LDK498" s="32"/>
      <c r="LDX498" s="31"/>
      <c r="LDY498" s="31"/>
      <c r="LDZ498" s="32"/>
      <c r="LEM498" s="31"/>
      <c r="LEN498" s="31"/>
      <c r="LEO498" s="32"/>
      <c r="LFB498" s="31"/>
      <c r="LFC498" s="31"/>
      <c r="LFD498" s="32"/>
      <c r="LFQ498" s="31"/>
      <c r="LFR498" s="31"/>
      <c r="LFS498" s="32"/>
      <c r="LGF498" s="31"/>
      <c r="LGG498" s="31"/>
      <c r="LGH498" s="32"/>
      <c r="LGU498" s="31"/>
      <c r="LGV498" s="31"/>
      <c r="LGW498" s="32"/>
      <c r="LHJ498" s="31"/>
      <c r="LHK498" s="31"/>
      <c r="LHL498" s="32"/>
      <c r="LHY498" s="31"/>
      <c r="LHZ498" s="31"/>
      <c r="LIA498" s="32"/>
      <c r="LIN498" s="31"/>
      <c r="LIO498" s="31"/>
      <c r="LIP498" s="32"/>
      <c r="LJC498" s="31"/>
      <c r="LJD498" s="31"/>
      <c r="LJE498" s="32"/>
      <c r="LJR498" s="31"/>
      <c r="LJS498" s="31"/>
      <c r="LJT498" s="32"/>
      <c r="LKG498" s="31"/>
      <c r="LKH498" s="31"/>
      <c r="LKI498" s="32"/>
      <c r="LKV498" s="31"/>
      <c r="LKW498" s="31"/>
      <c r="LKX498" s="32"/>
      <c r="LLK498" s="31"/>
      <c r="LLL498" s="31"/>
      <c r="LLM498" s="32"/>
      <c r="LLZ498" s="31"/>
      <c r="LMA498" s="31"/>
      <c r="LMB498" s="32"/>
      <c r="LMO498" s="31"/>
      <c r="LMP498" s="31"/>
      <c r="LMQ498" s="32"/>
      <c r="LND498" s="31"/>
      <c r="LNE498" s="31"/>
      <c r="LNF498" s="32"/>
      <c r="LNS498" s="31"/>
      <c r="LNT498" s="31"/>
      <c r="LNU498" s="32"/>
      <c r="LOH498" s="31"/>
      <c r="LOI498" s="31"/>
      <c r="LOJ498" s="32"/>
      <c r="LOW498" s="31"/>
      <c r="LOX498" s="31"/>
      <c r="LOY498" s="32"/>
      <c r="LPL498" s="31"/>
      <c r="LPM498" s="31"/>
      <c r="LPN498" s="32"/>
      <c r="LQA498" s="31"/>
      <c r="LQB498" s="31"/>
      <c r="LQC498" s="32"/>
      <c r="LQP498" s="31"/>
      <c r="LQQ498" s="31"/>
      <c r="LQR498" s="32"/>
      <c r="LRE498" s="31"/>
      <c r="LRF498" s="31"/>
      <c r="LRG498" s="32"/>
      <c r="LRT498" s="31"/>
      <c r="LRU498" s="31"/>
      <c r="LRV498" s="32"/>
      <c r="LSI498" s="31"/>
      <c r="LSJ498" s="31"/>
      <c r="LSK498" s="32"/>
      <c r="LSX498" s="31"/>
      <c r="LSY498" s="31"/>
      <c r="LSZ498" s="32"/>
      <c r="LTM498" s="31"/>
      <c r="LTN498" s="31"/>
      <c r="LTO498" s="32"/>
      <c r="LUB498" s="31"/>
      <c r="LUC498" s="31"/>
      <c r="LUD498" s="32"/>
      <c r="LUQ498" s="31"/>
      <c r="LUR498" s="31"/>
      <c r="LUS498" s="32"/>
      <c r="LVF498" s="31"/>
      <c r="LVG498" s="31"/>
      <c r="LVH498" s="32"/>
      <c r="LVU498" s="31"/>
      <c r="LVV498" s="31"/>
      <c r="LVW498" s="32"/>
      <c r="LWJ498" s="31"/>
      <c r="LWK498" s="31"/>
      <c r="LWL498" s="32"/>
      <c r="LWY498" s="31"/>
      <c r="LWZ498" s="31"/>
      <c r="LXA498" s="32"/>
      <c r="LXN498" s="31"/>
      <c r="LXO498" s="31"/>
      <c r="LXP498" s="32"/>
      <c r="LYC498" s="31"/>
      <c r="LYD498" s="31"/>
      <c r="LYE498" s="32"/>
      <c r="LYR498" s="31"/>
      <c r="LYS498" s="31"/>
      <c r="LYT498" s="32"/>
      <c r="LZG498" s="31"/>
      <c r="LZH498" s="31"/>
      <c r="LZI498" s="32"/>
      <c r="LZV498" s="31"/>
      <c r="LZW498" s="31"/>
      <c r="LZX498" s="32"/>
      <c r="MAK498" s="31"/>
      <c r="MAL498" s="31"/>
      <c r="MAM498" s="32"/>
      <c r="MAZ498" s="31"/>
      <c r="MBA498" s="31"/>
      <c r="MBB498" s="32"/>
      <c r="MBO498" s="31"/>
      <c r="MBP498" s="31"/>
      <c r="MBQ498" s="32"/>
      <c r="MCD498" s="31"/>
      <c r="MCE498" s="31"/>
      <c r="MCF498" s="32"/>
      <c r="MCS498" s="31"/>
      <c r="MCT498" s="31"/>
      <c r="MCU498" s="32"/>
      <c r="MDH498" s="31"/>
      <c r="MDI498" s="31"/>
      <c r="MDJ498" s="32"/>
      <c r="MDW498" s="31"/>
      <c r="MDX498" s="31"/>
      <c r="MDY498" s="32"/>
      <c r="MEL498" s="31"/>
      <c r="MEM498" s="31"/>
      <c r="MEN498" s="32"/>
      <c r="MFA498" s="31"/>
      <c r="MFB498" s="31"/>
      <c r="MFC498" s="32"/>
      <c r="MFP498" s="31"/>
      <c r="MFQ498" s="31"/>
      <c r="MFR498" s="32"/>
      <c r="MGE498" s="31"/>
      <c r="MGF498" s="31"/>
      <c r="MGG498" s="32"/>
      <c r="MGT498" s="31"/>
      <c r="MGU498" s="31"/>
      <c r="MGV498" s="32"/>
      <c r="MHI498" s="31"/>
      <c r="MHJ498" s="31"/>
      <c r="MHK498" s="32"/>
      <c r="MHX498" s="31"/>
      <c r="MHY498" s="31"/>
      <c r="MHZ498" s="32"/>
      <c r="MIM498" s="31"/>
      <c r="MIN498" s="31"/>
      <c r="MIO498" s="32"/>
      <c r="MJB498" s="31"/>
      <c r="MJC498" s="31"/>
      <c r="MJD498" s="32"/>
      <c r="MJQ498" s="31"/>
      <c r="MJR498" s="31"/>
      <c r="MJS498" s="32"/>
      <c r="MKF498" s="31"/>
      <c r="MKG498" s="31"/>
      <c r="MKH498" s="32"/>
      <c r="MKU498" s="31"/>
      <c r="MKV498" s="31"/>
      <c r="MKW498" s="32"/>
      <c r="MLJ498" s="31"/>
      <c r="MLK498" s="31"/>
      <c r="MLL498" s="32"/>
      <c r="MLY498" s="31"/>
      <c r="MLZ498" s="31"/>
      <c r="MMA498" s="32"/>
      <c r="MMN498" s="31"/>
      <c r="MMO498" s="31"/>
      <c r="MMP498" s="32"/>
      <c r="MNC498" s="31"/>
      <c r="MND498" s="31"/>
      <c r="MNE498" s="32"/>
      <c r="MNR498" s="31"/>
      <c r="MNS498" s="31"/>
      <c r="MNT498" s="32"/>
      <c r="MOG498" s="31"/>
      <c r="MOH498" s="31"/>
      <c r="MOI498" s="32"/>
      <c r="MOV498" s="31"/>
      <c r="MOW498" s="31"/>
      <c r="MOX498" s="32"/>
      <c r="MPK498" s="31"/>
      <c r="MPL498" s="31"/>
      <c r="MPM498" s="32"/>
      <c r="MPZ498" s="31"/>
      <c r="MQA498" s="31"/>
      <c r="MQB498" s="32"/>
      <c r="MQO498" s="31"/>
      <c r="MQP498" s="31"/>
      <c r="MQQ498" s="32"/>
      <c r="MRD498" s="31"/>
      <c r="MRE498" s="31"/>
      <c r="MRF498" s="32"/>
      <c r="MRS498" s="31"/>
      <c r="MRT498" s="31"/>
      <c r="MRU498" s="32"/>
      <c r="MSH498" s="31"/>
      <c r="MSI498" s="31"/>
      <c r="MSJ498" s="32"/>
      <c r="MSW498" s="31"/>
      <c r="MSX498" s="31"/>
      <c r="MSY498" s="32"/>
      <c r="MTL498" s="31"/>
      <c r="MTM498" s="31"/>
      <c r="MTN498" s="32"/>
      <c r="MUA498" s="31"/>
      <c r="MUB498" s="31"/>
      <c r="MUC498" s="32"/>
      <c r="MUP498" s="31"/>
      <c r="MUQ498" s="31"/>
      <c r="MUR498" s="32"/>
      <c r="MVE498" s="31"/>
      <c r="MVF498" s="31"/>
      <c r="MVG498" s="32"/>
      <c r="MVT498" s="31"/>
      <c r="MVU498" s="31"/>
      <c r="MVV498" s="32"/>
      <c r="MWI498" s="31"/>
      <c r="MWJ498" s="31"/>
      <c r="MWK498" s="32"/>
      <c r="MWX498" s="31"/>
      <c r="MWY498" s="31"/>
      <c r="MWZ498" s="32"/>
      <c r="MXM498" s="31"/>
      <c r="MXN498" s="31"/>
      <c r="MXO498" s="32"/>
      <c r="MYB498" s="31"/>
      <c r="MYC498" s="31"/>
      <c r="MYD498" s="32"/>
      <c r="MYQ498" s="31"/>
      <c r="MYR498" s="31"/>
      <c r="MYS498" s="32"/>
      <c r="MZF498" s="31"/>
      <c r="MZG498" s="31"/>
      <c r="MZH498" s="32"/>
      <c r="MZU498" s="31"/>
      <c r="MZV498" s="31"/>
      <c r="MZW498" s="32"/>
      <c r="NAJ498" s="31"/>
      <c r="NAK498" s="31"/>
      <c r="NAL498" s="32"/>
      <c r="NAY498" s="31"/>
      <c r="NAZ498" s="31"/>
      <c r="NBA498" s="32"/>
      <c r="NBN498" s="31"/>
      <c r="NBO498" s="31"/>
      <c r="NBP498" s="32"/>
      <c r="NCC498" s="31"/>
      <c r="NCD498" s="31"/>
      <c r="NCE498" s="32"/>
      <c r="NCR498" s="31"/>
      <c r="NCS498" s="31"/>
      <c r="NCT498" s="32"/>
      <c r="NDG498" s="31"/>
      <c r="NDH498" s="31"/>
      <c r="NDI498" s="32"/>
      <c r="NDV498" s="31"/>
      <c r="NDW498" s="31"/>
      <c r="NDX498" s="32"/>
      <c r="NEK498" s="31"/>
      <c r="NEL498" s="31"/>
      <c r="NEM498" s="32"/>
      <c r="NEZ498" s="31"/>
      <c r="NFA498" s="31"/>
      <c r="NFB498" s="32"/>
      <c r="NFO498" s="31"/>
      <c r="NFP498" s="31"/>
      <c r="NFQ498" s="32"/>
      <c r="NGD498" s="31"/>
      <c r="NGE498" s="31"/>
      <c r="NGF498" s="32"/>
      <c r="NGS498" s="31"/>
      <c r="NGT498" s="31"/>
      <c r="NGU498" s="32"/>
      <c r="NHH498" s="31"/>
      <c r="NHI498" s="31"/>
      <c r="NHJ498" s="32"/>
      <c r="NHW498" s="31"/>
      <c r="NHX498" s="31"/>
      <c r="NHY498" s="32"/>
      <c r="NIL498" s="31"/>
      <c r="NIM498" s="31"/>
      <c r="NIN498" s="32"/>
      <c r="NJA498" s="31"/>
      <c r="NJB498" s="31"/>
      <c r="NJC498" s="32"/>
      <c r="NJP498" s="31"/>
      <c r="NJQ498" s="31"/>
      <c r="NJR498" s="32"/>
      <c r="NKE498" s="31"/>
      <c r="NKF498" s="31"/>
      <c r="NKG498" s="32"/>
      <c r="NKT498" s="31"/>
      <c r="NKU498" s="31"/>
      <c r="NKV498" s="32"/>
      <c r="NLI498" s="31"/>
      <c r="NLJ498" s="31"/>
      <c r="NLK498" s="32"/>
      <c r="NLX498" s="31"/>
      <c r="NLY498" s="31"/>
      <c r="NLZ498" s="32"/>
      <c r="NMM498" s="31"/>
      <c r="NMN498" s="31"/>
      <c r="NMO498" s="32"/>
      <c r="NNB498" s="31"/>
      <c r="NNC498" s="31"/>
      <c r="NND498" s="32"/>
      <c r="NNQ498" s="31"/>
      <c r="NNR498" s="31"/>
      <c r="NNS498" s="32"/>
      <c r="NOF498" s="31"/>
      <c r="NOG498" s="31"/>
      <c r="NOH498" s="32"/>
      <c r="NOU498" s="31"/>
      <c r="NOV498" s="31"/>
      <c r="NOW498" s="32"/>
      <c r="NPJ498" s="31"/>
      <c r="NPK498" s="31"/>
      <c r="NPL498" s="32"/>
      <c r="NPY498" s="31"/>
      <c r="NPZ498" s="31"/>
      <c r="NQA498" s="32"/>
      <c r="NQN498" s="31"/>
      <c r="NQO498" s="31"/>
      <c r="NQP498" s="32"/>
      <c r="NRC498" s="31"/>
      <c r="NRD498" s="31"/>
      <c r="NRE498" s="32"/>
      <c r="NRR498" s="31"/>
      <c r="NRS498" s="31"/>
      <c r="NRT498" s="32"/>
      <c r="NSG498" s="31"/>
      <c r="NSH498" s="31"/>
      <c r="NSI498" s="32"/>
      <c r="NSV498" s="31"/>
      <c r="NSW498" s="31"/>
      <c r="NSX498" s="32"/>
      <c r="NTK498" s="31"/>
      <c r="NTL498" s="31"/>
      <c r="NTM498" s="32"/>
      <c r="NTZ498" s="31"/>
      <c r="NUA498" s="31"/>
      <c r="NUB498" s="32"/>
      <c r="NUO498" s="31"/>
      <c r="NUP498" s="31"/>
      <c r="NUQ498" s="32"/>
      <c r="NVD498" s="31"/>
      <c r="NVE498" s="31"/>
      <c r="NVF498" s="32"/>
      <c r="NVS498" s="31"/>
      <c r="NVT498" s="31"/>
      <c r="NVU498" s="32"/>
      <c r="NWH498" s="31"/>
      <c r="NWI498" s="31"/>
      <c r="NWJ498" s="32"/>
      <c r="NWW498" s="31"/>
      <c r="NWX498" s="31"/>
      <c r="NWY498" s="32"/>
      <c r="NXL498" s="31"/>
      <c r="NXM498" s="31"/>
      <c r="NXN498" s="32"/>
      <c r="NYA498" s="31"/>
      <c r="NYB498" s="31"/>
      <c r="NYC498" s="32"/>
      <c r="NYP498" s="31"/>
      <c r="NYQ498" s="31"/>
      <c r="NYR498" s="32"/>
      <c r="NZE498" s="31"/>
      <c r="NZF498" s="31"/>
      <c r="NZG498" s="32"/>
      <c r="NZT498" s="31"/>
      <c r="NZU498" s="31"/>
      <c r="NZV498" s="32"/>
      <c r="OAI498" s="31"/>
      <c r="OAJ498" s="31"/>
      <c r="OAK498" s="32"/>
      <c r="OAX498" s="31"/>
      <c r="OAY498" s="31"/>
      <c r="OAZ498" s="32"/>
      <c r="OBM498" s="31"/>
      <c r="OBN498" s="31"/>
      <c r="OBO498" s="32"/>
      <c r="OCB498" s="31"/>
      <c r="OCC498" s="31"/>
      <c r="OCD498" s="32"/>
      <c r="OCQ498" s="31"/>
      <c r="OCR498" s="31"/>
      <c r="OCS498" s="32"/>
      <c r="ODF498" s="31"/>
      <c r="ODG498" s="31"/>
      <c r="ODH498" s="32"/>
      <c r="ODU498" s="31"/>
      <c r="ODV498" s="31"/>
      <c r="ODW498" s="32"/>
      <c r="OEJ498" s="31"/>
      <c r="OEK498" s="31"/>
      <c r="OEL498" s="32"/>
      <c r="OEY498" s="31"/>
      <c r="OEZ498" s="31"/>
      <c r="OFA498" s="32"/>
      <c r="OFN498" s="31"/>
      <c r="OFO498" s="31"/>
      <c r="OFP498" s="32"/>
      <c r="OGC498" s="31"/>
      <c r="OGD498" s="31"/>
      <c r="OGE498" s="32"/>
      <c r="OGR498" s="31"/>
      <c r="OGS498" s="31"/>
      <c r="OGT498" s="32"/>
      <c r="OHG498" s="31"/>
      <c r="OHH498" s="31"/>
      <c r="OHI498" s="32"/>
      <c r="OHV498" s="31"/>
      <c r="OHW498" s="31"/>
      <c r="OHX498" s="32"/>
      <c r="OIK498" s="31"/>
      <c r="OIL498" s="31"/>
      <c r="OIM498" s="32"/>
      <c r="OIZ498" s="31"/>
      <c r="OJA498" s="31"/>
      <c r="OJB498" s="32"/>
      <c r="OJO498" s="31"/>
      <c r="OJP498" s="31"/>
      <c r="OJQ498" s="32"/>
      <c r="OKD498" s="31"/>
      <c r="OKE498" s="31"/>
      <c r="OKF498" s="32"/>
      <c r="OKS498" s="31"/>
      <c r="OKT498" s="31"/>
      <c r="OKU498" s="32"/>
      <c r="OLH498" s="31"/>
      <c r="OLI498" s="31"/>
      <c r="OLJ498" s="32"/>
      <c r="OLW498" s="31"/>
      <c r="OLX498" s="31"/>
      <c r="OLY498" s="32"/>
      <c r="OML498" s="31"/>
      <c r="OMM498" s="31"/>
      <c r="OMN498" s="32"/>
      <c r="ONA498" s="31"/>
      <c r="ONB498" s="31"/>
      <c r="ONC498" s="32"/>
      <c r="ONP498" s="31"/>
      <c r="ONQ498" s="31"/>
      <c r="ONR498" s="32"/>
      <c r="OOE498" s="31"/>
      <c r="OOF498" s="31"/>
      <c r="OOG498" s="32"/>
      <c r="OOT498" s="31"/>
      <c r="OOU498" s="31"/>
      <c r="OOV498" s="32"/>
      <c r="OPI498" s="31"/>
      <c r="OPJ498" s="31"/>
      <c r="OPK498" s="32"/>
      <c r="OPX498" s="31"/>
      <c r="OPY498" s="31"/>
      <c r="OPZ498" s="32"/>
      <c r="OQM498" s="31"/>
      <c r="OQN498" s="31"/>
      <c r="OQO498" s="32"/>
      <c r="ORB498" s="31"/>
      <c r="ORC498" s="31"/>
      <c r="ORD498" s="32"/>
      <c r="ORQ498" s="31"/>
      <c r="ORR498" s="31"/>
      <c r="ORS498" s="32"/>
      <c r="OSF498" s="31"/>
      <c r="OSG498" s="31"/>
      <c r="OSH498" s="32"/>
      <c r="OSU498" s="31"/>
      <c r="OSV498" s="31"/>
      <c r="OSW498" s="32"/>
      <c r="OTJ498" s="31"/>
      <c r="OTK498" s="31"/>
      <c r="OTL498" s="32"/>
      <c r="OTY498" s="31"/>
      <c r="OTZ498" s="31"/>
      <c r="OUA498" s="32"/>
      <c r="OUN498" s="31"/>
      <c r="OUO498" s="31"/>
      <c r="OUP498" s="32"/>
      <c r="OVC498" s="31"/>
      <c r="OVD498" s="31"/>
      <c r="OVE498" s="32"/>
      <c r="OVR498" s="31"/>
      <c r="OVS498" s="31"/>
      <c r="OVT498" s="32"/>
      <c r="OWG498" s="31"/>
      <c r="OWH498" s="31"/>
      <c r="OWI498" s="32"/>
      <c r="OWV498" s="31"/>
      <c r="OWW498" s="31"/>
      <c r="OWX498" s="32"/>
      <c r="OXK498" s="31"/>
      <c r="OXL498" s="31"/>
      <c r="OXM498" s="32"/>
      <c r="OXZ498" s="31"/>
      <c r="OYA498" s="31"/>
      <c r="OYB498" s="32"/>
      <c r="OYO498" s="31"/>
      <c r="OYP498" s="31"/>
      <c r="OYQ498" s="32"/>
      <c r="OZD498" s="31"/>
      <c r="OZE498" s="31"/>
      <c r="OZF498" s="32"/>
      <c r="OZS498" s="31"/>
      <c r="OZT498" s="31"/>
      <c r="OZU498" s="32"/>
      <c r="PAH498" s="31"/>
      <c r="PAI498" s="31"/>
      <c r="PAJ498" s="32"/>
      <c r="PAW498" s="31"/>
      <c r="PAX498" s="31"/>
      <c r="PAY498" s="32"/>
      <c r="PBL498" s="31"/>
      <c r="PBM498" s="31"/>
      <c r="PBN498" s="32"/>
      <c r="PCA498" s="31"/>
      <c r="PCB498" s="31"/>
      <c r="PCC498" s="32"/>
      <c r="PCP498" s="31"/>
      <c r="PCQ498" s="31"/>
      <c r="PCR498" s="32"/>
      <c r="PDE498" s="31"/>
      <c r="PDF498" s="31"/>
      <c r="PDG498" s="32"/>
      <c r="PDT498" s="31"/>
      <c r="PDU498" s="31"/>
      <c r="PDV498" s="32"/>
      <c r="PEI498" s="31"/>
      <c r="PEJ498" s="31"/>
      <c r="PEK498" s="32"/>
      <c r="PEX498" s="31"/>
      <c r="PEY498" s="31"/>
      <c r="PEZ498" s="32"/>
      <c r="PFM498" s="31"/>
      <c r="PFN498" s="31"/>
      <c r="PFO498" s="32"/>
      <c r="PGB498" s="31"/>
      <c r="PGC498" s="31"/>
      <c r="PGD498" s="32"/>
      <c r="PGQ498" s="31"/>
      <c r="PGR498" s="31"/>
      <c r="PGS498" s="32"/>
      <c r="PHF498" s="31"/>
      <c r="PHG498" s="31"/>
      <c r="PHH498" s="32"/>
      <c r="PHU498" s="31"/>
      <c r="PHV498" s="31"/>
      <c r="PHW498" s="32"/>
      <c r="PIJ498" s="31"/>
      <c r="PIK498" s="31"/>
      <c r="PIL498" s="32"/>
      <c r="PIY498" s="31"/>
      <c r="PIZ498" s="31"/>
      <c r="PJA498" s="32"/>
      <c r="PJN498" s="31"/>
      <c r="PJO498" s="31"/>
      <c r="PJP498" s="32"/>
      <c r="PKC498" s="31"/>
      <c r="PKD498" s="31"/>
      <c r="PKE498" s="32"/>
      <c r="PKR498" s="31"/>
      <c r="PKS498" s="31"/>
      <c r="PKT498" s="32"/>
      <c r="PLG498" s="31"/>
      <c r="PLH498" s="31"/>
      <c r="PLI498" s="32"/>
      <c r="PLV498" s="31"/>
      <c r="PLW498" s="31"/>
      <c r="PLX498" s="32"/>
      <c r="PMK498" s="31"/>
      <c r="PML498" s="31"/>
      <c r="PMM498" s="32"/>
      <c r="PMZ498" s="31"/>
      <c r="PNA498" s="31"/>
      <c r="PNB498" s="32"/>
      <c r="PNO498" s="31"/>
      <c r="PNP498" s="31"/>
      <c r="PNQ498" s="32"/>
      <c r="POD498" s="31"/>
      <c r="POE498" s="31"/>
      <c r="POF498" s="32"/>
      <c r="POS498" s="31"/>
      <c r="POT498" s="31"/>
      <c r="POU498" s="32"/>
      <c r="PPH498" s="31"/>
      <c r="PPI498" s="31"/>
      <c r="PPJ498" s="32"/>
      <c r="PPW498" s="31"/>
      <c r="PPX498" s="31"/>
      <c r="PPY498" s="32"/>
      <c r="PQL498" s="31"/>
      <c r="PQM498" s="31"/>
      <c r="PQN498" s="32"/>
      <c r="PRA498" s="31"/>
      <c r="PRB498" s="31"/>
      <c r="PRC498" s="32"/>
      <c r="PRP498" s="31"/>
      <c r="PRQ498" s="31"/>
      <c r="PRR498" s="32"/>
      <c r="PSE498" s="31"/>
      <c r="PSF498" s="31"/>
      <c r="PSG498" s="32"/>
      <c r="PST498" s="31"/>
      <c r="PSU498" s="31"/>
      <c r="PSV498" s="32"/>
      <c r="PTI498" s="31"/>
      <c r="PTJ498" s="31"/>
      <c r="PTK498" s="32"/>
      <c r="PTX498" s="31"/>
      <c r="PTY498" s="31"/>
      <c r="PTZ498" s="32"/>
      <c r="PUM498" s="31"/>
      <c r="PUN498" s="31"/>
      <c r="PUO498" s="32"/>
      <c r="PVB498" s="31"/>
      <c r="PVC498" s="31"/>
      <c r="PVD498" s="32"/>
      <c r="PVQ498" s="31"/>
      <c r="PVR498" s="31"/>
      <c r="PVS498" s="32"/>
      <c r="PWF498" s="31"/>
      <c r="PWG498" s="31"/>
      <c r="PWH498" s="32"/>
      <c r="PWU498" s="31"/>
      <c r="PWV498" s="31"/>
      <c r="PWW498" s="32"/>
      <c r="PXJ498" s="31"/>
      <c r="PXK498" s="31"/>
      <c r="PXL498" s="32"/>
      <c r="PXY498" s="31"/>
      <c r="PXZ498" s="31"/>
      <c r="PYA498" s="32"/>
      <c r="PYN498" s="31"/>
      <c r="PYO498" s="31"/>
      <c r="PYP498" s="32"/>
      <c r="PZC498" s="31"/>
      <c r="PZD498" s="31"/>
      <c r="PZE498" s="32"/>
      <c r="PZR498" s="31"/>
      <c r="PZS498" s="31"/>
      <c r="PZT498" s="32"/>
      <c r="QAG498" s="31"/>
      <c r="QAH498" s="31"/>
      <c r="QAI498" s="32"/>
      <c r="QAV498" s="31"/>
      <c r="QAW498" s="31"/>
      <c r="QAX498" s="32"/>
      <c r="QBK498" s="31"/>
      <c r="QBL498" s="31"/>
      <c r="QBM498" s="32"/>
      <c r="QBZ498" s="31"/>
      <c r="QCA498" s="31"/>
      <c r="QCB498" s="32"/>
      <c r="QCO498" s="31"/>
      <c r="QCP498" s="31"/>
      <c r="QCQ498" s="32"/>
      <c r="QDD498" s="31"/>
      <c r="QDE498" s="31"/>
      <c r="QDF498" s="32"/>
      <c r="QDS498" s="31"/>
      <c r="QDT498" s="31"/>
      <c r="QDU498" s="32"/>
      <c r="QEH498" s="31"/>
      <c r="QEI498" s="31"/>
      <c r="QEJ498" s="32"/>
      <c r="QEW498" s="31"/>
      <c r="QEX498" s="31"/>
      <c r="QEY498" s="32"/>
      <c r="QFL498" s="31"/>
      <c r="QFM498" s="31"/>
      <c r="QFN498" s="32"/>
      <c r="QGA498" s="31"/>
      <c r="QGB498" s="31"/>
      <c r="QGC498" s="32"/>
      <c r="QGP498" s="31"/>
      <c r="QGQ498" s="31"/>
      <c r="QGR498" s="32"/>
      <c r="QHE498" s="31"/>
      <c r="QHF498" s="31"/>
      <c r="QHG498" s="32"/>
      <c r="QHT498" s="31"/>
      <c r="QHU498" s="31"/>
      <c r="QHV498" s="32"/>
      <c r="QII498" s="31"/>
      <c r="QIJ498" s="31"/>
      <c r="QIK498" s="32"/>
      <c r="QIX498" s="31"/>
      <c r="QIY498" s="31"/>
      <c r="QIZ498" s="32"/>
      <c r="QJM498" s="31"/>
      <c r="QJN498" s="31"/>
      <c r="QJO498" s="32"/>
      <c r="QKB498" s="31"/>
      <c r="QKC498" s="31"/>
      <c r="QKD498" s="32"/>
      <c r="QKQ498" s="31"/>
      <c r="QKR498" s="31"/>
      <c r="QKS498" s="32"/>
      <c r="QLF498" s="31"/>
      <c r="QLG498" s="31"/>
      <c r="QLH498" s="32"/>
      <c r="QLU498" s="31"/>
      <c r="QLV498" s="31"/>
      <c r="QLW498" s="32"/>
      <c r="QMJ498" s="31"/>
      <c r="QMK498" s="31"/>
      <c r="QML498" s="32"/>
      <c r="QMY498" s="31"/>
      <c r="QMZ498" s="31"/>
      <c r="QNA498" s="32"/>
      <c r="QNN498" s="31"/>
      <c r="QNO498" s="31"/>
      <c r="QNP498" s="32"/>
      <c r="QOC498" s="31"/>
      <c r="QOD498" s="31"/>
      <c r="QOE498" s="32"/>
      <c r="QOR498" s="31"/>
      <c r="QOS498" s="31"/>
      <c r="QOT498" s="32"/>
      <c r="QPG498" s="31"/>
      <c r="QPH498" s="31"/>
      <c r="QPI498" s="32"/>
      <c r="QPV498" s="31"/>
      <c r="QPW498" s="31"/>
      <c r="QPX498" s="32"/>
      <c r="QQK498" s="31"/>
      <c r="QQL498" s="31"/>
      <c r="QQM498" s="32"/>
      <c r="QQZ498" s="31"/>
      <c r="QRA498" s="31"/>
      <c r="QRB498" s="32"/>
      <c r="QRO498" s="31"/>
      <c r="QRP498" s="31"/>
      <c r="QRQ498" s="32"/>
      <c r="QSD498" s="31"/>
      <c r="QSE498" s="31"/>
      <c r="QSF498" s="32"/>
      <c r="QSS498" s="31"/>
      <c r="QST498" s="31"/>
      <c r="QSU498" s="32"/>
      <c r="QTH498" s="31"/>
      <c r="QTI498" s="31"/>
      <c r="QTJ498" s="32"/>
      <c r="QTW498" s="31"/>
      <c r="QTX498" s="31"/>
      <c r="QTY498" s="32"/>
      <c r="QUL498" s="31"/>
      <c r="QUM498" s="31"/>
      <c r="QUN498" s="32"/>
      <c r="QVA498" s="31"/>
      <c r="QVB498" s="31"/>
      <c r="QVC498" s="32"/>
      <c r="QVP498" s="31"/>
      <c r="QVQ498" s="31"/>
      <c r="QVR498" s="32"/>
      <c r="QWE498" s="31"/>
      <c r="QWF498" s="31"/>
      <c r="QWG498" s="32"/>
      <c r="QWT498" s="31"/>
      <c r="QWU498" s="31"/>
      <c r="QWV498" s="32"/>
      <c r="QXI498" s="31"/>
      <c r="QXJ498" s="31"/>
      <c r="QXK498" s="32"/>
      <c r="QXX498" s="31"/>
      <c r="QXY498" s="31"/>
      <c r="QXZ498" s="32"/>
      <c r="QYM498" s="31"/>
      <c r="QYN498" s="31"/>
      <c r="QYO498" s="32"/>
      <c r="QZB498" s="31"/>
      <c r="QZC498" s="31"/>
      <c r="QZD498" s="32"/>
      <c r="QZQ498" s="31"/>
      <c r="QZR498" s="31"/>
      <c r="QZS498" s="32"/>
      <c r="RAF498" s="31"/>
      <c r="RAG498" s="31"/>
      <c r="RAH498" s="32"/>
      <c r="RAU498" s="31"/>
      <c r="RAV498" s="31"/>
      <c r="RAW498" s="32"/>
      <c r="RBJ498" s="31"/>
      <c r="RBK498" s="31"/>
      <c r="RBL498" s="32"/>
      <c r="RBY498" s="31"/>
      <c r="RBZ498" s="31"/>
      <c r="RCA498" s="32"/>
      <c r="RCN498" s="31"/>
      <c r="RCO498" s="31"/>
      <c r="RCP498" s="32"/>
      <c r="RDC498" s="31"/>
      <c r="RDD498" s="31"/>
      <c r="RDE498" s="32"/>
      <c r="RDR498" s="31"/>
      <c r="RDS498" s="31"/>
      <c r="RDT498" s="32"/>
      <c r="REG498" s="31"/>
      <c r="REH498" s="31"/>
      <c r="REI498" s="32"/>
      <c r="REV498" s="31"/>
      <c r="REW498" s="31"/>
      <c r="REX498" s="32"/>
      <c r="RFK498" s="31"/>
      <c r="RFL498" s="31"/>
      <c r="RFM498" s="32"/>
      <c r="RFZ498" s="31"/>
      <c r="RGA498" s="31"/>
      <c r="RGB498" s="32"/>
      <c r="RGO498" s="31"/>
      <c r="RGP498" s="31"/>
      <c r="RGQ498" s="32"/>
      <c r="RHD498" s="31"/>
      <c r="RHE498" s="31"/>
      <c r="RHF498" s="32"/>
      <c r="RHS498" s="31"/>
      <c r="RHT498" s="31"/>
      <c r="RHU498" s="32"/>
      <c r="RIH498" s="31"/>
      <c r="RII498" s="31"/>
      <c r="RIJ498" s="32"/>
      <c r="RIW498" s="31"/>
      <c r="RIX498" s="31"/>
      <c r="RIY498" s="32"/>
      <c r="RJL498" s="31"/>
      <c r="RJM498" s="31"/>
      <c r="RJN498" s="32"/>
      <c r="RKA498" s="31"/>
      <c r="RKB498" s="31"/>
      <c r="RKC498" s="32"/>
      <c r="RKP498" s="31"/>
      <c r="RKQ498" s="31"/>
      <c r="RKR498" s="32"/>
      <c r="RLE498" s="31"/>
      <c r="RLF498" s="31"/>
      <c r="RLG498" s="32"/>
      <c r="RLT498" s="31"/>
      <c r="RLU498" s="31"/>
      <c r="RLV498" s="32"/>
      <c r="RMI498" s="31"/>
      <c r="RMJ498" s="31"/>
      <c r="RMK498" s="32"/>
      <c r="RMX498" s="31"/>
      <c r="RMY498" s="31"/>
      <c r="RMZ498" s="32"/>
      <c r="RNM498" s="31"/>
      <c r="RNN498" s="31"/>
      <c r="RNO498" s="32"/>
      <c r="ROB498" s="31"/>
      <c r="ROC498" s="31"/>
      <c r="ROD498" s="32"/>
      <c r="ROQ498" s="31"/>
      <c r="ROR498" s="31"/>
      <c r="ROS498" s="32"/>
      <c r="RPF498" s="31"/>
      <c r="RPG498" s="31"/>
      <c r="RPH498" s="32"/>
      <c r="RPU498" s="31"/>
      <c r="RPV498" s="31"/>
      <c r="RPW498" s="32"/>
      <c r="RQJ498" s="31"/>
      <c r="RQK498" s="31"/>
      <c r="RQL498" s="32"/>
      <c r="RQY498" s="31"/>
      <c r="RQZ498" s="31"/>
      <c r="RRA498" s="32"/>
      <c r="RRN498" s="31"/>
      <c r="RRO498" s="31"/>
      <c r="RRP498" s="32"/>
      <c r="RSC498" s="31"/>
      <c r="RSD498" s="31"/>
      <c r="RSE498" s="32"/>
      <c r="RSR498" s="31"/>
      <c r="RSS498" s="31"/>
      <c r="RST498" s="32"/>
      <c r="RTG498" s="31"/>
      <c r="RTH498" s="31"/>
      <c r="RTI498" s="32"/>
      <c r="RTV498" s="31"/>
      <c r="RTW498" s="31"/>
      <c r="RTX498" s="32"/>
      <c r="RUK498" s="31"/>
      <c r="RUL498" s="31"/>
      <c r="RUM498" s="32"/>
      <c r="RUZ498" s="31"/>
      <c r="RVA498" s="31"/>
      <c r="RVB498" s="32"/>
      <c r="RVO498" s="31"/>
      <c r="RVP498" s="31"/>
      <c r="RVQ498" s="32"/>
      <c r="RWD498" s="31"/>
      <c r="RWE498" s="31"/>
      <c r="RWF498" s="32"/>
      <c r="RWS498" s="31"/>
      <c r="RWT498" s="31"/>
      <c r="RWU498" s="32"/>
      <c r="RXH498" s="31"/>
      <c r="RXI498" s="31"/>
      <c r="RXJ498" s="32"/>
      <c r="RXW498" s="31"/>
      <c r="RXX498" s="31"/>
      <c r="RXY498" s="32"/>
      <c r="RYL498" s="31"/>
      <c r="RYM498" s="31"/>
      <c r="RYN498" s="32"/>
      <c r="RZA498" s="31"/>
      <c r="RZB498" s="31"/>
      <c r="RZC498" s="32"/>
      <c r="RZP498" s="31"/>
      <c r="RZQ498" s="31"/>
      <c r="RZR498" s="32"/>
      <c r="SAE498" s="31"/>
      <c r="SAF498" s="31"/>
      <c r="SAG498" s="32"/>
      <c r="SAT498" s="31"/>
      <c r="SAU498" s="31"/>
      <c r="SAV498" s="32"/>
      <c r="SBI498" s="31"/>
      <c r="SBJ498" s="31"/>
      <c r="SBK498" s="32"/>
      <c r="SBX498" s="31"/>
      <c r="SBY498" s="31"/>
      <c r="SBZ498" s="32"/>
      <c r="SCM498" s="31"/>
      <c r="SCN498" s="31"/>
      <c r="SCO498" s="32"/>
      <c r="SDB498" s="31"/>
      <c r="SDC498" s="31"/>
      <c r="SDD498" s="32"/>
      <c r="SDQ498" s="31"/>
      <c r="SDR498" s="31"/>
      <c r="SDS498" s="32"/>
      <c r="SEF498" s="31"/>
      <c r="SEG498" s="31"/>
      <c r="SEH498" s="32"/>
      <c r="SEU498" s="31"/>
      <c r="SEV498" s="31"/>
      <c r="SEW498" s="32"/>
      <c r="SFJ498" s="31"/>
      <c r="SFK498" s="31"/>
      <c r="SFL498" s="32"/>
      <c r="SFY498" s="31"/>
      <c r="SFZ498" s="31"/>
      <c r="SGA498" s="32"/>
      <c r="SGN498" s="31"/>
      <c r="SGO498" s="31"/>
      <c r="SGP498" s="32"/>
      <c r="SHC498" s="31"/>
      <c r="SHD498" s="31"/>
      <c r="SHE498" s="32"/>
      <c r="SHR498" s="31"/>
      <c r="SHS498" s="31"/>
      <c r="SHT498" s="32"/>
      <c r="SIG498" s="31"/>
      <c r="SIH498" s="31"/>
      <c r="SII498" s="32"/>
      <c r="SIV498" s="31"/>
      <c r="SIW498" s="31"/>
      <c r="SIX498" s="32"/>
      <c r="SJK498" s="31"/>
      <c r="SJL498" s="31"/>
      <c r="SJM498" s="32"/>
      <c r="SJZ498" s="31"/>
      <c r="SKA498" s="31"/>
      <c r="SKB498" s="32"/>
      <c r="SKO498" s="31"/>
      <c r="SKP498" s="31"/>
      <c r="SKQ498" s="32"/>
      <c r="SLD498" s="31"/>
      <c r="SLE498" s="31"/>
      <c r="SLF498" s="32"/>
      <c r="SLS498" s="31"/>
      <c r="SLT498" s="31"/>
      <c r="SLU498" s="32"/>
      <c r="SMH498" s="31"/>
      <c r="SMI498" s="31"/>
      <c r="SMJ498" s="32"/>
      <c r="SMW498" s="31"/>
      <c r="SMX498" s="31"/>
      <c r="SMY498" s="32"/>
      <c r="SNL498" s="31"/>
      <c r="SNM498" s="31"/>
      <c r="SNN498" s="32"/>
      <c r="SOA498" s="31"/>
      <c r="SOB498" s="31"/>
      <c r="SOC498" s="32"/>
      <c r="SOP498" s="31"/>
      <c r="SOQ498" s="31"/>
      <c r="SOR498" s="32"/>
      <c r="SPE498" s="31"/>
      <c r="SPF498" s="31"/>
      <c r="SPG498" s="32"/>
      <c r="SPT498" s="31"/>
      <c r="SPU498" s="31"/>
      <c r="SPV498" s="32"/>
      <c r="SQI498" s="31"/>
      <c r="SQJ498" s="31"/>
      <c r="SQK498" s="32"/>
      <c r="SQX498" s="31"/>
      <c r="SQY498" s="31"/>
      <c r="SQZ498" s="32"/>
      <c r="SRM498" s="31"/>
      <c r="SRN498" s="31"/>
      <c r="SRO498" s="32"/>
      <c r="SSB498" s="31"/>
      <c r="SSC498" s="31"/>
      <c r="SSD498" s="32"/>
      <c r="SSQ498" s="31"/>
      <c r="SSR498" s="31"/>
      <c r="SSS498" s="32"/>
      <c r="STF498" s="31"/>
      <c r="STG498" s="31"/>
      <c r="STH498" s="32"/>
      <c r="STU498" s="31"/>
      <c r="STV498" s="31"/>
      <c r="STW498" s="32"/>
      <c r="SUJ498" s="31"/>
      <c r="SUK498" s="31"/>
      <c r="SUL498" s="32"/>
      <c r="SUY498" s="31"/>
      <c r="SUZ498" s="31"/>
      <c r="SVA498" s="32"/>
      <c r="SVN498" s="31"/>
      <c r="SVO498" s="31"/>
      <c r="SVP498" s="32"/>
      <c r="SWC498" s="31"/>
      <c r="SWD498" s="31"/>
      <c r="SWE498" s="32"/>
      <c r="SWR498" s="31"/>
      <c r="SWS498" s="31"/>
      <c r="SWT498" s="32"/>
      <c r="SXG498" s="31"/>
      <c r="SXH498" s="31"/>
      <c r="SXI498" s="32"/>
      <c r="SXV498" s="31"/>
      <c r="SXW498" s="31"/>
      <c r="SXX498" s="32"/>
      <c r="SYK498" s="31"/>
      <c r="SYL498" s="31"/>
      <c r="SYM498" s="32"/>
      <c r="SYZ498" s="31"/>
      <c r="SZA498" s="31"/>
      <c r="SZB498" s="32"/>
      <c r="SZO498" s="31"/>
      <c r="SZP498" s="31"/>
      <c r="SZQ498" s="32"/>
      <c r="TAD498" s="31"/>
      <c r="TAE498" s="31"/>
      <c r="TAF498" s="32"/>
      <c r="TAS498" s="31"/>
      <c r="TAT498" s="31"/>
      <c r="TAU498" s="32"/>
      <c r="TBH498" s="31"/>
      <c r="TBI498" s="31"/>
      <c r="TBJ498" s="32"/>
      <c r="TBW498" s="31"/>
      <c r="TBX498" s="31"/>
      <c r="TBY498" s="32"/>
      <c r="TCL498" s="31"/>
      <c r="TCM498" s="31"/>
      <c r="TCN498" s="32"/>
      <c r="TDA498" s="31"/>
      <c r="TDB498" s="31"/>
      <c r="TDC498" s="32"/>
      <c r="TDP498" s="31"/>
      <c r="TDQ498" s="31"/>
      <c r="TDR498" s="32"/>
      <c r="TEE498" s="31"/>
      <c r="TEF498" s="31"/>
      <c r="TEG498" s="32"/>
      <c r="TET498" s="31"/>
      <c r="TEU498" s="31"/>
      <c r="TEV498" s="32"/>
      <c r="TFI498" s="31"/>
      <c r="TFJ498" s="31"/>
      <c r="TFK498" s="32"/>
      <c r="TFX498" s="31"/>
      <c r="TFY498" s="31"/>
      <c r="TFZ498" s="32"/>
      <c r="TGM498" s="31"/>
      <c r="TGN498" s="31"/>
      <c r="TGO498" s="32"/>
      <c r="THB498" s="31"/>
      <c r="THC498" s="31"/>
      <c r="THD498" s="32"/>
      <c r="THQ498" s="31"/>
      <c r="THR498" s="31"/>
      <c r="THS498" s="32"/>
      <c r="TIF498" s="31"/>
      <c r="TIG498" s="31"/>
      <c r="TIH498" s="32"/>
      <c r="TIU498" s="31"/>
      <c r="TIV498" s="31"/>
      <c r="TIW498" s="32"/>
      <c r="TJJ498" s="31"/>
      <c r="TJK498" s="31"/>
      <c r="TJL498" s="32"/>
      <c r="TJY498" s="31"/>
      <c r="TJZ498" s="31"/>
      <c r="TKA498" s="32"/>
      <c r="TKN498" s="31"/>
      <c r="TKO498" s="31"/>
      <c r="TKP498" s="32"/>
      <c r="TLC498" s="31"/>
      <c r="TLD498" s="31"/>
      <c r="TLE498" s="32"/>
      <c r="TLR498" s="31"/>
      <c r="TLS498" s="31"/>
      <c r="TLT498" s="32"/>
      <c r="TMG498" s="31"/>
      <c r="TMH498" s="31"/>
      <c r="TMI498" s="32"/>
      <c r="TMV498" s="31"/>
      <c r="TMW498" s="31"/>
      <c r="TMX498" s="32"/>
      <c r="TNK498" s="31"/>
      <c r="TNL498" s="31"/>
      <c r="TNM498" s="32"/>
      <c r="TNZ498" s="31"/>
      <c r="TOA498" s="31"/>
      <c r="TOB498" s="32"/>
      <c r="TOO498" s="31"/>
      <c r="TOP498" s="31"/>
      <c r="TOQ498" s="32"/>
      <c r="TPD498" s="31"/>
      <c r="TPE498" s="31"/>
      <c r="TPF498" s="32"/>
      <c r="TPS498" s="31"/>
      <c r="TPT498" s="31"/>
      <c r="TPU498" s="32"/>
      <c r="TQH498" s="31"/>
      <c r="TQI498" s="31"/>
      <c r="TQJ498" s="32"/>
      <c r="TQW498" s="31"/>
      <c r="TQX498" s="31"/>
      <c r="TQY498" s="32"/>
      <c r="TRL498" s="31"/>
      <c r="TRM498" s="31"/>
      <c r="TRN498" s="32"/>
      <c r="TSA498" s="31"/>
      <c r="TSB498" s="31"/>
      <c r="TSC498" s="32"/>
      <c r="TSP498" s="31"/>
      <c r="TSQ498" s="31"/>
      <c r="TSR498" s="32"/>
      <c r="TTE498" s="31"/>
      <c r="TTF498" s="31"/>
      <c r="TTG498" s="32"/>
      <c r="TTT498" s="31"/>
      <c r="TTU498" s="31"/>
      <c r="TTV498" s="32"/>
      <c r="TUI498" s="31"/>
      <c r="TUJ498" s="31"/>
      <c r="TUK498" s="32"/>
      <c r="TUX498" s="31"/>
      <c r="TUY498" s="31"/>
      <c r="TUZ498" s="32"/>
      <c r="TVM498" s="31"/>
      <c r="TVN498" s="31"/>
      <c r="TVO498" s="32"/>
      <c r="TWB498" s="31"/>
      <c r="TWC498" s="31"/>
      <c r="TWD498" s="32"/>
      <c r="TWQ498" s="31"/>
      <c r="TWR498" s="31"/>
      <c r="TWS498" s="32"/>
      <c r="TXF498" s="31"/>
      <c r="TXG498" s="31"/>
      <c r="TXH498" s="32"/>
      <c r="TXU498" s="31"/>
      <c r="TXV498" s="31"/>
      <c r="TXW498" s="32"/>
      <c r="TYJ498" s="31"/>
      <c r="TYK498" s="31"/>
      <c r="TYL498" s="32"/>
      <c r="TYY498" s="31"/>
      <c r="TYZ498" s="31"/>
      <c r="TZA498" s="32"/>
      <c r="TZN498" s="31"/>
      <c r="TZO498" s="31"/>
      <c r="TZP498" s="32"/>
      <c r="UAC498" s="31"/>
      <c r="UAD498" s="31"/>
      <c r="UAE498" s="32"/>
      <c r="UAR498" s="31"/>
      <c r="UAS498" s="31"/>
      <c r="UAT498" s="32"/>
      <c r="UBG498" s="31"/>
      <c r="UBH498" s="31"/>
      <c r="UBI498" s="32"/>
      <c r="UBV498" s="31"/>
      <c r="UBW498" s="31"/>
      <c r="UBX498" s="32"/>
      <c r="UCK498" s="31"/>
      <c r="UCL498" s="31"/>
      <c r="UCM498" s="32"/>
      <c r="UCZ498" s="31"/>
      <c r="UDA498" s="31"/>
      <c r="UDB498" s="32"/>
      <c r="UDO498" s="31"/>
      <c r="UDP498" s="31"/>
      <c r="UDQ498" s="32"/>
      <c r="UED498" s="31"/>
      <c r="UEE498" s="31"/>
      <c r="UEF498" s="32"/>
      <c r="UES498" s="31"/>
      <c r="UET498" s="31"/>
      <c r="UEU498" s="32"/>
      <c r="UFH498" s="31"/>
      <c r="UFI498" s="31"/>
      <c r="UFJ498" s="32"/>
      <c r="UFW498" s="31"/>
      <c r="UFX498" s="31"/>
      <c r="UFY498" s="32"/>
      <c r="UGL498" s="31"/>
      <c r="UGM498" s="31"/>
      <c r="UGN498" s="32"/>
      <c r="UHA498" s="31"/>
      <c r="UHB498" s="31"/>
      <c r="UHC498" s="32"/>
      <c r="UHP498" s="31"/>
      <c r="UHQ498" s="31"/>
      <c r="UHR498" s="32"/>
      <c r="UIE498" s="31"/>
      <c r="UIF498" s="31"/>
      <c r="UIG498" s="32"/>
      <c r="UIT498" s="31"/>
      <c r="UIU498" s="31"/>
      <c r="UIV498" s="32"/>
      <c r="UJI498" s="31"/>
      <c r="UJJ498" s="31"/>
      <c r="UJK498" s="32"/>
      <c r="UJX498" s="31"/>
      <c r="UJY498" s="31"/>
      <c r="UJZ498" s="32"/>
      <c r="UKM498" s="31"/>
      <c r="UKN498" s="31"/>
      <c r="UKO498" s="32"/>
      <c r="ULB498" s="31"/>
      <c r="ULC498" s="31"/>
      <c r="ULD498" s="32"/>
      <c r="ULQ498" s="31"/>
      <c r="ULR498" s="31"/>
      <c r="ULS498" s="32"/>
      <c r="UMF498" s="31"/>
      <c r="UMG498" s="31"/>
      <c r="UMH498" s="32"/>
      <c r="UMU498" s="31"/>
      <c r="UMV498" s="31"/>
      <c r="UMW498" s="32"/>
      <c r="UNJ498" s="31"/>
      <c r="UNK498" s="31"/>
      <c r="UNL498" s="32"/>
      <c r="UNY498" s="31"/>
      <c r="UNZ498" s="31"/>
      <c r="UOA498" s="32"/>
      <c r="UON498" s="31"/>
      <c r="UOO498" s="31"/>
      <c r="UOP498" s="32"/>
      <c r="UPC498" s="31"/>
      <c r="UPD498" s="31"/>
      <c r="UPE498" s="32"/>
      <c r="UPR498" s="31"/>
      <c r="UPS498" s="31"/>
      <c r="UPT498" s="32"/>
      <c r="UQG498" s="31"/>
      <c r="UQH498" s="31"/>
      <c r="UQI498" s="32"/>
      <c r="UQV498" s="31"/>
      <c r="UQW498" s="31"/>
      <c r="UQX498" s="32"/>
      <c r="URK498" s="31"/>
      <c r="URL498" s="31"/>
      <c r="URM498" s="32"/>
      <c r="URZ498" s="31"/>
      <c r="USA498" s="31"/>
      <c r="USB498" s="32"/>
      <c r="USO498" s="31"/>
      <c r="USP498" s="31"/>
      <c r="USQ498" s="32"/>
      <c r="UTD498" s="31"/>
      <c r="UTE498" s="31"/>
      <c r="UTF498" s="32"/>
      <c r="UTS498" s="31"/>
      <c r="UTT498" s="31"/>
      <c r="UTU498" s="32"/>
      <c r="UUH498" s="31"/>
      <c r="UUI498" s="31"/>
      <c r="UUJ498" s="32"/>
      <c r="UUW498" s="31"/>
      <c r="UUX498" s="31"/>
      <c r="UUY498" s="32"/>
      <c r="UVL498" s="31"/>
      <c r="UVM498" s="31"/>
      <c r="UVN498" s="32"/>
      <c r="UWA498" s="31"/>
      <c r="UWB498" s="31"/>
      <c r="UWC498" s="32"/>
      <c r="UWP498" s="31"/>
      <c r="UWQ498" s="31"/>
      <c r="UWR498" s="32"/>
      <c r="UXE498" s="31"/>
      <c r="UXF498" s="31"/>
      <c r="UXG498" s="32"/>
      <c r="UXT498" s="31"/>
      <c r="UXU498" s="31"/>
      <c r="UXV498" s="32"/>
      <c r="UYI498" s="31"/>
      <c r="UYJ498" s="31"/>
      <c r="UYK498" s="32"/>
      <c r="UYX498" s="31"/>
      <c r="UYY498" s="31"/>
      <c r="UYZ498" s="32"/>
      <c r="UZM498" s="31"/>
      <c r="UZN498" s="31"/>
      <c r="UZO498" s="32"/>
      <c r="VAB498" s="31"/>
      <c r="VAC498" s="31"/>
      <c r="VAD498" s="32"/>
      <c r="VAQ498" s="31"/>
      <c r="VAR498" s="31"/>
      <c r="VAS498" s="32"/>
      <c r="VBF498" s="31"/>
      <c r="VBG498" s="31"/>
      <c r="VBH498" s="32"/>
      <c r="VBU498" s="31"/>
      <c r="VBV498" s="31"/>
      <c r="VBW498" s="32"/>
      <c r="VCJ498" s="31"/>
      <c r="VCK498" s="31"/>
      <c r="VCL498" s="32"/>
      <c r="VCY498" s="31"/>
      <c r="VCZ498" s="31"/>
      <c r="VDA498" s="32"/>
      <c r="VDN498" s="31"/>
      <c r="VDO498" s="31"/>
      <c r="VDP498" s="32"/>
      <c r="VEC498" s="31"/>
      <c r="VED498" s="31"/>
      <c r="VEE498" s="32"/>
      <c r="VER498" s="31"/>
      <c r="VES498" s="31"/>
      <c r="VET498" s="32"/>
      <c r="VFG498" s="31"/>
      <c r="VFH498" s="31"/>
      <c r="VFI498" s="32"/>
      <c r="VFV498" s="31"/>
      <c r="VFW498" s="31"/>
      <c r="VFX498" s="32"/>
      <c r="VGK498" s="31"/>
      <c r="VGL498" s="31"/>
      <c r="VGM498" s="32"/>
      <c r="VGZ498" s="31"/>
      <c r="VHA498" s="31"/>
      <c r="VHB498" s="32"/>
      <c r="VHO498" s="31"/>
      <c r="VHP498" s="31"/>
      <c r="VHQ498" s="32"/>
      <c r="VID498" s="31"/>
      <c r="VIE498" s="31"/>
      <c r="VIF498" s="32"/>
      <c r="VIS498" s="31"/>
      <c r="VIT498" s="31"/>
      <c r="VIU498" s="32"/>
      <c r="VJH498" s="31"/>
      <c r="VJI498" s="31"/>
      <c r="VJJ498" s="32"/>
      <c r="VJW498" s="31"/>
      <c r="VJX498" s="31"/>
      <c r="VJY498" s="32"/>
      <c r="VKL498" s="31"/>
      <c r="VKM498" s="31"/>
      <c r="VKN498" s="32"/>
      <c r="VLA498" s="31"/>
      <c r="VLB498" s="31"/>
      <c r="VLC498" s="32"/>
      <c r="VLP498" s="31"/>
      <c r="VLQ498" s="31"/>
      <c r="VLR498" s="32"/>
      <c r="VME498" s="31"/>
      <c r="VMF498" s="31"/>
      <c r="VMG498" s="32"/>
      <c r="VMT498" s="31"/>
      <c r="VMU498" s="31"/>
      <c r="VMV498" s="32"/>
      <c r="VNI498" s="31"/>
      <c r="VNJ498" s="31"/>
      <c r="VNK498" s="32"/>
      <c r="VNX498" s="31"/>
      <c r="VNY498" s="31"/>
      <c r="VNZ498" s="32"/>
      <c r="VOM498" s="31"/>
      <c r="VON498" s="31"/>
      <c r="VOO498" s="32"/>
      <c r="VPB498" s="31"/>
      <c r="VPC498" s="31"/>
      <c r="VPD498" s="32"/>
      <c r="VPQ498" s="31"/>
      <c r="VPR498" s="31"/>
      <c r="VPS498" s="32"/>
      <c r="VQF498" s="31"/>
      <c r="VQG498" s="31"/>
      <c r="VQH498" s="32"/>
      <c r="VQU498" s="31"/>
      <c r="VQV498" s="31"/>
      <c r="VQW498" s="32"/>
      <c r="VRJ498" s="31"/>
      <c r="VRK498" s="31"/>
      <c r="VRL498" s="32"/>
      <c r="VRY498" s="31"/>
      <c r="VRZ498" s="31"/>
      <c r="VSA498" s="32"/>
      <c r="VSN498" s="31"/>
      <c r="VSO498" s="31"/>
      <c r="VSP498" s="32"/>
      <c r="VTC498" s="31"/>
      <c r="VTD498" s="31"/>
      <c r="VTE498" s="32"/>
      <c r="VTR498" s="31"/>
      <c r="VTS498" s="31"/>
      <c r="VTT498" s="32"/>
      <c r="VUG498" s="31"/>
      <c r="VUH498" s="31"/>
      <c r="VUI498" s="32"/>
      <c r="VUV498" s="31"/>
      <c r="VUW498" s="31"/>
      <c r="VUX498" s="32"/>
      <c r="VVK498" s="31"/>
      <c r="VVL498" s="31"/>
      <c r="VVM498" s="32"/>
      <c r="VVZ498" s="31"/>
      <c r="VWA498" s="31"/>
      <c r="VWB498" s="32"/>
      <c r="VWO498" s="31"/>
      <c r="VWP498" s="31"/>
      <c r="VWQ498" s="32"/>
      <c r="VXD498" s="31"/>
      <c r="VXE498" s="31"/>
      <c r="VXF498" s="32"/>
      <c r="VXS498" s="31"/>
      <c r="VXT498" s="31"/>
      <c r="VXU498" s="32"/>
      <c r="VYH498" s="31"/>
      <c r="VYI498" s="31"/>
      <c r="VYJ498" s="32"/>
      <c r="VYW498" s="31"/>
      <c r="VYX498" s="31"/>
      <c r="VYY498" s="32"/>
      <c r="VZL498" s="31"/>
      <c r="VZM498" s="31"/>
      <c r="VZN498" s="32"/>
      <c r="WAA498" s="31"/>
      <c r="WAB498" s="31"/>
      <c r="WAC498" s="32"/>
      <c r="WAP498" s="31"/>
      <c r="WAQ498" s="31"/>
      <c r="WAR498" s="32"/>
      <c r="WBE498" s="31"/>
      <c r="WBF498" s="31"/>
      <c r="WBG498" s="32"/>
      <c r="WBT498" s="31"/>
      <c r="WBU498" s="31"/>
      <c r="WBV498" s="32"/>
      <c r="WCI498" s="31"/>
      <c r="WCJ498" s="31"/>
      <c r="WCK498" s="32"/>
      <c r="WCX498" s="31"/>
      <c r="WCY498" s="31"/>
      <c r="WCZ498" s="32"/>
      <c r="WDM498" s="31"/>
      <c r="WDN498" s="31"/>
      <c r="WDO498" s="32"/>
      <c r="WEB498" s="31"/>
      <c r="WEC498" s="31"/>
      <c r="WED498" s="32"/>
      <c r="WEQ498" s="31"/>
      <c r="WER498" s="31"/>
      <c r="WES498" s="32"/>
      <c r="WFF498" s="31"/>
      <c r="WFG498" s="31"/>
      <c r="WFH498" s="32"/>
      <c r="WFU498" s="31"/>
      <c r="WFV498" s="31"/>
      <c r="WFW498" s="32"/>
      <c r="WGJ498" s="31"/>
      <c r="WGK498" s="31"/>
      <c r="WGL498" s="32"/>
      <c r="WGY498" s="31"/>
      <c r="WGZ498" s="31"/>
      <c r="WHA498" s="32"/>
      <c r="WHN498" s="31"/>
      <c r="WHO498" s="31"/>
      <c r="WHP498" s="32"/>
      <c r="WIC498" s="31"/>
      <c r="WID498" s="31"/>
      <c r="WIE498" s="32"/>
      <c r="WIR498" s="31"/>
      <c r="WIS498" s="31"/>
      <c r="WIT498" s="32"/>
      <c r="WJG498" s="31"/>
      <c r="WJH498" s="31"/>
      <c r="WJI498" s="32"/>
      <c r="WJV498" s="31"/>
      <c r="WJW498" s="31"/>
      <c r="WJX498" s="32"/>
      <c r="WKK498" s="31"/>
      <c r="WKL498" s="31"/>
      <c r="WKM498" s="32"/>
      <c r="WKZ498" s="31"/>
      <c r="WLA498" s="31"/>
      <c r="WLB498" s="32"/>
      <c r="WLO498" s="31"/>
      <c r="WLP498" s="31"/>
      <c r="WLQ498" s="32"/>
      <c r="WMD498" s="31"/>
      <c r="WME498" s="31"/>
      <c r="WMF498" s="32"/>
      <c r="WMS498" s="31"/>
      <c r="WMT498" s="31"/>
      <c r="WMU498" s="32"/>
      <c r="WNH498" s="31"/>
      <c r="WNI498" s="31"/>
      <c r="WNJ498" s="32"/>
      <c r="WNW498" s="31"/>
      <c r="WNX498" s="31"/>
      <c r="WNY498" s="32"/>
      <c r="WOL498" s="31"/>
      <c r="WOM498" s="31"/>
      <c r="WON498" s="32"/>
      <c r="WPA498" s="31"/>
      <c r="WPB498" s="31"/>
      <c r="WPC498" s="32"/>
      <c r="WPP498" s="31"/>
      <c r="WPQ498" s="31"/>
      <c r="WPR498" s="32"/>
      <c r="WQE498" s="31"/>
      <c r="WQF498" s="31"/>
      <c r="WQG498" s="32"/>
      <c r="WQT498" s="31"/>
      <c r="WQU498" s="31"/>
      <c r="WQV498" s="32"/>
      <c r="WRI498" s="31"/>
      <c r="WRJ498" s="31"/>
      <c r="WRK498" s="32"/>
      <c r="WRX498" s="31"/>
      <c r="WRY498" s="31"/>
      <c r="WRZ498" s="32"/>
      <c r="WSM498" s="31"/>
      <c r="WSN498" s="31"/>
      <c r="WSO498" s="32"/>
      <c r="WTB498" s="31"/>
      <c r="WTC498" s="31"/>
      <c r="WTD498" s="32"/>
      <c r="WTQ498" s="31"/>
      <c r="WTR498" s="31"/>
      <c r="WTS498" s="32"/>
      <c r="WUF498" s="31"/>
      <c r="WUG498" s="31"/>
      <c r="WUH498" s="32"/>
      <c r="WUU498" s="31"/>
      <c r="WUV498" s="31"/>
      <c r="WUW498" s="32"/>
      <c r="WVJ498" s="31"/>
      <c r="WVK498" s="31"/>
      <c r="WVL498" s="32"/>
      <c r="WVY498" s="31"/>
      <c r="WVZ498" s="31"/>
      <c r="WWA498" s="32"/>
      <c r="WWN498" s="31"/>
      <c r="WWO498" s="31"/>
      <c r="WWP498" s="32"/>
      <c r="WXC498" s="31"/>
      <c r="WXD498" s="31"/>
      <c r="WXE498" s="32"/>
      <c r="WXR498" s="31"/>
      <c r="WXS498" s="31"/>
      <c r="WXT498" s="32"/>
      <c r="WYG498" s="31"/>
      <c r="WYH498" s="31"/>
      <c r="WYI498" s="32"/>
      <c r="WYV498" s="31"/>
      <c r="WYW498" s="31"/>
      <c r="WYX498" s="32"/>
      <c r="WZK498" s="31"/>
      <c r="WZL498" s="31"/>
      <c r="WZM498" s="32"/>
      <c r="WZZ498" s="31"/>
      <c r="XAA498" s="31"/>
      <c r="XAB498" s="32"/>
      <c r="XAO498" s="31"/>
      <c r="XAP498" s="31"/>
      <c r="XAQ498" s="32"/>
      <c r="XBD498" s="31"/>
      <c r="XBE498" s="31"/>
      <c r="XBF498" s="32"/>
      <c r="XBS498" s="31"/>
      <c r="XBT498" s="31"/>
      <c r="XBU498" s="32"/>
      <c r="XCH498" s="31"/>
      <c r="XCI498" s="31"/>
      <c r="XCJ498" s="32"/>
      <c r="XCW498" s="31"/>
      <c r="XCX498" s="31"/>
      <c r="XCY498" s="32"/>
      <c r="XDL498" s="31"/>
      <c r="XDM498" s="31"/>
      <c r="XDN498" s="32"/>
      <c r="XEA498" s="31"/>
      <c r="XEB498" s="31"/>
      <c r="XEC498" s="32"/>
      <c r="XEP498" s="31"/>
      <c r="XEQ498" s="31"/>
      <c r="XER498" s="32"/>
    </row>
    <row r="499" spans="1:1012 1025:2047 2060:3067 3080:4087 4100:6142 6155:7162 7175:8182 8195:10237 10250:11257 11270:12277 12290:13312 13325:14332 14345:15352 15365:16372" ht="13.35" customHeight="1" x14ac:dyDescent="0.4">
      <c r="B499" s="6"/>
      <c r="C499" s="6"/>
      <c r="D499" s="7"/>
      <c r="E499" s="45"/>
      <c r="F499" s="45"/>
      <c r="G499" s="45"/>
      <c r="H499" s="27"/>
      <c r="I499" s="27"/>
      <c r="J499" s="27"/>
      <c r="K499" s="53"/>
      <c r="L499" s="53"/>
      <c r="M499" s="53"/>
      <c r="N499" s="53"/>
      <c r="O499" s="53"/>
      <c r="P499" s="53"/>
      <c r="Q499" s="53"/>
      <c r="R499" s="53"/>
      <c r="S499" s="53"/>
    </row>
    <row r="500" spans="1:1012 1025:2047 2060:3067 3080:4087 4100:6142 6155:7162 7175:8182 8195:10237 10250:11257 11270:12277 12290:13312 13325:14332 14345:15352 15365:16372" ht="13.35" customHeight="1" x14ac:dyDescent="0.4">
      <c r="B500" s="6"/>
      <c r="C500" s="6"/>
      <c r="D500" s="7"/>
      <c r="E500" s="8" t="str">
        <f xml:space="preserve"> Inputs!E$400</f>
        <v>[Scheme 6] [component 7] cost allowance</v>
      </c>
      <c r="F500" s="8">
        <f xml:space="preserve"> Inputs!F$400</f>
        <v>0</v>
      </c>
      <c r="G500" s="8" t="str">
        <f xml:space="preserve"> Inputs!G$400</f>
        <v>£m</v>
      </c>
      <c r="H500" s="48">
        <f xml:space="preserve"> Inputs!H$400</f>
        <v>0</v>
      </c>
      <c r="I500" s="48">
        <f xml:space="preserve"> Inputs!I$400</f>
        <v>0</v>
      </c>
      <c r="J500" s="48">
        <f xml:space="preserve"> Inputs!J$400</f>
        <v>0</v>
      </c>
      <c r="K500" s="51">
        <f xml:space="preserve"> Inputs!K$400</f>
        <v>0</v>
      </c>
      <c r="L500" s="51">
        <f xml:space="preserve"> Inputs!L$400</f>
        <v>0</v>
      </c>
      <c r="M500" s="51">
        <f xml:space="preserve"> Inputs!M$400</f>
        <v>0</v>
      </c>
      <c r="N500" s="51">
        <f xml:space="preserve"> Inputs!N$400</f>
        <v>0</v>
      </c>
      <c r="O500" s="51">
        <f xml:space="preserve"> Inputs!O$400</f>
        <v>0</v>
      </c>
      <c r="P500" s="51">
        <f xml:space="preserve"> Inputs!P$400</f>
        <v>0</v>
      </c>
      <c r="Q500" s="51">
        <f xml:space="preserve"> Inputs!Q$400</f>
        <v>0</v>
      </c>
      <c r="R500" s="51">
        <f xml:space="preserve"> Inputs!R$400</f>
        <v>0</v>
      </c>
      <c r="S500" s="51">
        <f xml:space="preserve"> Inputs!S$400</f>
        <v>0</v>
      </c>
    </row>
    <row r="501" spans="1:1012 1025:2047 2060:3067 3080:4087 4100:6142 6155:7162 7175:8182 8195:10237 10250:11257 11270:12277 12290:13312 13325:14332 14345:15352 15365:16372" ht="13.35" customHeight="1" x14ac:dyDescent="0.4">
      <c r="B501" s="6"/>
      <c r="C501" s="6"/>
      <c r="D501" s="7"/>
      <c r="E501" s="8" t="str">
        <f xml:space="preserve"> Inputs!E$401</f>
        <v>[Scheme 6] [component 7] percentage completion</v>
      </c>
      <c r="F501" s="49">
        <f xml:space="preserve"> Inputs!F$401</f>
        <v>0</v>
      </c>
      <c r="G501" s="8" t="str">
        <f xml:space="preserve"> Inputs!G$401</f>
        <v>%</v>
      </c>
      <c r="H501" s="48"/>
      <c r="I501" s="48"/>
      <c r="J501" s="48"/>
      <c r="K501" s="51"/>
      <c r="L501" s="51"/>
      <c r="M501" s="51"/>
      <c r="N501" s="51"/>
      <c r="O501" s="51"/>
      <c r="P501" s="51"/>
      <c r="Q501" s="51"/>
      <c r="R501" s="51"/>
      <c r="S501" s="51"/>
    </row>
    <row r="502" spans="1:1012 1025:2047 2060:3067 3080:4087 4100:6142 6155:7162 7175:8182 8195:10237 10250:11257 11270:12277 12290:13312 13325:14332 14345:15352 15365:16372" s="4" customFormat="1" ht="13.35" customHeight="1" x14ac:dyDescent="0.5">
      <c r="A502" s="2"/>
      <c r="B502" s="6"/>
      <c r="C502" s="6"/>
      <c r="D502" s="7"/>
      <c r="E502" s="8" t="str">
        <f xml:space="preserve"> Time!E$53</f>
        <v>Forecast Period Flag</v>
      </c>
      <c r="F502" s="8">
        <f xml:space="preserve"> Time!F$53</f>
        <v>0</v>
      </c>
      <c r="G502" s="8" t="str">
        <f xml:space="preserve"> Time!G$53</f>
        <v>flag</v>
      </c>
      <c r="H502" s="48">
        <f xml:space="preserve"> Time!H$53</f>
        <v>5</v>
      </c>
      <c r="I502" s="48">
        <f xml:space="preserve"> Time!I$53</f>
        <v>0</v>
      </c>
      <c r="J502" s="48">
        <f xml:space="preserve"> Time!J$53</f>
        <v>0</v>
      </c>
      <c r="K502" s="51">
        <f xml:space="preserve"> Time!K$53</f>
        <v>1</v>
      </c>
      <c r="L502" s="51">
        <f xml:space="preserve"> Time!L$53</f>
        <v>1</v>
      </c>
      <c r="M502" s="51">
        <f xml:space="preserve"> Time!M$53</f>
        <v>1</v>
      </c>
      <c r="N502" s="51">
        <f xml:space="preserve"> Time!N$53</f>
        <v>1</v>
      </c>
      <c r="O502" s="51">
        <f xml:space="preserve"> Time!O$53</f>
        <v>1</v>
      </c>
      <c r="P502" s="51">
        <f xml:space="preserve"> Time!P$53</f>
        <v>0</v>
      </c>
      <c r="Q502" s="51">
        <f xml:space="preserve"> Time!Q$53</f>
        <v>0</v>
      </c>
      <c r="R502" s="51">
        <f xml:space="preserve"> Time!R$53</f>
        <v>0</v>
      </c>
      <c r="S502" s="51">
        <f xml:space="preserve"> Time!S$53</f>
        <v>0</v>
      </c>
    </row>
    <row r="503" spans="1:1012 1025:2047 2060:3067 3080:4087 4100:6142 6155:7162 7175:8182 8195:10237 10250:11257 11270:12277 12290:13312 13325:14332 14345:15352 15365:16372" ht="13.35" customHeight="1" x14ac:dyDescent="0.4">
      <c r="B503" s="6"/>
      <c r="C503" s="6"/>
      <c r="D503" s="7"/>
      <c r="E503" s="9" t="s">
        <v>467</v>
      </c>
      <c r="F503" s="9"/>
      <c r="G503" s="9" t="s">
        <v>171</v>
      </c>
      <c r="H503" s="40">
        <f xml:space="preserve"> SUM( J503:S503 )</f>
        <v>0</v>
      </c>
      <c r="I503" s="40"/>
      <c r="J503" s="40">
        <f xml:space="preserve"> IF( J502 = 1, J500 * $F501, 0)</f>
        <v>0</v>
      </c>
      <c r="K503" s="52">
        <f t="shared" ref="K503:S503" si="331" xml:space="preserve"> IF( K502 = 1, K500 * $F501, 0)</f>
        <v>0</v>
      </c>
      <c r="L503" s="52">
        <f t="shared" si="331"/>
        <v>0</v>
      </c>
      <c r="M503" s="52">
        <f t="shared" si="331"/>
        <v>0</v>
      </c>
      <c r="N503" s="52">
        <f t="shared" si="331"/>
        <v>0</v>
      </c>
      <c r="O503" s="52">
        <f t="shared" si="331"/>
        <v>0</v>
      </c>
      <c r="P503" s="52">
        <f t="shared" si="331"/>
        <v>0</v>
      </c>
      <c r="Q503" s="52">
        <f t="shared" si="331"/>
        <v>0</v>
      </c>
      <c r="R503" s="52">
        <f t="shared" si="331"/>
        <v>0</v>
      </c>
      <c r="S503" s="52">
        <f t="shared" si="331"/>
        <v>0</v>
      </c>
    </row>
    <row r="504" spans="1:1012 1025:2047 2060:3067 3080:4087 4100:6142 6155:7162 7175:8182 8195:10237 10250:11257 11270:12277 12290:13312 13325:14332 14345:15352 15365:16372" ht="13.35" customHeight="1" x14ac:dyDescent="0.4">
      <c r="B504" s="6"/>
      <c r="C504" s="6"/>
      <c r="D504" s="7"/>
      <c r="E504" s="9"/>
      <c r="F504" s="9"/>
      <c r="G504" s="9"/>
      <c r="H504" s="40"/>
      <c r="I504" s="40"/>
      <c r="J504" s="40"/>
      <c r="K504" s="52"/>
      <c r="L504" s="52"/>
      <c r="M504" s="52"/>
      <c r="N504" s="52"/>
      <c r="O504" s="52"/>
      <c r="P504" s="52"/>
      <c r="Q504" s="52"/>
      <c r="R504" s="52"/>
      <c r="S504" s="52"/>
    </row>
    <row r="505" spans="1:1012 1025:2047 2060:3067 3080:4087 4100:6142 6155:7162 7175:8182 8195:10237 10250:11257 11270:12277 12290:13312 13325:14332 14345:15352 15365:16372" ht="13.35" customHeight="1" x14ac:dyDescent="0.4">
      <c r="B505" s="6"/>
      <c r="C505" s="6"/>
      <c r="D505" s="7"/>
      <c r="E505" s="8" t="str">
        <f xml:space="preserve"> Inputs!E$405</f>
        <v>[Scheme 6] [component 8] cost allowance</v>
      </c>
      <c r="F505" s="8">
        <f xml:space="preserve"> Inputs!F$405</f>
        <v>0</v>
      </c>
      <c r="G505" s="8" t="str">
        <f xml:space="preserve"> Inputs!G$405</f>
        <v>£m</v>
      </c>
      <c r="H505" s="48">
        <f xml:space="preserve"> Inputs!H$405</f>
        <v>0</v>
      </c>
      <c r="I505" s="48">
        <f xml:space="preserve"> Inputs!I$405</f>
        <v>0</v>
      </c>
      <c r="J505" s="48">
        <f xml:space="preserve"> Inputs!J$405</f>
        <v>0</v>
      </c>
      <c r="K505" s="51">
        <f xml:space="preserve"> Inputs!K$405</f>
        <v>0</v>
      </c>
      <c r="L505" s="51">
        <f xml:space="preserve"> Inputs!L$405</f>
        <v>0</v>
      </c>
      <c r="M505" s="51">
        <f xml:space="preserve"> Inputs!M$405</f>
        <v>0</v>
      </c>
      <c r="N505" s="51">
        <f xml:space="preserve"> Inputs!N$405</f>
        <v>0</v>
      </c>
      <c r="O505" s="51">
        <f xml:space="preserve"> Inputs!O$405</f>
        <v>0</v>
      </c>
      <c r="P505" s="51">
        <f xml:space="preserve"> Inputs!P$405</f>
        <v>0</v>
      </c>
      <c r="Q505" s="51">
        <f xml:space="preserve"> Inputs!Q$405</f>
        <v>0</v>
      </c>
      <c r="R505" s="51">
        <f xml:space="preserve"> Inputs!R$405</f>
        <v>0</v>
      </c>
      <c r="S505" s="51">
        <f xml:space="preserve"> Inputs!S$405</f>
        <v>0</v>
      </c>
    </row>
    <row r="506" spans="1:1012 1025:2047 2060:3067 3080:4087 4100:6142 6155:7162 7175:8182 8195:10237 10250:11257 11270:12277 12290:13312 13325:14332 14345:15352 15365:16372" ht="13.35" customHeight="1" x14ac:dyDescent="0.4">
      <c r="B506" s="6"/>
      <c r="C506" s="6"/>
      <c r="D506" s="7"/>
      <c r="E506" s="8" t="str">
        <f xml:space="preserve"> Inputs!E$406</f>
        <v>[Scheme 6] [component 8] percentage completion</v>
      </c>
      <c r="F506" s="49">
        <f xml:space="preserve"> Inputs!F$406</f>
        <v>0</v>
      </c>
      <c r="G506" s="8" t="str">
        <f xml:space="preserve"> Inputs!G$406</f>
        <v>%</v>
      </c>
      <c r="H506" s="48"/>
      <c r="I506" s="48"/>
      <c r="J506" s="48"/>
      <c r="K506" s="51"/>
      <c r="L506" s="51"/>
      <c r="M506" s="51"/>
      <c r="N506" s="51"/>
      <c r="O506" s="51"/>
      <c r="P506" s="51"/>
      <c r="Q506" s="51"/>
      <c r="R506" s="51"/>
      <c r="S506" s="51"/>
    </row>
    <row r="507" spans="1:1012 1025:2047 2060:3067 3080:4087 4100:6142 6155:7162 7175:8182 8195:10237 10250:11257 11270:12277 12290:13312 13325:14332 14345:15352 15365:16372" ht="13.35" customHeight="1" x14ac:dyDescent="0.4">
      <c r="B507" s="6"/>
      <c r="C507" s="6"/>
      <c r="D507" s="7"/>
      <c r="E507" s="8" t="str">
        <f xml:space="preserve"> Time!E$53</f>
        <v>Forecast Period Flag</v>
      </c>
      <c r="F507" s="8">
        <f xml:space="preserve"> Time!F$53</f>
        <v>0</v>
      </c>
      <c r="G507" s="8" t="str">
        <f xml:space="preserve"> Time!G$53</f>
        <v>flag</v>
      </c>
      <c r="H507" s="48">
        <f xml:space="preserve"> Time!H$53</f>
        <v>5</v>
      </c>
      <c r="I507" s="48">
        <f xml:space="preserve"> Time!I$53</f>
        <v>0</v>
      </c>
      <c r="J507" s="48">
        <f xml:space="preserve"> Time!J$53</f>
        <v>0</v>
      </c>
      <c r="K507" s="51">
        <f xml:space="preserve"> Time!K$53</f>
        <v>1</v>
      </c>
      <c r="L507" s="51">
        <f xml:space="preserve"> Time!L$53</f>
        <v>1</v>
      </c>
      <c r="M507" s="51">
        <f xml:space="preserve"> Time!M$53</f>
        <v>1</v>
      </c>
      <c r="N507" s="51">
        <f xml:space="preserve"> Time!N$53</f>
        <v>1</v>
      </c>
      <c r="O507" s="51">
        <f xml:space="preserve"> Time!O$53</f>
        <v>1</v>
      </c>
      <c r="P507" s="51">
        <f xml:space="preserve"> Time!P$53</f>
        <v>0</v>
      </c>
      <c r="Q507" s="51">
        <f xml:space="preserve"> Time!Q$53</f>
        <v>0</v>
      </c>
      <c r="R507" s="51">
        <f xml:space="preserve"> Time!R$53</f>
        <v>0</v>
      </c>
      <c r="S507" s="51">
        <f xml:space="preserve"> Time!S$53</f>
        <v>0</v>
      </c>
    </row>
    <row r="508" spans="1:1012 1025:2047 2060:3067 3080:4087 4100:6142 6155:7162 7175:8182 8195:10237 10250:11257 11270:12277 12290:13312 13325:14332 14345:15352 15365:16372" ht="13.35" customHeight="1" x14ac:dyDescent="0.4">
      <c r="B508" s="6"/>
      <c r="C508" s="6"/>
      <c r="D508" s="7"/>
      <c r="E508" s="9" t="s">
        <v>468</v>
      </c>
      <c r="F508" s="9"/>
      <c r="G508" s="9" t="s">
        <v>171</v>
      </c>
      <c r="H508" s="40">
        <f xml:space="preserve"> SUM( J508:S508 )</f>
        <v>0</v>
      </c>
      <c r="I508" s="40"/>
      <c r="J508" s="40">
        <f xml:space="preserve"> IF( J507 = 1, J505 * $F506, 0)</f>
        <v>0</v>
      </c>
      <c r="K508" s="52">
        <f t="shared" ref="K508:S508" si="332" xml:space="preserve"> IF( K507 = 1, K505 * $F506, 0)</f>
        <v>0</v>
      </c>
      <c r="L508" s="52">
        <f t="shared" si="332"/>
        <v>0</v>
      </c>
      <c r="M508" s="52">
        <f t="shared" si="332"/>
        <v>0</v>
      </c>
      <c r="N508" s="52">
        <f t="shared" si="332"/>
        <v>0</v>
      </c>
      <c r="O508" s="52">
        <f t="shared" si="332"/>
        <v>0</v>
      </c>
      <c r="P508" s="52">
        <f t="shared" si="332"/>
        <v>0</v>
      </c>
      <c r="Q508" s="52">
        <f t="shared" si="332"/>
        <v>0</v>
      </c>
      <c r="R508" s="52">
        <f t="shared" si="332"/>
        <v>0</v>
      </c>
      <c r="S508" s="52">
        <f t="shared" si="332"/>
        <v>0</v>
      </c>
    </row>
    <row r="509" spans="1:1012 1025:2047 2060:3067 3080:4087 4100:6142 6155:7162 7175:8182 8195:10237 10250:11257 11270:12277 12290:13312 13325:14332 14345:15352 15365:16372" ht="13.35" customHeight="1" x14ac:dyDescent="0.4">
      <c r="B509" s="6"/>
      <c r="C509" s="6"/>
      <c r="D509" s="7"/>
      <c r="E509" s="9"/>
      <c r="F509" s="9"/>
      <c r="G509" s="9"/>
      <c r="H509" s="40"/>
      <c r="I509" s="40"/>
      <c r="J509" s="40"/>
      <c r="K509" s="52"/>
      <c r="L509" s="52"/>
      <c r="M509" s="52"/>
      <c r="N509" s="52"/>
      <c r="O509" s="52"/>
      <c r="P509" s="52"/>
      <c r="Q509" s="52"/>
      <c r="R509" s="52"/>
      <c r="S509" s="52"/>
    </row>
    <row r="510" spans="1:1012 1025:2047 2060:3067 3080:4087 4100:6142 6155:7162 7175:8182 8195:10237 10250:11257 11270:12277 12290:13312 13325:14332 14345:15352 15365:16372" ht="13.35" customHeight="1" x14ac:dyDescent="0.4">
      <c r="B510" s="6"/>
      <c r="C510" s="6"/>
      <c r="D510" s="7"/>
      <c r="E510" s="8" t="str">
        <f xml:space="preserve"> Inputs!E$410</f>
        <v>[Scheme 6] [component 9] cost allowance</v>
      </c>
      <c r="F510" s="8">
        <f xml:space="preserve"> Inputs!F$410</f>
        <v>0</v>
      </c>
      <c r="G510" s="8" t="str">
        <f xml:space="preserve"> Inputs!G$410</f>
        <v>£m</v>
      </c>
      <c r="H510" s="48">
        <f xml:space="preserve"> Inputs!H$410</f>
        <v>0</v>
      </c>
      <c r="I510" s="48">
        <f xml:space="preserve"> Inputs!I$410</f>
        <v>0</v>
      </c>
      <c r="J510" s="48">
        <f xml:space="preserve"> Inputs!J$410</f>
        <v>0</v>
      </c>
      <c r="K510" s="51">
        <f xml:space="preserve"> Inputs!K$410</f>
        <v>0</v>
      </c>
      <c r="L510" s="51">
        <f xml:space="preserve"> Inputs!L$410</f>
        <v>0</v>
      </c>
      <c r="M510" s="51">
        <f xml:space="preserve"> Inputs!M$410</f>
        <v>0</v>
      </c>
      <c r="N510" s="51">
        <f xml:space="preserve"> Inputs!N$410</f>
        <v>0</v>
      </c>
      <c r="O510" s="51">
        <f xml:space="preserve"> Inputs!O$410</f>
        <v>0</v>
      </c>
      <c r="P510" s="51">
        <f xml:space="preserve"> Inputs!P$410</f>
        <v>0</v>
      </c>
      <c r="Q510" s="51">
        <f xml:space="preserve"> Inputs!Q$410</f>
        <v>0</v>
      </c>
      <c r="R510" s="51">
        <f xml:space="preserve"> Inputs!R$410</f>
        <v>0</v>
      </c>
      <c r="S510" s="51">
        <f xml:space="preserve"> Inputs!S$410</f>
        <v>0</v>
      </c>
    </row>
    <row r="511" spans="1:1012 1025:2047 2060:3067 3080:4087 4100:6142 6155:7162 7175:8182 8195:10237 10250:11257 11270:12277 12290:13312 13325:14332 14345:15352 15365:16372" ht="13.35" customHeight="1" x14ac:dyDescent="0.4">
      <c r="B511" s="6"/>
      <c r="C511" s="6"/>
      <c r="D511" s="7"/>
      <c r="E511" s="8" t="str">
        <f xml:space="preserve"> Inputs!E$411</f>
        <v>[Scheme 6] [component 9] percentage completion</v>
      </c>
      <c r="F511" s="49">
        <f xml:space="preserve"> Inputs!F$411</f>
        <v>0</v>
      </c>
      <c r="G511" s="8" t="str">
        <f xml:space="preserve"> Inputs!G$411</f>
        <v>%</v>
      </c>
      <c r="H511" s="48"/>
      <c r="I511" s="48"/>
      <c r="J511" s="48"/>
      <c r="K511" s="51"/>
      <c r="L511" s="51"/>
      <c r="M511" s="51"/>
      <c r="N511" s="51"/>
      <c r="O511" s="51"/>
      <c r="P511" s="51"/>
      <c r="Q511" s="51"/>
      <c r="R511" s="51"/>
      <c r="S511" s="51"/>
    </row>
    <row r="512" spans="1:1012 1025:2047 2060:3067 3080:4087 4100:6142 6155:7162 7175:8182 8195:10237 10250:11257 11270:12277 12290:13312 13325:14332 14345:15352 15365:16372" ht="13.35" customHeight="1" x14ac:dyDescent="0.4">
      <c r="B512" s="6"/>
      <c r="C512" s="6"/>
      <c r="D512" s="7"/>
      <c r="E512" s="8" t="str">
        <f xml:space="preserve"> Time!E$53</f>
        <v>Forecast Period Flag</v>
      </c>
      <c r="F512" s="8">
        <f xml:space="preserve"> Time!F$53</f>
        <v>0</v>
      </c>
      <c r="G512" s="8" t="str">
        <f xml:space="preserve"> Time!G$53</f>
        <v>flag</v>
      </c>
      <c r="H512" s="48">
        <f xml:space="preserve"> Time!H$53</f>
        <v>5</v>
      </c>
      <c r="I512" s="48">
        <f xml:space="preserve"> Time!I$53</f>
        <v>0</v>
      </c>
      <c r="J512" s="48">
        <f xml:space="preserve"> Time!J$53</f>
        <v>0</v>
      </c>
      <c r="K512" s="51">
        <f xml:space="preserve"> Time!K$53</f>
        <v>1</v>
      </c>
      <c r="L512" s="51">
        <f xml:space="preserve"> Time!L$53</f>
        <v>1</v>
      </c>
      <c r="M512" s="51">
        <f xml:space="preserve"> Time!M$53</f>
        <v>1</v>
      </c>
      <c r="N512" s="51">
        <f xml:space="preserve"> Time!N$53</f>
        <v>1</v>
      </c>
      <c r="O512" s="51">
        <f xml:space="preserve"> Time!O$53</f>
        <v>1</v>
      </c>
      <c r="P512" s="51">
        <f xml:space="preserve"> Time!P$53</f>
        <v>0</v>
      </c>
      <c r="Q512" s="51">
        <f xml:space="preserve"> Time!Q$53</f>
        <v>0</v>
      </c>
      <c r="R512" s="51">
        <f xml:space="preserve"> Time!R$53</f>
        <v>0</v>
      </c>
      <c r="S512" s="51">
        <f xml:space="preserve"> Time!S$53</f>
        <v>0</v>
      </c>
    </row>
    <row r="513" spans="2:19" ht="13.35" customHeight="1" x14ac:dyDescent="0.4">
      <c r="B513" s="6"/>
      <c r="C513" s="6"/>
      <c r="D513" s="7"/>
      <c r="E513" s="9" t="s">
        <v>469</v>
      </c>
      <c r="F513" s="9"/>
      <c r="G513" s="9" t="s">
        <v>171</v>
      </c>
      <c r="H513" s="40">
        <f xml:space="preserve"> SUM( J513:S513 )</f>
        <v>0</v>
      </c>
      <c r="I513" s="40"/>
      <c r="J513" s="40">
        <f xml:space="preserve"> IF( J512 = 1, J510 * $F511, 0)</f>
        <v>0</v>
      </c>
      <c r="K513" s="52">
        <f t="shared" ref="K513:S513" si="333" xml:space="preserve"> IF( K512 = 1, K510 * $F511, 0)</f>
        <v>0</v>
      </c>
      <c r="L513" s="52">
        <f t="shared" si="333"/>
        <v>0</v>
      </c>
      <c r="M513" s="52">
        <f t="shared" si="333"/>
        <v>0</v>
      </c>
      <c r="N513" s="52">
        <f t="shared" si="333"/>
        <v>0</v>
      </c>
      <c r="O513" s="52">
        <f t="shared" si="333"/>
        <v>0</v>
      </c>
      <c r="P513" s="52">
        <f t="shared" si="333"/>
        <v>0</v>
      </c>
      <c r="Q513" s="52">
        <f t="shared" si="333"/>
        <v>0</v>
      </c>
      <c r="R513" s="52">
        <f t="shared" si="333"/>
        <v>0</v>
      </c>
      <c r="S513" s="52">
        <f t="shared" si="333"/>
        <v>0</v>
      </c>
    </row>
    <row r="514" spans="2:19" ht="13.35" customHeight="1" x14ac:dyDescent="0.4">
      <c r="B514" s="6"/>
      <c r="C514" s="6"/>
      <c r="D514" s="7"/>
      <c r="E514" s="9"/>
      <c r="F514" s="9"/>
      <c r="G514" s="9"/>
      <c r="H514" s="40"/>
      <c r="I514" s="40"/>
      <c r="J514" s="40"/>
      <c r="K514" s="52"/>
      <c r="L514" s="52"/>
      <c r="M514" s="52"/>
      <c r="N514" s="52"/>
      <c r="O514" s="52"/>
      <c r="P514" s="52"/>
      <c r="Q514" s="52"/>
      <c r="R514" s="52"/>
      <c r="S514" s="52"/>
    </row>
    <row r="515" spans="2:19" ht="13.35" customHeight="1" x14ac:dyDescent="0.4">
      <c r="B515" s="6"/>
      <c r="C515" s="6"/>
      <c r="D515" s="7"/>
      <c r="E515" s="8" t="str">
        <f xml:space="preserve"> Inputs!E$415</f>
        <v>[Scheme 6] [component 10] cost allowance</v>
      </c>
      <c r="F515" s="8">
        <f xml:space="preserve"> Inputs!F$415</f>
        <v>0</v>
      </c>
      <c r="G515" s="8" t="str">
        <f xml:space="preserve"> Inputs!G$415</f>
        <v>£m</v>
      </c>
      <c r="H515" s="48">
        <f xml:space="preserve"> Inputs!H$415</f>
        <v>0</v>
      </c>
      <c r="I515" s="48">
        <f xml:space="preserve"> Inputs!I$415</f>
        <v>0</v>
      </c>
      <c r="J515" s="48">
        <f xml:space="preserve"> Inputs!J$415</f>
        <v>0</v>
      </c>
      <c r="K515" s="51">
        <f xml:space="preserve"> Inputs!K$415</f>
        <v>0</v>
      </c>
      <c r="L515" s="51">
        <f xml:space="preserve"> Inputs!L$415</f>
        <v>0</v>
      </c>
      <c r="M515" s="51">
        <f xml:space="preserve"> Inputs!M$415</f>
        <v>0</v>
      </c>
      <c r="N515" s="51">
        <f xml:space="preserve"> Inputs!N$415</f>
        <v>0</v>
      </c>
      <c r="O515" s="51">
        <f xml:space="preserve"> Inputs!O$415</f>
        <v>0</v>
      </c>
      <c r="P515" s="51">
        <f xml:space="preserve"> Inputs!P$415</f>
        <v>0</v>
      </c>
      <c r="Q515" s="51">
        <f xml:space="preserve"> Inputs!Q$415</f>
        <v>0</v>
      </c>
      <c r="R515" s="51">
        <f xml:space="preserve"> Inputs!R$415</f>
        <v>0</v>
      </c>
      <c r="S515" s="51">
        <f xml:space="preserve"> Inputs!S$415</f>
        <v>0</v>
      </c>
    </row>
    <row r="516" spans="2:19" ht="13.35" customHeight="1" x14ac:dyDescent="0.4">
      <c r="B516" s="6"/>
      <c r="C516" s="6"/>
      <c r="D516" s="7"/>
      <c r="E516" s="8" t="str">
        <f xml:space="preserve"> Inputs!E$416</f>
        <v>[Scheme 6] [component 10] percentage completion</v>
      </c>
      <c r="F516" s="49">
        <f xml:space="preserve"> Inputs!F$416</f>
        <v>0</v>
      </c>
      <c r="G516" s="8" t="str">
        <f xml:space="preserve"> Inputs!G$416</f>
        <v>%</v>
      </c>
      <c r="H516" s="48"/>
      <c r="I516" s="48"/>
      <c r="J516" s="48"/>
      <c r="K516" s="51"/>
      <c r="L516" s="51"/>
      <c r="M516" s="51"/>
      <c r="N516" s="51"/>
      <c r="O516" s="51"/>
      <c r="P516" s="51"/>
      <c r="Q516" s="51"/>
      <c r="R516" s="51"/>
      <c r="S516" s="51"/>
    </row>
    <row r="517" spans="2:19" ht="13.35" customHeight="1" x14ac:dyDescent="0.4">
      <c r="B517" s="6"/>
      <c r="C517" s="6"/>
      <c r="D517" s="7"/>
      <c r="E517" s="8" t="str">
        <f xml:space="preserve"> Time!E$53</f>
        <v>Forecast Period Flag</v>
      </c>
      <c r="F517" s="8">
        <f xml:space="preserve"> Time!F$53</f>
        <v>0</v>
      </c>
      <c r="G517" s="8" t="str">
        <f xml:space="preserve"> Time!G$53</f>
        <v>flag</v>
      </c>
      <c r="H517" s="48">
        <f xml:space="preserve"> Time!H$53</f>
        <v>5</v>
      </c>
      <c r="I517" s="48">
        <f xml:space="preserve"> Time!I$53</f>
        <v>0</v>
      </c>
      <c r="J517" s="48">
        <f xml:space="preserve"> Time!J$53</f>
        <v>0</v>
      </c>
      <c r="K517" s="51">
        <f xml:space="preserve"> Time!K$53</f>
        <v>1</v>
      </c>
      <c r="L517" s="51">
        <f xml:space="preserve"> Time!L$53</f>
        <v>1</v>
      </c>
      <c r="M517" s="51">
        <f xml:space="preserve"> Time!M$53</f>
        <v>1</v>
      </c>
      <c r="N517" s="51">
        <f xml:space="preserve"> Time!N$53</f>
        <v>1</v>
      </c>
      <c r="O517" s="51">
        <f xml:space="preserve"> Time!O$53</f>
        <v>1</v>
      </c>
      <c r="P517" s="51">
        <f xml:space="preserve"> Time!P$53</f>
        <v>0</v>
      </c>
      <c r="Q517" s="51">
        <f xml:space="preserve"> Time!Q$53</f>
        <v>0</v>
      </c>
      <c r="R517" s="51">
        <f xml:space="preserve"> Time!R$53</f>
        <v>0</v>
      </c>
      <c r="S517" s="51">
        <f xml:space="preserve"> Time!S$53</f>
        <v>0</v>
      </c>
    </row>
    <row r="518" spans="2:19" ht="13.35" customHeight="1" x14ac:dyDescent="0.4">
      <c r="B518" s="6"/>
      <c r="C518" s="6"/>
      <c r="D518" s="7"/>
      <c r="E518" s="9" t="s">
        <v>470</v>
      </c>
      <c r="F518" s="9"/>
      <c r="G518" s="9" t="s">
        <v>171</v>
      </c>
      <c r="H518" s="40">
        <f xml:space="preserve"> SUM( J518:S518 )</f>
        <v>0</v>
      </c>
      <c r="I518" s="40"/>
      <c r="J518" s="40">
        <f xml:space="preserve"> IF( J517 = 1, J515 * $F516, 0)</f>
        <v>0</v>
      </c>
      <c r="K518" s="52">
        <f t="shared" ref="K518:S518" si="334" xml:space="preserve"> IF( K517 = 1, K515 * $F516, 0)</f>
        <v>0</v>
      </c>
      <c r="L518" s="52">
        <f t="shared" si="334"/>
        <v>0</v>
      </c>
      <c r="M518" s="52">
        <f t="shared" si="334"/>
        <v>0</v>
      </c>
      <c r="N518" s="52">
        <f t="shared" si="334"/>
        <v>0</v>
      </c>
      <c r="O518" s="52">
        <f t="shared" si="334"/>
        <v>0</v>
      </c>
      <c r="P518" s="52">
        <f t="shared" si="334"/>
        <v>0</v>
      </c>
      <c r="Q518" s="52">
        <f t="shared" si="334"/>
        <v>0</v>
      </c>
      <c r="R518" s="52">
        <f t="shared" si="334"/>
        <v>0</v>
      </c>
      <c r="S518" s="52">
        <f t="shared" si="334"/>
        <v>0</v>
      </c>
    </row>
    <row r="519" spans="2:19" ht="13.35" customHeight="1" x14ac:dyDescent="0.4">
      <c r="B519" s="6"/>
      <c r="C519" s="6"/>
      <c r="D519" s="7"/>
      <c r="E519" s="9"/>
      <c r="F519" s="9"/>
      <c r="G519" s="9"/>
      <c r="H519" s="40"/>
      <c r="I519" s="40"/>
      <c r="J519" s="40"/>
      <c r="K519" s="52"/>
      <c r="L519" s="52"/>
      <c r="M519" s="52"/>
      <c r="N519" s="52"/>
      <c r="O519" s="52"/>
      <c r="P519" s="52"/>
      <c r="Q519" s="52"/>
      <c r="R519" s="52"/>
      <c r="S519" s="52"/>
    </row>
    <row r="520" spans="2:19" ht="13.35" customHeight="1" x14ac:dyDescent="0.4">
      <c r="B520" s="6"/>
      <c r="C520" s="6"/>
      <c r="D520" s="7"/>
      <c r="E520" s="8" t="str">
        <f xml:space="preserve"> Inputs!E$420</f>
        <v>[Scheme 6] [component 11] cost allowance</v>
      </c>
      <c r="F520" s="8">
        <f xml:space="preserve"> Inputs!F$420</f>
        <v>0</v>
      </c>
      <c r="G520" s="8" t="str">
        <f xml:space="preserve"> Inputs!G$420</f>
        <v>£m</v>
      </c>
      <c r="H520" s="48">
        <f xml:space="preserve"> Inputs!H$420</f>
        <v>0</v>
      </c>
      <c r="I520" s="48">
        <f xml:space="preserve"> Inputs!I$420</f>
        <v>0</v>
      </c>
      <c r="J520" s="48">
        <f xml:space="preserve"> Inputs!J$420</f>
        <v>0</v>
      </c>
      <c r="K520" s="51">
        <f xml:space="preserve"> Inputs!K$420</f>
        <v>0</v>
      </c>
      <c r="L520" s="51">
        <f xml:space="preserve"> Inputs!L$420</f>
        <v>0</v>
      </c>
      <c r="M520" s="51">
        <f xml:space="preserve"> Inputs!M$420</f>
        <v>0</v>
      </c>
      <c r="N520" s="51">
        <f xml:space="preserve"> Inputs!N$420</f>
        <v>0</v>
      </c>
      <c r="O520" s="51">
        <f xml:space="preserve"> Inputs!O$420</f>
        <v>0</v>
      </c>
      <c r="P520" s="51">
        <f xml:space="preserve"> Inputs!P$420</f>
        <v>0</v>
      </c>
      <c r="Q520" s="51">
        <f xml:space="preserve"> Inputs!Q$420</f>
        <v>0</v>
      </c>
      <c r="R520" s="51">
        <f xml:space="preserve"> Inputs!R$420</f>
        <v>0</v>
      </c>
      <c r="S520" s="51">
        <f xml:space="preserve"> Inputs!S$420</f>
        <v>0</v>
      </c>
    </row>
    <row r="521" spans="2:19" ht="13.35" customHeight="1" x14ac:dyDescent="0.4">
      <c r="B521" s="6"/>
      <c r="C521" s="6"/>
      <c r="D521" s="7"/>
      <c r="E521" s="8" t="str">
        <f xml:space="preserve"> Inputs!E$421</f>
        <v>[Scheme 6] [component 11] percentage completion</v>
      </c>
      <c r="F521" s="49">
        <f xml:space="preserve"> Inputs!F$421</f>
        <v>0</v>
      </c>
      <c r="G521" s="8" t="str">
        <f xml:space="preserve"> Inputs!G$421</f>
        <v>%</v>
      </c>
      <c r="H521" s="48"/>
      <c r="I521" s="48"/>
      <c r="J521" s="48"/>
      <c r="K521" s="51"/>
      <c r="L521" s="51"/>
      <c r="M521" s="51"/>
      <c r="N521" s="51"/>
      <c r="O521" s="51"/>
      <c r="P521" s="51"/>
      <c r="Q521" s="51"/>
      <c r="R521" s="51"/>
      <c r="S521" s="51"/>
    </row>
    <row r="522" spans="2:19" ht="13.35" customHeight="1" x14ac:dyDescent="0.4">
      <c r="B522" s="6"/>
      <c r="C522" s="6"/>
      <c r="D522" s="7"/>
      <c r="E522" s="8" t="str">
        <f xml:space="preserve"> Time!E$53</f>
        <v>Forecast Period Flag</v>
      </c>
      <c r="F522" s="8">
        <f xml:space="preserve"> Time!F$53</f>
        <v>0</v>
      </c>
      <c r="G522" s="8" t="str">
        <f xml:space="preserve"> Time!G$53</f>
        <v>flag</v>
      </c>
      <c r="H522" s="48">
        <f xml:space="preserve"> Time!H$53</f>
        <v>5</v>
      </c>
      <c r="I522" s="48">
        <f xml:space="preserve"> Time!I$53</f>
        <v>0</v>
      </c>
      <c r="J522" s="48">
        <f xml:space="preserve"> Time!J$53</f>
        <v>0</v>
      </c>
      <c r="K522" s="51">
        <f xml:space="preserve"> Time!K$53</f>
        <v>1</v>
      </c>
      <c r="L522" s="51">
        <f xml:space="preserve"> Time!L$53</f>
        <v>1</v>
      </c>
      <c r="M522" s="51">
        <f xml:space="preserve"> Time!M$53</f>
        <v>1</v>
      </c>
      <c r="N522" s="51">
        <f xml:space="preserve"> Time!N$53</f>
        <v>1</v>
      </c>
      <c r="O522" s="51">
        <f xml:space="preserve"> Time!O$53</f>
        <v>1</v>
      </c>
      <c r="P522" s="51">
        <f xml:space="preserve"> Time!P$53</f>
        <v>0</v>
      </c>
      <c r="Q522" s="51">
        <f xml:space="preserve"> Time!Q$53</f>
        <v>0</v>
      </c>
      <c r="R522" s="51">
        <f xml:space="preserve"> Time!R$53</f>
        <v>0</v>
      </c>
      <c r="S522" s="51">
        <f xml:space="preserve"> Time!S$53</f>
        <v>0</v>
      </c>
    </row>
    <row r="523" spans="2:19" ht="13.35" customHeight="1" x14ac:dyDescent="0.4">
      <c r="B523" s="6"/>
      <c r="C523" s="6"/>
      <c r="D523" s="7"/>
      <c r="E523" s="9" t="s">
        <v>471</v>
      </c>
      <c r="F523" s="9"/>
      <c r="G523" s="9" t="s">
        <v>171</v>
      </c>
      <c r="H523" s="40">
        <f xml:space="preserve"> SUM( J523:S523 )</f>
        <v>0</v>
      </c>
      <c r="I523" s="40"/>
      <c r="J523" s="40">
        <f xml:space="preserve"> IF( J522 = 1, J520 * $F521, 0)</f>
        <v>0</v>
      </c>
      <c r="K523" s="52">
        <f t="shared" ref="K523:S523" si="335" xml:space="preserve"> IF( K522 = 1, K520 * $F521, 0)</f>
        <v>0</v>
      </c>
      <c r="L523" s="52">
        <f t="shared" si="335"/>
        <v>0</v>
      </c>
      <c r="M523" s="52">
        <f t="shared" si="335"/>
        <v>0</v>
      </c>
      <c r="N523" s="52">
        <f t="shared" si="335"/>
        <v>0</v>
      </c>
      <c r="O523" s="52">
        <f t="shared" si="335"/>
        <v>0</v>
      </c>
      <c r="P523" s="52">
        <f t="shared" si="335"/>
        <v>0</v>
      </c>
      <c r="Q523" s="52">
        <f t="shared" si="335"/>
        <v>0</v>
      </c>
      <c r="R523" s="52">
        <f t="shared" si="335"/>
        <v>0</v>
      </c>
      <c r="S523" s="52">
        <f t="shared" si="335"/>
        <v>0</v>
      </c>
    </row>
    <row r="524" spans="2:19" ht="13.35" customHeight="1" x14ac:dyDescent="0.4">
      <c r="B524" s="6"/>
      <c r="C524" s="6"/>
      <c r="D524" s="7"/>
      <c r="E524" s="9"/>
      <c r="F524" s="9"/>
      <c r="G524" s="9"/>
      <c r="H524" s="40"/>
      <c r="I524" s="40"/>
      <c r="J524" s="40"/>
      <c r="K524" s="52"/>
      <c r="L524" s="52"/>
      <c r="M524" s="52"/>
      <c r="N524" s="52"/>
      <c r="O524" s="52"/>
      <c r="P524" s="52"/>
      <c r="Q524" s="52"/>
      <c r="R524" s="52"/>
      <c r="S524" s="52"/>
    </row>
    <row r="525" spans="2:19" ht="13.35" customHeight="1" x14ac:dyDescent="0.4">
      <c r="B525" s="6"/>
      <c r="C525" s="6"/>
      <c r="D525" s="7"/>
      <c r="E525" s="8" t="str">
        <f xml:space="preserve"> Inputs!E$425</f>
        <v>[Scheme 6] [component 12] cost allowance</v>
      </c>
      <c r="F525" s="8">
        <f xml:space="preserve"> Inputs!F$425</f>
        <v>0</v>
      </c>
      <c r="G525" s="8" t="str">
        <f xml:space="preserve"> Inputs!G$425</f>
        <v>£m</v>
      </c>
      <c r="H525" s="48">
        <f xml:space="preserve"> Inputs!H$425</f>
        <v>0</v>
      </c>
      <c r="I525" s="48">
        <f xml:space="preserve"> Inputs!I$425</f>
        <v>0</v>
      </c>
      <c r="J525" s="48">
        <f xml:space="preserve"> Inputs!J$425</f>
        <v>0</v>
      </c>
      <c r="K525" s="51">
        <f xml:space="preserve"> Inputs!K$425</f>
        <v>0</v>
      </c>
      <c r="L525" s="51">
        <f xml:space="preserve"> Inputs!L$425</f>
        <v>0</v>
      </c>
      <c r="M525" s="51">
        <f xml:space="preserve"> Inputs!M$425</f>
        <v>0</v>
      </c>
      <c r="N525" s="51">
        <f xml:space="preserve"> Inputs!N$425</f>
        <v>0</v>
      </c>
      <c r="O525" s="51">
        <f xml:space="preserve"> Inputs!O$425</f>
        <v>0</v>
      </c>
      <c r="P525" s="51">
        <f xml:space="preserve"> Inputs!P$425</f>
        <v>0</v>
      </c>
      <c r="Q525" s="51">
        <f xml:space="preserve"> Inputs!Q$425</f>
        <v>0</v>
      </c>
      <c r="R525" s="51">
        <f xml:space="preserve"> Inputs!R$425</f>
        <v>0</v>
      </c>
      <c r="S525" s="51">
        <f xml:space="preserve"> Inputs!S$425</f>
        <v>0</v>
      </c>
    </row>
    <row r="526" spans="2:19" ht="13.35" customHeight="1" x14ac:dyDescent="0.4">
      <c r="B526" s="6"/>
      <c r="C526" s="6"/>
      <c r="D526" s="7"/>
      <c r="E526" s="8" t="str">
        <f xml:space="preserve"> Inputs!E$426</f>
        <v>[Scheme 6] [component 12] percentage completion</v>
      </c>
      <c r="F526" s="49">
        <f xml:space="preserve"> Inputs!F$426</f>
        <v>0</v>
      </c>
      <c r="G526" s="8" t="str">
        <f xml:space="preserve"> Inputs!G$426</f>
        <v>%</v>
      </c>
      <c r="H526" s="48"/>
      <c r="I526" s="48"/>
      <c r="J526" s="48"/>
      <c r="K526" s="51"/>
      <c r="L526" s="51"/>
      <c r="M526" s="51"/>
      <c r="N526" s="51"/>
      <c r="O526" s="51"/>
      <c r="P526" s="51"/>
      <c r="Q526" s="51"/>
      <c r="R526" s="51"/>
      <c r="S526" s="51"/>
    </row>
    <row r="527" spans="2:19" ht="13.35" customHeight="1" x14ac:dyDescent="0.4">
      <c r="B527" s="6"/>
      <c r="C527" s="6"/>
      <c r="D527" s="7"/>
      <c r="E527" s="8" t="str">
        <f xml:space="preserve"> Time!E$53</f>
        <v>Forecast Period Flag</v>
      </c>
      <c r="F527" s="8">
        <f xml:space="preserve"> Time!F$53</f>
        <v>0</v>
      </c>
      <c r="G527" s="8" t="str">
        <f xml:space="preserve"> Time!G$53</f>
        <v>flag</v>
      </c>
      <c r="H527" s="48">
        <f xml:space="preserve"> Time!H$53</f>
        <v>5</v>
      </c>
      <c r="I527" s="48">
        <f xml:space="preserve"> Time!I$53</f>
        <v>0</v>
      </c>
      <c r="J527" s="48">
        <f xml:space="preserve"> Time!J$53</f>
        <v>0</v>
      </c>
      <c r="K527" s="51">
        <f xml:space="preserve"> Time!K$53</f>
        <v>1</v>
      </c>
      <c r="L527" s="51">
        <f xml:space="preserve"> Time!L$53</f>
        <v>1</v>
      </c>
      <c r="M527" s="51">
        <f xml:space="preserve"> Time!M$53</f>
        <v>1</v>
      </c>
      <c r="N527" s="51">
        <f xml:space="preserve"> Time!N$53</f>
        <v>1</v>
      </c>
      <c r="O527" s="51">
        <f xml:space="preserve"> Time!O$53</f>
        <v>1</v>
      </c>
      <c r="P527" s="51">
        <f xml:space="preserve"> Time!P$53</f>
        <v>0</v>
      </c>
      <c r="Q527" s="51">
        <f xml:space="preserve"> Time!Q$53</f>
        <v>0</v>
      </c>
      <c r="R527" s="51">
        <f xml:space="preserve"> Time!R$53</f>
        <v>0</v>
      </c>
      <c r="S527" s="51">
        <f xml:space="preserve"> Time!S$53</f>
        <v>0</v>
      </c>
    </row>
    <row r="528" spans="2:19" ht="13.35" customHeight="1" x14ac:dyDescent="0.4">
      <c r="B528" s="6"/>
      <c r="C528" s="6"/>
      <c r="D528" s="7"/>
      <c r="E528" s="9" t="s">
        <v>472</v>
      </c>
      <c r="F528" s="9"/>
      <c r="G528" s="9" t="s">
        <v>171</v>
      </c>
      <c r="H528" s="40">
        <f xml:space="preserve"> SUM( J528:S528 )</f>
        <v>0</v>
      </c>
      <c r="I528" s="40"/>
      <c r="J528" s="40">
        <f xml:space="preserve"> IF( J527 = 1, J525 * $F526, 0)</f>
        <v>0</v>
      </c>
      <c r="K528" s="52">
        <f t="shared" ref="K528:S528" si="336" xml:space="preserve"> IF( K527 = 1, K525 * $F526, 0)</f>
        <v>0</v>
      </c>
      <c r="L528" s="52">
        <f t="shared" si="336"/>
        <v>0</v>
      </c>
      <c r="M528" s="52">
        <f t="shared" si="336"/>
        <v>0</v>
      </c>
      <c r="N528" s="52">
        <f t="shared" si="336"/>
        <v>0</v>
      </c>
      <c r="O528" s="52">
        <f t="shared" si="336"/>
        <v>0</v>
      </c>
      <c r="P528" s="52">
        <f t="shared" si="336"/>
        <v>0</v>
      </c>
      <c r="Q528" s="52">
        <f t="shared" si="336"/>
        <v>0</v>
      </c>
      <c r="R528" s="52">
        <f t="shared" si="336"/>
        <v>0</v>
      </c>
      <c r="S528" s="52">
        <f t="shared" si="336"/>
        <v>0</v>
      </c>
    </row>
    <row r="529" spans="2:19" ht="13.35" customHeight="1" x14ac:dyDescent="0.4">
      <c r="B529" s="6"/>
      <c r="C529" s="6"/>
      <c r="D529" s="7"/>
      <c r="E529" s="9"/>
      <c r="F529" s="9"/>
      <c r="G529" s="9"/>
      <c r="H529" s="40"/>
      <c r="I529" s="40"/>
      <c r="J529" s="40"/>
      <c r="K529" s="52"/>
      <c r="L529" s="52"/>
      <c r="M529" s="52"/>
      <c r="N529" s="52"/>
      <c r="O529" s="52"/>
      <c r="P529" s="52"/>
      <c r="Q529" s="52"/>
      <c r="R529" s="52"/>
      <c r="S529" s="52"/>
    </row>
    <row r="530" spans="2:19" ht="13.35" customHeight="1" x14ac:dyDescent="0.4">
      <c r="B530" s="6"/>
      <c r="C530" s="6"/>
      <c r="D530" s="7"/>
      <c r="E530" s="46" t="str">
        <f t="shared" ref="E530:S530" si="337" xml:space="preserve"> E$473</f>
        <v>Scheme 6 component 1 adjusted cost allowance</v>
      </c>
      <c r="F530" s="46">
        <f t="shared" si="337"/>
        <v>0</v>
      </c>
      <c r="G530" s="46" t="str">
        <f t="shared" si="337"/>
        <v>£m</v>
      </c>
      <c r="H530" s="44">
        <f t="shared" si="337"/>
        <v>49.29908369230769</v>
      </c>
      <c r="I530" s="44">
        <f t="shared" si="337"/>
        <v>0</v>
      </c>
      <c r="J530" s="44">
        <f t="shared" si="337"/>
        <v>0</v>
      </c>
      <c r="K530" s="50">
        <f t="shared" si="337"/>
        <v>0</v>
      </c>
      <c r="L530" s="50">
        <f t="shared" si="337"/>
        <v>4.9299083692307706</v>
      </c>
      <c r="M530" s="50">
        <f t="shared" si="337"/>
        <v>14.789725107692307</v>
      </c>
      <c r="N530" s="50">
        <f t="shared" si="337"/>
        <v>14.789725107692307</v>
      </c>
      <c r="O530" s="50">
        <f t="shared" si="337"/>
        <v>14.789725107692307</v>
      </c>
      <c r="P530" s="50">
        <f t="shared" si="337"/>
        <v>0</v>
      </c>
      <c r="Q530" s="50">
        <f t="shared" si="337"/>
        <v>0</v>
      </c>
      <c r="R530" s="50">
        <f t="shared" si="337"/>
        <v>0</v>
      </c>
      <c r="S530" s="50">
        <f t="shared" si="337"/>
        <v>0</v>
      </c>
    </row>
    <row r="531" spans="2:19" ht="13.35" customHeight="1" x14ac:dyDescent="0.4">
      <c r="B531" s="6"/>
      <c r="C531" s="6"/>
      <c r="D531" s="7"/>
      <c r="E531" s="46" t="str">
        <f t="shared" ref="E531:S531" si="338" xml:space="preserve"> E$478</f>
        <v>Scheme 6 component 2 adjusted cost allowance</v>
      </c>
      <c r="F531" s="46">
        <f t="shared" si="338"/>
        <v>0</v>
      </c>
      <c r="G531" s="46" t="str">
        <f t="shared" si="338"/>
        <v>£m</v>
      </c>
      <c r="H531" s="44">
        <f t="shared" si="338"/>
        <v>0</v>
      </c>
      <c r="I531" s="44">
        <f t="shared" si="338"/>
        <v>0</v>
      </c>
      <c r="J531" s="44">
        <f t="shared" si="338"/>
        <v>0</v>
      </c>
      <c r="K531" s="50">
        <f t="shared" si="338"/>
        <v>0</v>
      </c>
      <c r="L531" s="50">
        <f t="shared" si="338"/>
        <v>0</v>
      </c>
      <c r="M531" s="50">
        <f t="shared" si="338"/>
        <v>0</v>
      </c>
      <c r="N531" s="50">
        <f t="shared" si="338"/>
        <v>0</v>
      </c>
      <c r="O531" s="50">
        <f t="shared" si="338"/>
        <v>0</v>
      </c>
      <c r="P531" s="50">
        <f t="shared" si="338"/>
        <v>0</v>
      </c>
      <c r="Q531" s="50">
        <f t="shared" si="338"/>
        <v>0</v>
      </c>
      <c r="R531" s="50">
        <f t="shared" si="338"/>
        <v>0</v>
      </c>
      <c r="S531" s="50">
        <f t="shared" si="338"/>
        <v>0</v>
      </c>
    </row>
    <row r="532" spans="2:19" ht="13.35" customHeight="1" x14ac:dyDescent="0.4">
      <c r="B532" s="6"/>
      <c r="C532" s="6"/>
      <c r="D532" s="7"/>
      <c r="E532" s="46" t="str">
        <f t="shared" ref="E532:S532" si="339" xml:space="preserve"> E$483</f>
        <v>Scheme 6 component 3 adjusted cost allowance</v>
      </c>
      <c r="F532" s="46">
        <f t="shared" si="339"/>
        <v>0</v>
      </c>
      <c r="G532" s="46" t="str">
        <f t="shared" si="339"/>
        <v>£m</v>
      </c>
      <c r="H532" s="44">
        <f t="shared" si="339"/>
        <v>0</v>
      </c>
      <c r="I532" s="44">
        <f t="shared" si="339"/>
        <v>0</v>
      </c>
      <c r="J532" s="44">
        <f t="shared" si="339"/>
        <v>0</v>
      </c>
      <c r="K532" s="50">
        <f t="shared" si="339"/>
        <v>0</v>
      </c>
      <c r="L532" s="50">
        <f t="shared" si="339"/>
        <v>0</v>
      </c>
      <c r="M532" s="50">
        <f t="shared" si="339"/>
        <v>0</v>
      </c>
      <c r="N532" s="50">
        <f t="shared" si="339"/>
        <v>0</v>
      </c>
      <c r="O532" s="50">
        <f t="shared" si="339"/>
        <v>0</v>
      </c>
      <c r="P532" s="50">
        <f t="shared" si="339"/>
        <v>0</v>
      </c>
      <c r="Q532" s="50">
        <f t="shared" si="339"/>
        <v>0</v>
      </c>
      <c r="R532" s="50">
        <f t="shared" si="339"/>
        <v>0</v>
      </c>
      <c r="S532" s="50">
        <f t="shared" si="339"/>
        <v>0</v>
      </c>
    </row>
    <row r="533" spans="2:19" ht="13.35" customHeight="1" x14ac:dyDescent="0.4">
      <c r="B533" s="6"/>
      <c r="C533" s="6"/>
      <c r="D533" s="7"/>
      <c r="E533" s="46" t="str">
        <f t="shared" ref="E533:S533" si="340" xml:space="preserve"> E$488</f>
        <v>Scheme 6 component 4 adjusted cost allowance</v>
      </c>
      <c r="F533" s="46">
        <f t="shared" si="340"/>
        <v>0</v>
      </c>
      <c r="G533" s="46" t="str">
        <f t="shared" si="340"/>
        <v>£m</v>
      </c>
      <c r="H533" s="44">
        <f t="shared" si="340"/>
        <v>0</v>
      </c>
      <c r="I533" s="44">
        <f t="shared" si="340"/>
        <v>0</v>
      </c>
      <c r="J533" s="44">
        <f t="shared" si="340"/>
        <v>0</v>
      </c>
      <c r="K533" s="50">
        <f t="shared" si="340"/>
        <v>0</v>
      </c>
      <c r="L533" s="50">
        <f t="shared" si="340"/>
        <v>0</v>
      </c>
      <c r="M533" s="50">
        <f t="shared" si="340"/>
        <v>0</v>
      </c>
      <c r="N533" s="50">
        <f t="shared" si="340"/>
        <v>0</v>
      </c>
      <c r="O533" s="50">
        <f t="shared" si="340"/>
        <v>0</v>
      </c>
      <c r="P533" s="50">
        <f t="shared" si="340"/>
        <v>0</v>
      </c>
      <c r="Q533" s="50">
        <f t="shared" si="340"/>
        <v>0</v>
      </c>
      <c r="R533" s="50">
        <f t="shared" si="340"/>
        <v>0</v>
      </c>
      <c r="S533" s="50">
        <f t="shared" si="340"/>
        <v>0</v>
      </c>
    </row>
    <row r="534" spans="2:19" ht="13.35" customHeight="1" x14ac:dyDescent="0.4">
      <c r="B534" s="6"/>
      <c r="C534" s="6"/>
      <c r="D534" s="7"/>
      <c r="E534" s="46" t="str">
        <f t="shared" ref="E534:S534" si="341" xml:space="preserve"> E$493</f>
        <v>Scheme 6 component 5 adjusted cost allowance</v>
      </c>
      <c r="F534" s="46">
        <f t="shared" si="341"/>
        <v>0</v>
      </c>
      <c r="G534" s="46" t="str">
        <f t="shared" si="341"/>
        <v>£m</v>
      </c>
      <c r="H534" s="44">
        <f t="shared" si="341"/>
        <v>0</v>
      </c>
      <c r="I534" s="44">
        <f t="shared" si="341"/>
        <v>0</v>
      </c>
      <c r="J534" s="44">
        <f t="shared" si="341"/>
        <v>0</v>
      </c>
      <c r="K534" s="50">
        <f t="shared" si="341"/>
        <v>0</v>
      </c>
      <c r="L534" s="50">
        <f t="shared" si="341"/>
        <v>0</v>
      </c>
      <c r="M534" s="50">
        <f t="shared" si="341"/>
        <v>0</v>
      </c>
      <c r="N534" s="50">
        <f t="shared" si="341"/>
        <v>0</v>
      </c>
      <c r="O534" s="50">
        <f t="shared" si="341"/>
        <v>0</v>
      </c>
      <c r="P534" s="50">
        <f t="shared" si="341"/>
        <v>0</v>
      </c>
      <c r="Q534" s="50">
        <f t="shared" si="341"/>
        <v>0</v>
      </c>
      <c r="R534" s="50">
        <f t="shared" si="341"/>
        <v>0</v>
      </c>
      <c r="S534" s="50">
        <f t="shared" si="341"/>
        <v>0</v>
      </c>
    </row>
    <row r="535" spans="2:19" ht="13.35" customHeight="1" x14ac:dyDescent="0.4">
      <c r="B535" s="6"/>
      <c r="C535" s="6"/>
      <c r="D535" s="7"/>
      <c r="E535" s="46" t="str">
        <f t="shared" ref="E535:S535" si="342" xml:space="preserve"> E$498</f>
        <v>Scheme 6 component 6 adjusted cost allowance</v>
      </c>
      <c r="F535" s="46">
        <f t="shared" si="342"/>
        <v>0</v>
      </c>
      <c r="G535" s="46" t="str">
        <f t="shared" si="342"/>
        <v>£m</v>
      </c>
      <c r="H535" s="44">
        <f t="shared" si="342"/>
        <v>0</v>
      </c>
      <c r="I535" s="44">
        <f t="shared" si="342"/>
        <v>0</v>
      </c>
      <c r="J535" s="44">
        <f t="shared" si="342"/>
        <v>0</v>
      </c>
      <c r="K535" s="50">
        <f t="shared" si="342"/>
        <v>0</v>
      </c>
      <c r="L535" s="50">
        <f t="shared" si="342"/>
        <v>0</v>
      </c>
      <c r="M535" s="50">
        <f t="shared" si="342"/>
        <v>0</v>
      </c>
      <c r="N535" s="50">
        <f t="shared" si="342"/>
        <v>0</v>
      </c>
      <c r="O535" s="50">
        <f t="shared" si="342"/>
        <v>0</v>
      </c>
      <c r="P535" s="50">
        <f t="shared" si="342"/>
        <v>0</v>
      </c>
      <c r="Q535" s="50">
        <f t="shared" si="342"/>
        <v>0</v>
      </c>
      <c r="R535" s="50">
        <f t="shared" si="342"/>
        <v>0</v>
      </c>
      <c r="S535" s="50">
        <f t="shared" si="342"/>
        <v>0</v>
      </c>
    </row>
    <row r="536" spans="2:19" ht="13.35" customHeight="1" x14ac:dyDescent="0.4">
      <c r="B536" s="6"/>
      <c r="C536" s="6"/>
      <c r="D536" s="7"/>
      <c r="E536" s="9" t="str">
        <f t="shared" ref="E536:S536" si="343" xml:space="preserve"> E$503</f>
        <v>Scheme 6 component 7 adjusted cost allowance</v>
      </c>
      <c r="F536" s="46">
        <f t="shared" si="343"/>
        <v>0</v>
      </c>
      <c r="G536" s="9" t="str">
        <f t="shared" si="343"/>
        <v>£m</v>
      </c>
      <c r="H536" s="44">
        <f t="shared" si="343"/>
        <v>0</v>
      </c>
      <c r="I536" s="44">
        <f t="shared" si="343"/>
        <v>0</v>
      </c>
      <c r="J536" s="44">
        <f t="shared" si="343"/>
        <v>0</v>
      </c>
      <c r="K536" s="50">
        <f t="shared" si="343"/>
        <v>0</v>
      </c>
      <c r="L536" s="50">
        <f t="shared" si="343"/>
        <v>0</v>
      </c>
      <c r="M536" s="50">
        <f t="shared" si="343"/>
        <v>0</v>
      </c>
      <c r="N536" s="50">
        <f t="shared" si="343"/>
        <v>0</v>
      </c>
      <c r="O536" s="50">
        <f t="shared" si="343"/>
        <v>0</v>
      </c>
      <c r="P536" s="50">
        <f t="shared" si="343"/>
        <v>0</v>
      </c>
      <c r="Q536" s="50">
        <f t="shared" si="343"/>
        <v>0</v>
      </c>
      <c r="R536" s="50">
        <f t="shared" si="343"/>
        <v>0</v>
      </c>
      <c r="S536" s="50">
        <f t="shared" si="343"/>
        <v>0</v>
      </c>
    </row>
    <row r="537" spans="2:19" ht="13.35" customHeight="1" x14ac:dyDescent="0.4">
      <c r="B537" s="6"/>
      <c r="C537" s="6"/>
      <c r="D537" s="7"/>
      <c r="E537" s="9" t="str">
        <f t="shared" ref="E537:S537" si="344" xml:space="preserve"> E$508</f>
        <v>Scheme 6 component 8 adjusted cost allowance</v>
      </c>
      <c r="F537" s="46">
        <f t="shared" si="344"/>
        <v>0</v>
      </c>
      <c r="G537" s="9" t="str">
        <f t="shared" si="344"/>
        <v>£m</v>
      </c>
      <c r="H537" s="44">
        <f t="shared" si="344"/>
        <v>0</v>
      </c>
      <c r="I537" s="44">
        <f t="shared" si="344"/>
        <v>0</v>
      </c>
      <c r="J537" s="44">
        <f t="shared" si="344"/>
        <v>0</v>
      </c>
      <c r="K537" s="50">
        <f t="shared" si="344"/>
        <v>0</v>
      </c>
      <c r="L537" s="50">
        <f t="shared" si="344"/>
        <v>0</v>
      </c>
      <c r="M537" s="50">
        <f t="shared" si="344"/>
        <v>0</v>
      </c>
      <c r="N537" s="50">
        <f t="shared" si="344"/>
        <v>0</v>
      </c>
      <c r="O537" s="50">
        <f t="shared" si="344"/>
        <v>0</v>
      </c>
      <c r="P537" s="50">
        <f t="shared" si="344"/>
        <v>0</v>
      </c>
      <c r="Q537" s="50">
        <f t="shared" si="344"/>
        <v>0</v>
      </c>
      <c r="R537" s="50">
        <f t="shared" si="344"/>
        <v>0</v>
      </c>
      <c r="S537" s="50">
        <f t="shared" si="344"/>
        <v>0</v>
      </c>
    </row>
    <row r="538" spans="2:19" ht="13.35" customHeight="1" x14ac:dyDescent="0.4">
      <c r="B538" s="6"/>
      <c r="C538" s="6"/>
      <c r="D538" s="7"/>
      <c r="E538" s="9" t="str">
        <f t="shared" ref="E538:S538" si="345" xml:space="preserve"> E$513</f>
        <v>Scheme 6 component 9 adjusted cost allowance</v>
      </c>
      <c r="F538" s="46">
        <f t="shared" si="345"/>
        <v>0</v>
      </c>
      <c r="G538" s="9" t="str">
        <f t="shared" si="345"/>
        <v>£m</v>
      </c>
      <c r="H538" s="44">
        <f t="shared" si="345"/>
        <v>0</v>
      </c>
      <c r="I538" s="44">
        <f t="shared" si="345"/>
        <v>0</v>
      </c>
      <c r="J538" s="44">
        <f t="shared" si="345"/>
        <v>0</v>
      </c>
      <c r="K538" s="50">
        <f t="shared" si="345"/>
        <v>0</v>
      </c>
      <c r="L538" s="50">
        <f t="shared" si="345"/>
        <v>0</v>
      </c>
      <c r="M538" s="50">
        <f t="shared" si="345"/>
        <v>0</v>
      </c>
      <c r="N538" s="50">
        <f t="shared" si="345"/>
        <v>0</v>
      </c>
      <c r="O538" s="50">
        <f t="shared" si="345"/>
        <v>0</v>
      </c>
      <c r="P538" s="50">
        <f t="shared" si="345"/>
        <v>0</v>
      </c>
      <c r="Q538" s="50">
        <f t="shared" si="345"/>
        <v>0</v>
      </c>
      <c r="R538" s="50">
        <f t="shared" si="345"/>
        <v>0</v>
      </c>
      <c r="S538" s="50">
        <f t="shared" si="345"/>
        <v>0</v>
      </c>
    </row>
    <row r="539" spans="2:19" ht="13.35" customHeight="1" x14ac:dyDescent="0.4">
      <c r="B539" s="6"/>
      <c r="C539" s="6"/>
      <c r="D539" s="7"/>
      <c r="E539" s="9" t="str">
        <f t="shared" ref="E539:S539" si="346" xml:space="preserve"> E$518</f>
        <v>Scheme 6 component 10 adjusted cost allowance</v>
      </c>
      <c r="F539" s="46">
        <f t="shared" si="346"/>
        <v>0</v>
      </c>
      <c r="G539" s="9" t="str">
        <f t="shared" si="346"/>
        <v>£m</v>
      </c>
      <c r="H539" s="44">
        <f t="shared" si="346"/>
        <v>0</v>
      </c>
      <c r="I539" s="44">
        <f t="shared" si="346"/>
        <v>0</v>
      </c>
      <c r="J539" s="44">
        <f t="shared" si="346"/>
        <v>0</v>
      </c>
      <c r="K539" s="50">
        <f t="shared" si="346"/>
        <v>0</v>
      </c>
      <c r="L539" s="50">
        <f t="shared" si="346"/>
        <v>0</v>
      </c>
      <c r="M539" s="50">
        <f t="shared" si="346"/>
        <v>0</v>
      </c>
      <c r="N539" s="50">
        <f t="shared" si="346"/>
        <v>0</v>
      </c>
      <c r="O539" s="50">
        <f t="shared" si="346"/>
        <v>0</v>
      </c>
      <c r="P539" s="50">
        <f t="shared" si="346"/>
        <v>0</v>
      </c>
      <c r="Q539" s="50">
        <f t="shared" si="346"/>
        <v>0</v>
      </c>
      <c r="R539" s="50">
        <f t="shared" si="346"/>
        <v>0</v>
      </c>
      <c r="S539" s="50">
        <f t="shared" si="346"/>
        <v>0</v>
      </c>
    </row>
    <row r="540" spans="2:19" ht="13.35" customHeight="1" x14ac:dyDescent="0.4">
      <c r="B540" s="6"/>
      <c r="C540" s="6"/>
      <c r="D540" s="7"/>
      <c r="E540" s="9" t="str">
        <f t="shared" ref="E540:S540" si="347" xml:space="preserve"> E$523</f>
        <v>Scheme 6 component 11 adjusted cost allowance</v>
      </c>
      <c r="F540" s="46">
        <f t="shared" si="347"/>
        <v>0</v>
      </c>
      <c r="G540" s="9" t="str">
        <f t="shared" si="347"/>
        <v>£m</v>
      </c>
      <c r="H540" s="44">
        <f t="shared" si="347"/>
        <v>0</v>
      </c>
      <c r="I540" s="44">
        <f t="shared" si="347"/>
        <v>0</v>
      </c>
      <c r="J540" s="44">
        <f t="shared" si="347"/>
        <v>0</v>
      </c>
      <c r="K540" s="50">
        <f t="shared" si="347"/>
        <v>0</v>
      </c>
      <c r="L540" s="50">
        <f t="shared" si="347"/>
        <v>0</v>
      </c>
      <c r="M540" s="50">
        <f t="shared" si="347"/>
        <v>0</v>
      </c>
      <c r="N540" s="50">
        <f t="shared" si="347"/>
        <v>0</v>
      </c>
      <c r="O540" s="50">
        <f t="shared" si="347"/>
        <v>0</v>
      </c>
      <c r="P540" s="50">
        <f t="shared" si="347"/>
        <v>0</v>
      </c>
      <c r="Q540" s="50">
        <f t="shared" si="347"/>
        <v>0</v>
      </c>
      <c r="R540" s="50">
        <f t="shared" si="347"/>
        <v>0</v>
      </c>
      <c r="S540" s="50">
        <f t="shared" si="347"/>
        <v>0</v>
      </c>
    </row>
    <row r="541" spans="2:19" ht="13.35" customHeight="1" x14ac:dyDescent="0.4">
      <c r="B541" s="6"/>
      <c r="C541" s="6"/>
      <c r="D541" s="7"/>
      <c r="E541" s="9" t="str">
        <f t="shared" ref="E541:S541" si="348" xml:space="preserve"> E$528</f>
        <v>Scheme 6 component 12 adjusted cost allowance</v>
      </c>
      <c r="F541" s="46">
        <f t="shared" si="348"/>
        <v>0</v>
      </c>
      <c r="G541" s="9" t="str">
        <f t="shared" si="348"/>
        <v>£m</v>
      </c>
      <c r="H541" s="44">
        <f t="shared" si="348"/>
        <v>0</v>
      </c>
      <c r="I541" s="44">
        <f t="shared" si="348"/>
        <v>0</v>
      </c>
      <c r="J541" s="44">
        <f t="shared" si="348"/>
        <v>0</v>
      </c>
      <c r="K541" s="50">
        <f t="shared" si="348"/>
        <v>0</v>
      </c>
      <c r="L541" s="50">
        <f t="shared" si="348"/>
        <v>0</v>
      </c>
      <c r="M541" s="50">
        <f t="shared" si="348"/>
        <v>0</v>
      </c>
      <c r="N541" s="50">
        <f t="shared" si="348"/>
        <v>0</v>
      </c>
      <c r="O541" s="50">
        <f t="shared" si="348"/>
        <v>0</v>
      </c>
      <c r="P541" s="50">
        <f t="shared" si="348"/>
        <v>0</v>
      </c>
      <c r="Q541" s="50">
        <f t="shared" si="348"/>
        <v>0</v>
      </c>
      <c r="R541" s="50">
        <f t="shared" si="348"/>
        <v>0</v>
      </c>
      <c r="S541" s="50">
        <f t="shared" si="348"/>
        <v>0</v>
      </c>
    </row>
    <row r="542" spans="2:19" ht="13.35" customHeight="1" x14ac:dyDescent="0.4">
      <c r="B542" s="6"/>
      <c r="C542" s="6"/>
      <c r="D542" s="7"/>
      <c r="E542" s="9" t="s">
        <v>473</v>
      </c>
      <c r="F542" s="9"/>
      <c r="G542" s="9" t="s">
        <v>171</v>
      </c>
      <c r="H542" s="40">
        <f xml:space="preserve"> SUM( J542:S542 )</f>
        <v>49.29908369230769</v>
      </c>
      <c r="I542" s="40"/>
      <c r="J542" s="52">
        <f t="shared" ref="J542" si="349" xml:space="preserve"> SUM( J530:J541 )</f>
        <v>0</v>
      </c>
      <c r="K542" s="52">
        <f t="shared" ref="K542" si="350" xml:space="preserve"> SUM( K530:K541 )</f>
        <v>0</v>
      </c>
      <c r="L542" s="52">
        <f t="shared" ref="L542" si="351" xml:space="preserve"> SUM( L530:L541 )</f>
        <v>4.9299083692307706</v>
      </c>
      <c r="M542" s="52">
        <f t="shared" ref="M542" si="352" xml:space="preserve"> SUM( M530:M541 )</f>
        <v>14.789725107692307</v>
      </c>
      <c r="N542" s="52">
        <f t="shared" ref="N542" si="353" xml:space="preserve"> SUM( N530:N541 )</f>
        <v>14.789725107692307</v>
      </c>
      <c r="O542" s="52">
        <f t="shared" ref="O542" si="354" xml:space="preserve"> SUM( O530:O541 )</f>
        <v>14.789725107692307</v>
      </c>
      <c r="P542" s="52">
        <f t="shared" ref="P542" si="355" xml:space="preserve"> SUM( P530:P541 )</f>
        <v>0</v>
      </c>
      <c r="Q542" s="52">
        <f t="shared" ref="Q542" si="356" xml:space="preserve"> SUM( Q530:Q541 )</f>
        <v>0</v>
      </c>
      <c r="R542" s="52">
        <f t="shared" ref="R542" si="357" xml:space="preserve"> SUM( R530:R541 )</f>
        <v>0</v>
      </c>
      <c r="S542" s="52">
        <f t="shared" ref="S542" si="358" xml:space="preserve"> SUM( S530:S541 )</f>
        <v>0</v>
      </c>
    </row>
    <row r="543" spans="2:19" ht="13.35" customHeight="1" x14ac:dyDescent="0.4">
      <c r="B543" s="6"/>
      <c r="C543" s="6"/>
      <c r="D543" s="7"/>
      <c r="E543" s="9"/>
      <c r="F543" s="9"/>
      <c r="G543" s="9"/>
      <c r="H543" s="40"/>
      <c r="I543" s="40"/>
      <c r="J543" s="52"/>
      <c r="K543" s="52"/>
      <c r="L543" s="52"/>
      <c r="M543" s="52"/>
      <c r="N543" s="52"/>
      <c r="O543" s="52"/>
      <c r="P543" s="52"/>
      <c r="Q543" s="52"/>
      <c r="R543" s="52"/>
      <c r="S543" s="52"/>
    </row>
    <row r="544" spans="2:19" ht="13.35" customHeight="1" x14ac:dyDescent="0.4">
      <c r="B544" s="6"/>
      <c r="C544" s="6"/>
      <c r="D544" s="7"/>
      <c r="E544" s="8" t="str">
        <f xml:space="preserve"> Inputs!E$363</f>
        <v>[Scheme 6 control allocation - WR]</v>
      </c>
      <c r="F544" s="49">
        <f xml:space="preserve"> Inputs!F$363</f>
        <v>0</v>
      </c>
      <c r="G544" s="8" t="str">
        <f xml:space="preserve"> Inputs!G$363</f>
        <v>%</v>
      </c>
      <c r="H544" s="48"/>
      <c r="I544" s="48"/>
      <c r="J544" s="48"/>
      <c r="K544" s="51"/>
      <c r="L544" s="51"/>
      <c r="M544" s="51"/>
      <c r="N544" s="51"/>
      <c r="O544" s="51"/>
      <c r="P544" s="51"/>
      <c r="Q544" s="51"/>
      <c r="R544" s="51"/>
      <c r="S544" s="51"/>
    </row>
    <row r="545" spans="2:19" ht="13.35" customHeight="1" x14ac:dyDescent="0.4">
      <c r="B545" s="6"/>
      <c r="C545" s="6"/>
      <c r="D545" s="7"/>
      <c r="E545" s="9" t="str">
        <f t="shared" ref="E545:S545" si="359" xml:space="preserve"> E$542</f>
        <v>Scheme 6 adjusted cost allowance</v>
      </c>
      <c r="F545" s="9">
        <f t="shared" si="359"/>
        <v>0</v>
      </c>
      <c r="G545" s="9" t="str">
        <f t="shared" si="359"/>
        <v>£m</v>
      </c>
      <c r="H545" s="44">
        <f t="shared" si="359"/>
        <v>49.29908369230769</v>
      </c>
      <c r="I545" s="44">
        <f t="shared" si="359"/>
        <v>0</v>
      </c>
      <c r="J545" s="50">
        <f t="shared" si="359"/>
        <v>0</v>
      </c>
      <c r="K545" s="50">
        <f t="shared" si="359"/>
        <v>0</v>
      </c>
      <c r="L545" s="50">
        <f t="shared" si="359"/>
        <v>4.9299083692307706</v>
      </c>
      <c r="M545" s="50">
        <f t="shared" si="359"/>
        <v>14.789725107692307</v>
      </c>
      <c r="N545" s="50">
        <f t="shared" si="359"/>
        <v>14.789725107692307</v>
      </c>
      <c r="O545" s="50">
        <f t="shared" si="359"/>
        <v>14.789725107692307</v>
      </c>
      <c r="P545" s="50">
        <f t="shared" si="359"/>
        <v>0</v>
      </c>
      <c r="Q545" s="50">
        <f t="shared" si="359"/>
        <v>0</v>
      </c>
      <c r="R545" s="50">
        <f t="shared" si="359"/>
        <v>0</v>
      </c>
      <c r="S545" s="50">
        <f t="shared" si="359"/>
        <v>0</v>
      </c>
    </row>
    <row r="546" spans="2:19" ht="13.35" customHeight="1" thickBot="1" x14ac:dyDescent="0.45">
      <c r="B546" s="6"/>
      <c r="C546" s="6"/>
      <c r="D546" s="7"/>
      <c r="E546" s="47" t="s">
        <v>474</v>
      </c>
      <c r="F546" s="47"/>
      <c r="G546" s="47" t="s">
        <v>171</v>
      </c>
      <c r="H546" s="55">
        <f xml:space="preserve"> SUM( J546:S546 )</f>
        <v>0</v>
      </c>
      <c r="I546" s="54"/>
      <c r="J546" s="55">
        <f xml:space="preserve"> $F544 * J545</f>
        <v>0</v>
      </c>
      <c r="K546" s="55">
        <f t="shared" ref="K546" si="360" xml:space="preserve"> $F544 * K545</f>
        <v>0</v>
      </c>
      <c r="L546" s="55">
        <f t="shared" ref="L546" si="361" xml:space="preserve"> $F544 * L545</f>
        <v>0</v>
      </c>
      <c r="M546" s="55">
        <f t="shared" ref="M546" si="362" xml:space="preserve"> $F544 * M545</f>
        <v>0</v>
      </c>
      <c r="N546" s="55">
        <f t="shared" ref="N546" si="363" xml:space="preserve"> $F544 * N545</f>
        <v>0</v>
      </c>
      <c r="O546" s="55">
        <f t="shared" ref="O546" si="364" xml:space="preserve"> $F544 * O545</f>
        <v>0</v>
      </c>
      <c r="P546" s="55">
        <f t="shared" ref="P546" si="365" xml:space="preserve"> $F544 * P545</f>
        <v>0</v>
      </c>
      <c r="Q546" s="55">
        <f t="shared" ref="Q546" si="366" xml:space="preserve"> $F544 * Q545</f>
        <v>0</v>
      </c>
      <c r="R546" s="54">
        <f t="shared" ref="R546" si="367" xml:space="preserve"> $F544 * R545</f>
        <v>0</v>
      </c>
      <c r="S546" s="54">
        <f t="shared" ref="S546" si="368" xml:space="preserve"> $F544 * S545</f>
        <v>0</v>
      </c>
    </row>
    <row r="547" spans="2:19" ht="13.35" customHeight="1" thickTop="1" x14ac:dyDescent="0.4">
      <c r="B547" s="6"/>
      <c r="C547" s="6"/>
      <c r="D547" s="7"/>
      <c r="E547" s="9"/>
      <c r="F547" s="9"/>
      <c r="G547" s="9"/>
      <c r="H547" s="40"/>
      <c r="I547" s="40"/>
      <c r="J547" s="52"/>
      <c r="K547" s="52"/>
      <c r="L547" s="52"/>
      <c r="M547" s="52"/>
      <c r="N547" s="52"/>
      <c r="O547" s="52"/>
      <c r="P547" s="52"/>
      <c r="Q547" s="52"/>
      <c r="R547" s="52"/>
      <c r="S547" s="52"/>
    </row>
    <row r="548" spans="2:19" ht="13.35" customHeight="1" x14ac:dyDescent="0.4">
      <c r="B548" s="6"/>
      <c r="C548" s="6"/>
      <c r="D548" s="7"/>
      <c r="E548" s="8" t="str">
        <f xml:space="preserve"> Inputs!E$364</f>
        <v>Scheme 6 control allocation - WN+</v>
      </c>
      <c r="F548" s="49">
        <f xml:space="preserve"> Inputs!F$364</f>
        <v>1</v>
      </c>
      <c r="G548" s="8" t="str">
        <f xml:space="preserve"> Inputs!G$364</f>
        <v>%</v>
      </c>
      <c r="H548" s="48"/>
      <c r="I548" s="48"/>
      <c r="J548" s="48"/>
      <c r="K548" s="51"/>
      <c r="L548" s="51"/>
      <c r="M548" s="51"/>
      <c r="N548" s="51"/>
      <c r="O548" s="51"/>
      <c r="P548" s="51"/>
      <c r="Q548" s="51"/>
      <c r="R548" s="51"/>
      <c r="S548" s="51"/>
    </row>
    <row r="549" spans="2:19" ht="13.35" customHeight="1" x14ac:dyDescent="0.4">
      <c r="B549" s="6"/>
      <c r="C549" s="6"/>
      <c r="D549" s="7"/>
      <c r="E549" s="9" t="str">
        <f t="shared" ref="E549:S549" si="369" xml:space="preserve"> E$542</f>
        <v>Scheme 6 adjusted cost allowance</v>
      </c>
      <c r="F549" s="9">
        <f t="shared" si="369"/>
        <v>0</v>
      </c>
      <c r="G549" s="9" t="str">
        <f t="shared" si="369"/>
        <v>£m</v>
      </c>
      <c r="H549" s="44">
        <f t="shared" si="369"/>
        <v>49.29908369230769</v>
      </c>
      <c r="I549" s="44">
        <f t="shared" si="369"/>
        <v>0</v>
      </c>
      <c r="J549" s="44">
        <f t="shared" si="369"/>
        <v>0</v>
      </c>
      <c r="K549" s="50">
        <f t="shared" si="369"/>
        <v>0</v>
      </c>
      <c r="L549" s="50">
        <f t="shared" si="369"/>
        <v>4.9299083692307706</v>
      </c>
      <c r="M549" s="50">
        <f t="shared" si="369"/>
        <v>14.789725107692307</v>
      </c>
      <c r="N549" s="50">
        <f t="shared" si="369"/>
        <v>14.789725107692307</v>
      </c>
      <c r="O549" s="50">
        <f t="shared" si="369"/>
        <v>14.789725107692307</v>
      </c>
      <c r="P549" s="50">
        <f t="shared" si="369"/>
        <v>0</v>
      </c>
      <c r="Q549" s="50">
        <f t="shared" si="369"/>
        <v>0</v>
      </c>
      <c r="R549" s="50">
        <f t="shared" si="369"/>
        <v>0</v>
      </c>
      <c r="S549" s="50">
        <f t="shared" si="369"/>
        <v>0</v>
      </c>
    </row>
    <row r="550" spans="2:19" ht="13.35" customHeight="1" thickBot="1" x14ac:dyDescent="0.45">
      <c r="B550" s="6"/>
      <c r="C550" s="6"/>
      <c r="D550" s="7"/>
      <c r="E550" s="47" t="s">
        <v>475</v>
      </c>
      <c r="F550" s="47"/>
      <c r="G550" s="47" t="s">
        <v>171</v>
      </c>
      <c r="H550" s="55">
        <f xml:space="preserve"> SUM( J550:S550 )</f>
        <v>49.29908369230769</v>
      </c>
      <c r="I550" s="54"/>
      <c r="J550" s="54">
        <f xml:space="preserve"> $F548 * J549</f>
        <v>0</v>
      </c>
      <c r="K550" s="55">
        <f t="shared" ref="K550" si="370" xml:space="preserve"> $F548 * K549</f>
        <v>0</v>
      </c>
      <c r="L550" s="55">
        <f t="shared" ref="L550" si="371" xml:space="preserve"> $F548 * L549</f>
        <v>4.9299083692307706</v>
      </c>
      <c r="M550" s="55">
        <f t="shared" ref="M550" si="372" xml:space="preserve"> $F548 * M549</f>
        <v>14.789725107692307</v>
      </c>
      <c r="N550" s="55">
        <f t="shared" ref="N550" si="373" xml:space="preserve"> $F548 * N549</f>
        <v>14.789725107692307</v>
      </c>
      <c r="O550" s="55">
        <f t="shared" ref="O550" si="374" xml:space="preserve"> $F548 * O549</f>
        <v>14.789725107692307</v>
      </c>
      <c r="P550" s="55">
        <f t="shared" ref="P550" si="375" xml:space="preserve"> $F548 * P549</f>
        <v>0</v>
      </c>
      <c r="Q550" s="55">
        <f t="shared" ref="Q550" si="376" xml:space="preserve"> $F548 * Q549</f>
        <v>0</v>
      </c>
      <c r="R550" s="55">
        <f t="shared" ref="R550" si="377" xml:space="preserve"> $F548 * R549</f>
        <v>0</v>
      </c>
      <c r="S550" s="55">
        <f t="shared" ref="S550" si="378" xml:space="preserve"> $F548 * S549</f>
        <v>0</v>
      </c>
    </row>
    <row r="551" spans="2:19" ht="13.35" customHeight="1" thickTop="1" x14ac:dyDescent="0.4">
      <c r="B551" s="6"/>
      <c r="C551" s="6"/>
      <c r="D551" s="7"/>
      <c r="E551" s="9"/>
      <c r="F551" s="9"/>
      <c r="G551" s="9"/>
      <c r="H551" s="40"/>
      <c r="I551" s="40"/>
      <c r="J551" s="40"/>
      <c r="K551" s="52"/>
      <c r="L551" s="52"/>
      <c r="M551" s="52"/>
      <c r="N551" s="52"/>
      <c r="O551" s="52"/>
      <c r="P551" s="52"/>
      <c r="Q551" s="52"/>
      <c r="R551" s="52"/>
      <c r="S551" s="52"/>
    </row>
    <row r="552" spans="2:19" ht="13.35" customHeight="1" x14ac:dyDescent="0.4">
      <c r="B552" s="6"/>
      <c r="C552" s="6"/>
      <c r="D552" s="7"/>
      <c r="E552" s="8" t="str">
        <f xml:space="preserve"> Inputs!E$365</f>
        <v>Scheme 6 control allocation - WWN+</v>
      </c>
      <c r="F552" s="49">
        <f xml:space="preserve"> Inputs!F$365</f>
        <v>0</v>
      </c>
      <c r="G552" s="8" t="str">
        <f xml:space="preserve"> Inputs!G$365</f>
        <v>%</v>
      </c>
      <c r="H552" s="48"/>
      <c r="I552" s="48"/>
      <c r="J552" s="48"/>
      <c r="K552" s="51"/>
      <c r="L552" s="51"/>
      <c r="M552" s="51"/>
      <c r="N552" s="51"/>
      <c r="O552" s="51"/>
      <c r="P552" s="51"/>
      <c r="Q552" s="51"/>
      <c r="R552" s="51"/>
      <c r="S552" s="51"/>
    </row>
    <row r="553" spans="2:19" ht="13.35" customHeight="1" x14ac:dyDescent="0.4">
      <c r="B553" s="6"/>
      <c r="C553" s="6"/>
      <c r="D553" s="7"/>
      <c r="E553" s="9" t="str">
        <f t="shared" ref="E553:S553" si="379" xml:space="preserve"> E$542</f>
        <v>Scheme 6 adjusted cost allowance</v>
      </c>
      <c r="F553" s="9">
        <f t="shared" si="379"/>
        <v>0</v>
      </c>
      <c r="G553" s="9" t="str">
        <f t="shared" si="379"/>
        <v>£m</v>
      </c>
      <c r="H553" s="44">
        <f t="shared" si="379"/>
        <v>49.29908369230769</v>
      </c>
      <c r="I553" s="44">
        <f t="shared" si="379"/>
        <v>0</v>
      </c>
      <c r="J553" s="44">
        <f t="shared" si="379"/>
        <v>0</v>
      </c>
      <c r="K553" s="50">
        <f t="shared" si="379"/>
        <v>0</v>
      </c>
      <c r="L553" s="50">
        <f t="shared" si="379"/>
        <v>4.9299083692307706</v>
      </c>
      <c r="M553" s="50">
        <f t="shared" si="379"/>
        <v>14.789725107692307</v>
      </c>
      <c r="N553" s="50">
        <f t="shared" si="379"/>
        <v>14.789725107692307</v>
      </c>
      <c r="O553" s="50">
        <f t="shared" si="379"/>
        <v>14.789725107692307</v>
      </c>
      <c r="P553" s="50">
        <f t="shared" si="379"/>
        <v>0</v>
      </c>
      <c r="Q553" s="50">
        <f t="shared" si="379"/>
        <v>0</v>
      </c>
      <c r="R553" s="50">
        <f t="shared" si="379"/>
        <v>0</v>
      </c>
      <c r="S553" s="50">
        <f t="shared" si="379"/>
        <v>0</v>
      </c>
    </row>
    <row r="554" spans="2:19" ht="13.35" customHeight="1" thickBot="1" x14ac:dyDescent="0.45">
      <c r="B554" s="6"/>
      <c r="C554" s="6"/>
      <c r="D554" s="7"/>
      <c r="E554" s="47" t="s">
        <v>476</v>
      </c>
      <c r="F554" s="47"/>
      <c r="G554" s="47" t="s">
        <v>171</v>
      </c>
      <c r="H554" s="55">
        <f xml:space="preserve"> SUM( J554:S554 )</f>
        <v>0</v>
      </c>
      <c r="I554" s="54"/>
      <c r="J554" s="54">
        <f xml:space="preserve"> $F552 * J553</f>
        <v>0</v>
      </c>
      <c r="K554" s="55">
        <f t="shared" ref="K554" si="380" xml:space="preserve"> $F552 * K553</f>
        <v>0</v>
      </c>
      <c r="L554" s="55">
        <f t="shared" ref="L554" si="381" xml:space="preserve"> $F552 * L553</f>
        <v>0</v>
      </c>
      <c r="M554" s="55">
        <f t="shared" ref="M554" si="382" xml:space="preserve"> $F552 * M553</f>
        <v>0</v>
      </c>
      <c r="N554" s="55">
        <f t="shared" ref="N554" si="383" xml:space="preserve"> $F552 * N553</f>
        <v>0</v>
      </c>
      <c r="O554" s="55">
        <f t="shared" ref="O554" si="384" xml:space="preserve"> $F552 * O553</f>
        <v>0</v>
      </c>
      <c r="P554" s="55">
        <f t="shared" ref="P554" si="385" xml:space="preserve"> $F552 * P553</f>
        <v>0</v>
      </c>
      <c r="Q554" s="55">
        <f t="shared" ref="Q554" si="386" xml:space="preserve"> $F552 * Q553</f>
        <v>0</v>
      </c>
      <c r="R554" s="55">
        <f t="shared" ref="R554" si="387" xml:space="preserve"> $F552 * R553</f>
        <v>0</v>
      </c>
      <c r="S554" s="55">
        <f t="shared" ref="S554" si="388" xml:space="preserve"> $F552 * S553</f>
        <v>0</v>
      </c>
    </row>
    <row r="555" spans="2:19" ht="13.35" customHeight="1" thickTop="1" x14ac:dyDescent="0.4">
      <c r="B555" s="6"/>
      <c r="C555" s="6"/>
      <c r="D555" s="7"/>
      <c r="E555" s="9"/>
      <c r="F555" s="9"/>
      <c r="G555" s="9"/>
      <c r="H555" s="40"/>
      <c r="I555" s="40"/>
      <c r="J555" s="40"/>
      <c r="K555" s="52"/>
      <c r="L555" s="52"/>
      <c r="M555" s="52"/>
      <c r="N555" s="52"/>
      <c r="O555" s="52"/>
      <c r="P555" s="52"/>
      <c r="Q555" s="52"/>
      <c r="R555" s="52"/>
      <c r="S555" s="52"/>
    </row>
    <row r="556" spans="2:19" ht="13.35" customHeight="1" x14ac:dyDescent="0.4">
      <c r="B556" s="6"/>
      <c r="C556" s="6"/>
      <c r="D556" s="7"/>
      <c r="E556" s="8" t="str">
        <f xml:space="preserve"> Inputs!E$366</f>
        <v>Scheme 6 control allocation - BR</v>
      </c>
      <c r="F556" s="49">
        <f xml:space="preserve"> Inputs!F$366</f>
        <v>0</v>
      </c>
      <c r="G556" s="8" t="str">
        <f xml:space="preserve"> Inputs!G$366</f>
        <v>%</v>
      </c>
      <c r="H556" s="48"/>
      <c r="I556" s="48"/>
      <c r="J556" s="48"/>
      <c r="K556" s="51"/>
      <c r="L556" s="51"/>
      <c r="M556" s="51"/>
      <c r="N556" s="51"/>
      <c r="O556" s="51"/>
      <c r="P556" s="51"/>
      <c r="Q556" s="51"/>
      <c r="R556" s="51"/>
      <c r="S556" s="51"/>
    </row>
    <row r="557" spans="2:19" ht="13.35" customHeight="1" x14ac:dyDescent="0.4">
      <c r="B557" s="6"/>
      <c r="C557" s="6"/>
      <c r="D557" s="7"/>
      <c r="E557" s="9" t="str">
        <f t="shared" ref="E557:S557" si="389" xml:space="preserve"> E$542</f>
        <v>Scheme 6 adjusted cost allowance</v>
      </c>
      <c r="F557" s="9">
        <f t="shared" si="389"/>
        <v>0</v>
      </c>
      <c r="G557" s="9" t="str">
        <f t="shared" si="389"/>
        <v>£m</v>
      </c>
      <c r="H557" s="44">
        <f t="shared" si="389"/>
        <v>49.29908369230769</v>
      </c>
      <c r="I557" s="44">
        <f t="shared" si="389"/>
        <v>0</v>
      </c>
      <c r="J557" s="44">
        <f t="shared" si="389"/>
        <v>0</v>
      </c>
      <c r="K557" s="50">
        <f t="shared" si="389"/>
        <v>0</v>
      </c>
      <c r="L557" s="50">
        <f t="shared" si="389"/>
        <v>4.9299083692307706</v>
      </c>
      <c r="M557" s="50">
        <f t="shared" si="389"/>
        <v>14.789725107692307</v>
      </c>
      <c r="N557" s="50">
        <f t="shared" si="389"/>
        <v>14.789725107692307</v>
      </c>
      <c r="O557" s="50">
        <f t="shared" si="389"/>
        <v>14.789725107692307</v>
      </c>
      <c r="P557" s="50">
        <f t="shared" si="389"/>
        <v>0</v>
      </c>
      <c r="Q557" s="50">
        <f t="shared" si="389"/>
        <v>0</v>
      </c>
      <c r="R557" s="50">
        <f t="shared" si="389"/>
        <v>0</v>
      </c>
      <c r="S557" s="50">
        <f t="shared" si="389"/>
        <v>0</v>
      </c>
    </row>
    <row r="558" spans="2:19" ht="13.35" customHeight="1" thickBot="1" x14ac:dyDescent="0.45">
      <c r="B558" s="6"/>
      <c r="C558" s="6"/>
      <c r="D558" s="7"/>
      <c r="E558" s="47" t="s">
        <v>477</v>
      </c>
      <c r="F558" s="47"/>
      <c r="G558" s="47" t="s">
        <v>171</v>
      </c>
      <c r="H558" s="61">
        <f xml:space="preserve"> SUM( J558:S558 )</f>
        <v>0</v>
      </c>
      <c r="I558" s="60"/>
      <c r="J558" s="60">
        <f xml:space="preserve"> $F556 * J557</f>
        <v>0</v>
      </c>
      <c r="K558" s="61">
        <f t="shared" ref="K558" si="390" xml:space="preserve"> $F556 * K557</f>
        <v>0</v>
      </c>
      <c r="L558" s="61">
        <f t="shared" ref="L558" si="391" xml:space="preserve"> $F556 * L557</f>
        <v>0</v>
      </c>
      <c r="M558" s="61">
        <f t="shared" ref="M558" si="392" xml:space="preserve"> $F556 * M557</f>
        <v>0</v>
      </c>
      <c r="N558" s="61">
        <f t="shared" ref="N558" si="393" xml:space="preserve"> $F556 * N557</f>
        <v>0</v>
      </c>
      <c r="O558" s="61">
        <f t="shared" ref="O558" si="394" xml:space="preserve"> $F556 * O557</f>
        <v>0</v>
      </c>
      <c r="P558" s="61">
        <f t="shared" ref="P558" si="395" xml:space="preserve"> $F556 * P557</f>
        <v>0</v>
      </c>
      <c r="Q558" s="61">
        <f t="shared" ref="Q558" si="396" xml:space="preserve"> $F556 * Q557</f>
        <v>0</v>
      </c>
      <c r="R558" s="61">
        <f t="shared" ref="R558" si="397" xml:space="preserve"> $F556 * R557</f>
        <v>0</v>
      </c>
      <c r="S558" s="61">
        <f t="shared" ref="S558" si="398" xml:space="preserve"> $F556 * S557</f>
        <v>0</v>
      </c>
    </row>
    <row r="559" spans="2:19" ht="13.35" customHeight="1" thickTop="1" x14ac:dyDescent="0.4">
      <c r="B559" s="6"/>
      <c r="C559" s="6"/>
      <c r="D559" s="7"/>
      <c r="E559" s="9"/>
      <c r="F559" s="9"/>
      <c r="G559" s="9"/>
      <c r="H559" s="40"/>
      <c r="I559" s="40"/>
      <c r="J559" s="40"/>
      <c r="K559" s="52"/>
      <c r="L559" s="52"/>
      <c r="M559" s="52"/>
      <c r="N559" s="52"/>
      <c r="O559" s="52"/>
      <c r="P559" s="52"/>
      <c r="Q559" s="52"/>
      <c r="R559" s="52"/>
      <c r="S559" s="52"/>
    </row>
    <row r="560" spans="2:19" s="64" customFormat="1" ht="21" x14ac:dyDescent="0.35">
      <c r="B560" s="64" t="s">
        <v>478</v>
      </c>
    </row>
    <row r="561" spans="5:19" x14ac:dyDescent="0.4"/>
    <row r="562" spans="5:19" x14ac:dyDescent="0.4">
      <c r="E562" s="10" t="str">
        <f t="shared" ref="E562:S562" si="399" xml:space="preserve"> E$86</f>
        <v>Scheme 1 adjusted cost allowance - WR</v>
      </c>
      <c r="F562" s="10">
        <f t="shared" si="399"/>
        <v>0</v>
      </c>
      <c r="G562" s="10" t="str">
        <f t="shared" si="399"/>
        <v>£m</v>
      </c>
      <c r="H562" s="50">
        <f t="shared" si="399"/>
        <v>0</v>
      </c>
      <c r="I562" s="44">
        <f t="shared" si="399"/>
        <v>0</v>
      </c>
      <c r="J562" s="50">
        <f t="shared" si="399"/>
        <v>0</v>
      </c>
      <c r="K562" s="50">
        <f t="shared" si="399"/>
        <v>0</v>
      </c>
      <c r="L562" s="50">
        <f t="shared" si="399"/>
        <v>0</v>
      </c>
      <c r="M562" s="50">
        <f t="shared" si="399"/>
        <v>0</v>
      </c>
      <c r="N562" s="50">
        <f t="shared" si="399"/>
        <v>0</v>
      </c>
      <c r="O562" s="50">
        <f t="shared" si="399"/>
        <v>0</v>
      </c>
      <c r="P562" s="50">
        <f t="shared" si="399"/>
        <v>0</v>
      </c>
      <c r="Q562" s="50">
        <f t="shared" si="399"/>
        <v>0</v>
      </c>
      <c r="R562" s="44">
        <f t="shared" si="399"/>
        <v>0</v>
      </c>
      <c r="S562" s="44">
        <f t="shared" si="399"/>
        <v>0</v>
      </c>
    </row>
    <row r="563" spans="5:19" x14ac:dyDescent="0.4">
      <c r="E563" s="10" t="str">
        <f t="shared" ref="E563:S563" si="400" xml:space="preserve"> E$178</f>
        <v>Scheme 2 adjusted cost allowance - WR</v>
      </c>
      <c r="F563" s="10">
        <f t="shared" si="400"/>
        <v>0</v>
      </c>
      <c r="G563" s="10" t="str">
        <f t="shared" si="400"/>
        <v>£m</v>
      </c>
      <c r="H563" s="50">
        <f t="shared" si="400"/>
        <v>0</v>
      </c>
      <c r="I563" s="44">
        <f t="shared" si="400"/>
        <v>0</v>
      </c>
      <c r="J563" s="50">
        <f t="shared" si="400"/>
        <v>0</v>
      </c>
      <c r="K563" s="50">
        <f t="shared" si="400"/>
        <v>0</v>
      </c>
      <c r="L563" s="50">
        <f t="shared" si="400"/>
        <v>0</v>
      </c>
      <c r="M563" s="50">
        <f t="shared" si="400"/>
        <v>0</v>
      </c>
      <c r="N563" s="50">
        <f t="shared" si="400"/>
        <v>0</v>
      </c>
      <c r="O563" s="50">
        <f t="shared" si="400"/>
        <v>0</v>
      </c>
      <c r="P563" s="50">
        <f t="shared" si="400"/>
        <v>0</v>
      </c>
      <c r="Q563" s="50">
        <f t="shared" si="400"/>
        <v>0</v>
      </c>
      <c r="R563" s="44">
        <f t="shared" si="400"/>
        <v>0</v>
      </c>
      <c r="S563" s="44">
        <f t="shared" si="400"/>
        <v>0</v>
      </c>
    </row>
    <row r="564" spans="5:19" x14ac:dyDescent="0.4">
      <c r="E564" s="10" t="str">
        <f t="shared" ref="E564:S564" si="401" xml:space="preserve"> E$270</f>
        <v>Scheme 3 adjusted cost allowance - WR</v>
      </c>
      <c r="F564" s="10">
        <f t="shared" si="401"/>
        <v>0</v>
      </c>
      <c r="G564" s="10" t="str">
        <f t="shared" si="401"/>
        <v>£m</v>
      </c>
      <c r="H564" s="50">
        <f t="shared" si="401"/>
        <v>0</v>
      </c>
      <c r="I564" s="44">
        <f t="shared" si="401"/>
        <v>0</v>
      </c>
      <c r="J564" s="50">
        <f t="shared" si="401"/>
        <v>0</v>
      </c>
      <c r="K564" s="50">
        <f t="shared" si="401"/>
        <v>0</v>
      </c>
      <c r="L564" s="50">
        <f t="shared" si="401"/>
        <v>0</v>
      </c>
      <c r="M564" s="50">
        <f t="shared" si="401"/>
        <v>0</v>
      </c>
      <c r="N564" s="50">
        <f t="shared" si="401"/>
        <v>0</v>
      </c>
      <c r="O564" s="50">
        <f t="shared" si="401"/>
        <v>0</v>
      </c>
      <c r="P564" s="50">
        <f t="shared" si="401"/>
        <v>0</v>
      </c>
      <c r="Q564" s="50">
        <f t="shared" si="401"/>
        <v>0</v>
      </c>
      <c r="R564" s="44">
        <f t="shared" si="401"/>
        <v>0</v>
      </c>
      <c r="S564" s="44">
        <f t="shared" si="401"/>
        <v>0</v>
      </c>
    </row>
    <row r="565" spans="5:19" x14ac:dyDescent="0.4">
      <c r="E565" s="10" t="str">
        <f t="shared" ref="E565:S565" si="402" xml:space="preserve"> E$362</f>
        <v>Scheme 4 adjusted cost allowance - WR</v>
      </c>
      <c r="F565" s="10">
        <f t="shared" si="402"/>
        <v>0</v>
      </c>
      <c r="G565" s="10" t="str">
        <f t="shared" si="402"/>
        <v>£m</v>
      </c>
      <c r="H565" s="50">
        <f t="shared" si="402"/>
        <v>4.4929560000000004</v>
      </c>
      <c r="I565" s="44">
        <f t="shared" si="402"/>
        <v>0</v>
      </c>
      <c r="J565" s="50">
        <f t="shared" si="402"/>
        <v>0</v>
      </c>
      <c r="K565" s="50">
        <f t="shared" si="402"/>
        <v>0</v>
      </c>
      <c r="L565" s="50">
        <f t="shared" si="402"/>
        <v>0.48553332376880454</v>
      </c>
      <c r="M565" s="50">
        <f t="shared" si="402"/>
        <v>0.97283503082639555</v>
      </c>
      <c r="N565" s="50">
        <f t="shared" si="402"/>
        <v>1.4563929971582812</v>
      </c>
      <c r="O565" s="50">
        <f t="shared" si="402"/>
        <v>1.5781946482465192</v>
      </c>
      <c r="P565" s="50">
        <f t="shared" si="402"/>
        <v>0</v>
      </c>
      <c r="Q565" s="50">
        <f t="shared" si="402"/>
        <v>0</v>
      </c>
      <c r="R565" s="44">
        <f t="shared" si="402"/>
        <v>0</v>
      </c>
      <c r="S565" s="44">
        <f t="shared" si="402"/>
        <v>0</v>
      </c>
    </row>
    <row r="566" spans="5:19" x14ac:dyDescent="0.4">
      <c r="E566" s="10" t="str">
        <f t="shared" ref="E566:S566" si="403" xml:space="preserve"> E$454</f>
        <v>Scheme 5 adjusted cost allowance - WR</v>
      </c>
      <c r="F566" s="10">
        <f t="shared" si="403"/>
        <v>0</v>
      </c>
      <c r="G566" s="10" t="str">
        <f t="shared" si="403"/>
        <v>£m</v>
      </c>
      <c r="H566" s="50">
        <f t="shared" si="403"/>
        <v>0</v>
      </c>
      <c r="I566" s="44">
        <f t="shared" si="403"/>
        <v>0</v>
      </c>
      <c r="J566" s="50">
        <f t="shared" si="403"/>
        <v>0</v>
      </c>
      <c r="K566" s="50">
        <f t="shared" si="403"/>
        <v>0</v>
      </c>
      <c r="L566" s="50">
        <f t="shared" si="403"/>
        <v>0</v>
      </c>
      <c r="M566" s="50">
        <f t="shared" si="403"/>
        <v>0</v>
      </c>
      <c r="N566" s="50">
        <f t="shared" si="403"/>
        <v>0</v>
      </c>
      <c r="O566" s="50">
        <f t="shared" si="403"/>
        <v>0</v>
      </c>
      <c r="P566" s="50">
        <f t="shared" si="403"/>
        <v>0</v>
      </c>
      <c r="Q566" s="50">
        <f t="shared" si="403"/>
        <v>0</v>
      </c>
      <c r="R566" s="44">
        <f t="shared" si="403"/>
        <v>0</v>
      </c>
      <c r="S566" s="44">
        <f t="shared" si="403"/>
        <v>0</v>
      </c>
    </row>
    <row r="567" spans="5:19" x14ac:dyDescent="0.4">
      <c r="E567" s="10" t="str">
        <f t="shared" ref="E567:S567" si="404" xml:space="preserve"> E$546</f>
        <v>Scheme 6 adjusted cost allowance - WR</v>
      </c>
      <c r="F567" s="10">
        <f t="shared" si="404"/>
        <v>0</v>
      </c>
      <c r="G567" s="10" t="str">
        <f t="shared" si="404"/>
        <v>£m</v>
      </c>
      <c r="H567" s="50">
        <f t="shared" si="404"/>
        <v>0</v>
      </c>
      <c r="I567" s="44">
        <f t="shared" si="404"/>
        <v>0</v>
      </c>
      <c r="J567" s="50">
        <f t="shared" si="404"/>
        <v>0</v>
      </c>
      <c r="K567" s="50">
        <f t="shared" si="404"/>
        <v>0</v>
      </c>
      <c r="L567" s="50">
        <f t="shared" si="404"/>
        <v>0</v>
      </c>
      <c r="M567" s="50">
        <f t="shared" si="404"/>
        <v>0</v>
      </c>
      <c r="N567" s="50">
        <f t="shared" si="404"/>
        <v>0</v>
      </c>
      <c r="O567" s="50">
        <f t="shared" si="404"/>
        <v>0</v>
      </c>
      <c r="P567" s="50">
        <f t="shared" si="404"/>
        <v>0</v>
      </c>
      <c r="Q567" s="50">
        <f t="shared" si="404"/>
        <v>0</v>
      </c>
      <c r="R567" s="44">
        <f t="shared" si="404"/>
        <v>0</v>
      </c>
      <c r="S567" s="44">
        <f t="shared" si="404"/>
        <v>0</v>
      </c>
    </row>
    <row r="568" spans="5:19" ht="13.5" thickBot="1" x14ac:dyDescent="0.45">
      <c r="E568" s="57" t="s">
        <v>479</v>
      </c>
      <c r="F568" s="57"/>
      <c r="G568" s="57" t="s">
        <v>171</v>
      </c>
      <c r="H568" s="144">
        <f xml:space="preserve"> SUM( J568:S568 )</f>
        <v>4.4929560000000004</v>
      </c>
      <c r="I568" s="144"/>
      <c r="J568" s="144">
        <f xml:space="preserve"> SUM( J562:J567 )</f>
        <v>0</v>
      </c>
      <c r="K568" s="144">
        <f t="shared" ref="K568:S568" si="405" xml:space="preserve"> SUM( K562:K567 )</f>
        <v>0</v>
      </c>
      <c r="L568" s="144">
        <f xml:space="preserve"> SUM( L562:L567 )</f>
        <v>0.48553332376880454</v>
      </c>
      <c r="M568" s="144">
        <f t="shared" si="405"/>
        <v>0.97283503082639555</v>
      </c>
      <c r="N568" s="144">
        <f t="shared" si="405"/>
        <v>1.4563929971582812</v>
      </c>
      <c r="O568" s="144">
        <f t="shared" si="405"/>
        <v>1.5781946482465192</v>
      </c>
      <c r="P568" s="58">
        <f t="shared" si="405"/>
        <v>0</v>
      </c>
      <c r="Q568" s="58">
        <f t="shared" si="405"/>
        <v>0</v>
      </c>
      <c r="R568" s="58">
        <f t="shared" si="405"/>
        <v>0</v>
      </c>
      <c r="S568" s="58">
        <f t="shared" si="405"/>
        <v>0</v>
      </c>
    </row>
    <row r="569" spans="5:19" ht="13.5" thickTop="1" x14ac:dyDescent="0.4"/>
    <row r="570" spans="5:19" x14ac:dyDescent="0.4">
      <c r="E570" s="10" t="str">
        <f t="shared" ref="E570:S570" si="406" xml:space="preserve"> E$90</f>
        <v>Scheme 1 adjusted cost allowance - WN+</v>
      </c>
      <c r="F570" s="10">
        <f t="shared" si="406"/>
        <v>0</v>
      </c>
      <c r="G570" s="10" t="str">
        <f t="shared" si="406"/>
        <v>£m</v>
      </c>
      <c r="H570" s="50">
        <f t="shared" si="406"/>
        <v>0</v>
      </c>
      <c r="I570" s="44">
        <f t="shared" si="406"/>
        <v>0</v>
      </c>
      <c r="J570" s="44">
        <f t="shared" si="406"/>
        <v>0</v>
      </c>
      <c r="K570" s="50">
        <f t="shared" si="406"/>
        <v>0</v>
      </c>
      <c r="L570" s="50">
        <f t="shared" si="406"/>
        <v>0</v>
      </c>
      <c r="M570" s="50">
        <f t="shared" si="406"/>
        <v>0</v>
      </c>
      <c r="N570" s="50">
        <f t="shared" si="406"/>
        <v>0</v>
      </c>
      <c r="O570" s="50">
        <f t="shared" si="406"/>
        <v>0</v>
      </c>
      <c r="P570" s="50">
        <f t="shared" si="406"/>
        <v>0</v>
      </c>
      <c r="Q570" s="50">
        <f t="shared" si="406"/>
        <v>0</v>
      </c>
      <c r="R570" s="50">
        <f t="shared" si="406"/>
        <v>0</v>
      </c>
      <c r="S570" s="50">
        <f t="shared" si="406"/>
        <v>0</v>
      </c>
    </row>
    <row r="571" spans="5:19" x14ac:dyDescent="0.4">
      <c r="E571" s="10" t="str">
        <f t="shared" ref="E571:S571" si="407" xml:space="preserve"> E$182</f>
        <v>Scheme 2 adjusted cost allowance - WN+</v>
      </c>
      <c r="F571" s="10">
        <f t="shared" si="407"/>
        <v>0</v>
      </c>
      <c r="G571" s="10" t="str">
        <f t="shared" si="407"/>
        <v>£m</v>
      </c>
      <c r="H571" s="50">
        <f t="shared" si="407"/>
        <v>0</v>
      </c>
      <c r="I571" s="44">
        <f t="shared" si="407"/>
        <v>0</v>
      </c>
      <c r="J571" s="44">
        <f t="shared" si="407"/>
        <v>0</v>
      </c>
      <c r="K571" s="50">
        <f t="shared" si="407"/>
        <v>0</v>
      </c>
      <c r="L571" s="50">
        <f t="shared" si="407"/>
        <v>0</v>
      </c>
      <c r="M571" s="50">
        <f t="shared" si="407"/>
        <v>0</v>
      </c>
      <c r="N571" s="50">
        <f t="shared" si="407"/>
        <v>0</v>
      </c>
      <c r="O571" s="50">
        <f t="shared" si="407"/>
        <v>0</v>
      </c>
      <c r="P571" s="50">
        <f t="shared" si="407"/>
        <v>0</v>
      </c>
      <c r="Q571" s="50">
        <f t="shared" si="407"/>
        <v>0</v>
      </c>
      <c r="R571" s="50">
        <f t="shared" si="407"/>
        <v>0</v>
      </c>
      <c r="S571" s="50">
        <f t="shared" si="407"/>
        <v>0</v>
      </c>
    </row>
    <row r="572" spans="5:19" x14ac:dyDescent="0.4">
      <c r="E572" s="10" t="str">
        <f t="shared" ref="E572:S572" si="408" xml:space="preserve"> E$274</f>
        <v>Scheme 3 adjusted cost allowance - WN+</v>
      </c>
      <c r="F572" s="10">
        <f t="shared" si="408"/>
        <v>0</v>
      </c>
      <c r="G572" s="10" t="str">
        <f t="shared" si="408"/>
        <v>£m</v>
      </c>
      <c r="H572" s="50">
        <f t="shared" si="408"/>
        <v>0</v>
      </c>
      <c r="I572" s="44">
        <f t="shared" si="408"/>
        <v>0</v>
      </c>
      <c r="J572" s="44">
        <f t="shared" si="408"/>
        <v>0</v>
      </c>
      <c r="K572" s="50">
        <f t="shared" si="408"/>
        <v>0</v>
      </c>
      <c r="L572" s="50">
        <f t="shared" si="408"/>
        <v>0</v>
      </c>
      <c r="M572" s="50">
        <f t="shared" si="408"/>
        <v>0</v>
      </c>
      <c r="N572" s="50">
        <f t="shared" si="408"/>
        <v>0</v>
      </c>
      <c r="O572" s="50">
        <f t="shared" si="408"/>
        <v>0</v>
      </c>
      <c r="P572" s="50">
        <f t="shared" si="408"/>
        <v>0</v>
      </c>
      <c r="Q572" s="50">
        <f t="shared" si="408"/>
        <v>0</v>
      </c>
      <c r="R572" s="50">
        <f t="shared" si="408"/>
        <v>0</v>
      </c>
      <c r="S572" s="50">
        <f t="shared" si="408"/>
        <v>0</v>
      </c>
    </row>
    <row r="573" spans="5:19" x14ac:dyDescent="0.4">
      <c r="E573" s="10" t="str">
        <f t="shared" ref="E573:S573" si="409" xml:space="preserve"> E$366</f>
        <v>Scheme 4 adjusted cost allowance - WN+</v>
      </c>
      <c r="F573" s="10">
        <f t="shared" si="409"/>
        <v>0</v>
      </c>
      <c r="G573" s="10" t="str">
        <f t="shared" si="409"/>
        <v>£m</v>
      </c>
      <c r="H573" s="50">
        <f t="shared" si="409"/>
        <v>143.27804400000002</v>
      </c>
      <c r="I573" s="44">
        <f t="shared" si="409"/>
        <v>0</v>
      </c>
      <c r="J573" s="44">
        <f t="shared" si="409"/>
        <v>0</v>
      </c>
      <c r="K573" s="50">
        <f t="shared" si="409"/>
        <v>0</v>
      </c>
      <c r="L573" s="50">
        <f t="shared" si="409"/>
        <v>15.483406676231199</v>
      </c>
      <c r="M573" s="50">
        <f t="shared" si="409"/>
        <v>31.023206181294825</v>
      </c>
      <c r="N573" s="50">
        <f t="shared" si="409"/>
        <v>46.443619730114456</v>
      </c>
      <c r="O573" s="50">
        <f t="shared" si="409"/>
        <v>50.327811412359551</v>
      </c>
      <c r="P573" s="50">
        <f t="shared" si="409"/>
        <v>0</v>
      </c>
      <c r="Q573" s="50">
        <f t="shared" si="409"/>
        <v>0</v>
      </c>
      <c r="R573" s="50">
        <f t="shared" si="409"/>
        <v>0</v>
      </c>
      <c r="S573" s="50">
        <f t="shared" si="409"/>
        <v>0</v>
      </c>
    </row>
    <row r="574" spans="5:19" x14ac:dyDescent="0.4">
      <c r="E574" s="10" t="str">
        <f t="shared" ref="E574:S574" si="410" xml:space="preserve"> E$458</f>
        <v>Scheme 5 adjusted cost allowance - WN+</v>
      </c>
      <c r="F574" s="10">
        <f t="shared" si="410"/>
        <v>0</v>
      </c>
      <c r="G574" s="10" t="str">
        <f t="shared" si="410"/>
        <v>£m</v>
      </c>
      <c r="H574" s="50">
        <f t="shared" si="410"/>
        <v>20.119846720140643</v>
      </c>
      <c r="I574" s="44">
        <f t="shared" si="410"/>
        <v>0</v>
      </c>
      <c r="J574" s="44">
        <f t="shared" si="410"/>
        <v>0</v>
      </c>
      <c r="K574" s="50">
        <f t="shared" si="410"/>
        <v>0</v>
      </c>
      <c r="L574" s="50">
        <f t="shared" si="410"/>
        <v>2.8742272784401974</v>
      </c>
      <c r="M574" s="50">
        <f t="shared" si="410"/>
        <v>5.7485824424100249</v>
      </c>
      <c r="N574" s="50">
        <f t="shared" si="410"/>
        <v>5.7484545568803949</v>
      </c>
      <c r="O574" s="50">
        <f t="shared" si="410"/>
        <v>5.7485824424100249</v>
      </c>
      <c r="P574" s="50">
        <f t="shared" si="410"/>
        <v>0</v>
      </c>
      <c r="Q574" s="50">
        <f t="shared" si="410"/>
        <v>0</v>
      </c>
      <c r="R574" s="50">
        <f t="shared" si="410"/>
        <v>0</v>
      </c>
      <c r="S574" s="50">
        <f t="shared" si="410"/>
        <v>0</v>
      </c>
    </row>
    <row r="575" spans="5:19" x14ac:dyDescent="0.4">
      <c r="E575" s="10" t="str">
        <f t="shared" ref="E575:S575" si="411" xml:space="preserve"> E$550</f>
        <v>Scheme 6 adjusted cost allowance - WN+</v>
      </c>
      <c r="F575" s="10">
        <f t="shared" si="411"/>
        <v>0</v>
      </c>
      <c r="G575" s="10" t="str">
        <f t="shared" si="411"/>
        <v>£m</v>
      </c>
      <c r="H575" s="50">
        <f t="shared" si="411"/>
        <v>49.29908369230769</v>
      </c>
      <c r="I575" s="44">
        <f t="shared" si="411"/>
        <v>0</v>
      </c>
      <c r="J575" s="44">
        <f t="shared" si="411"/>
        <v>0</v>
      </c>
      <c r="K575" s="50">
        <f t="shared" si="411"/>
        <v>0</v>
      </c>
      <c r="L575" s="50">
        <f t="shared" si="411"/>
        <v>4.9299083692307706</v>
      </c>
      <c r="M575" s="50">
        <f t="shared" si="411"/>
        <v>14.789725107692307</v>
      </c>
      <c r="N575" s="50">
        <f t="shared" si="411"/>
        <v>14.789725107692307</v>
      </c>
      <c r="O575" s="50">
        <f t="shared" si="411"/>
        <v>14.789725107692307</v>
      </c>
      <c r="P575" s="50">
        <f t="shared" si="411"/>
        <v>0</v>
      </c>
      <c r="Q575" s="50">
        <f t="shared" si="411"/>
        <v>0</v>
      </c>
      <c r="R575" s="50">
        <f t="shared" si="411"/>
        <v>0</v>
      </c>
      <c r="S575" s="50">
        <f t="shared" si="411"/>
        <v>0</v>
      </c>
    </row>
    <row r="576" spans="5:19" ht="13.5" thickBot="1" x14ac:dyDescent="0.45">
      <c r="E576" s="57" t="s">
        <v>480</v>
      </c>
      <c r="F576" s="57"/>
      <c r="G576" s="57" t="s">
        <v>171</v>
      </c>
      <c r="H576" s="144">
        <f xml:space="preserve"> SUM( J576:S576 )</f>
        <v>212.69697441244836</v>
      </c>
      <c r="I576" s="144"/>
      <c r="J576" s="144">
        <f xml:space="preserve"> SUM( J570:J575 )</f>
        <v>0</v>
      </c>
      <c r="K576" s="144">
        <f t="shared" ref="K576:S576" si="412" xml:space="preserve"> SUM( K570:K575 )</f>
        <v>0</v>
      </c>
      <c r="L576" s="144">
        <f t="shared" si="412"/>
        <v>23.287542323902166</v>
      </c>
      <c r="M576" s="144">
        <f t="shared" si="412"/>
        <v>51.561513731397156</v>
      </c>
      <c r="N576" s="144">
        <f t="shared" si="412"/>
        <v>66.981799394687158</v>
      </c>
      <c r="O576" s="144">
        <f t="shared" si="412"/>
        <v>70.866118962461883</v>
      </c>
      <c r="P576" s="58">
        <f t="shared" si="412"/>
        <v>0</v>
      </c>
      <c r="Q576" s="58">
        <f t="shared" si="412"/>
        <v>0</v>
      </c>
      <c r="R576" s="58">
        <f t="shared" si="412"/>
        <v>0</v>
      </c>
      <c r="S576" s="58">
        <f t="shared" si="412"/>
        <v>0</v>
      </c>
    </row>
    <row r="577" spans="5:19" ht="13.5" thickTop="1" x14ac:dyDescent="0.4"/>
    <row r="578" spans="5:19" x14ac:dyDescent="0.4">
      <c r="E578" s="10" t="str">
        <f t="shared" ref="E578:S578" si="413" xml:space="preserve"> E$94</f>
        <v>Scheme 1 adjusted cost allowance - WWN+</v>
      </c>
      <c r="F578" s="10">
        <f t="shared" si="413"/>
        <v>0</v>
      </c>
      <c r="G578" s="10" t="str">
        <f t="shared" si="413"/>
        <v>£m</v>
      </c>
      <c r="H578" s="50">
        <f t="shared" si="413"/>
        <v>163.06124193342637</v>
      </c>
      <c r="I578" s="44">
        <f t="shared" si="413"/>
        <v>0</v>
      </c>
      <c r="J578" s="44">
        <f t="shared" si="413"/>
        <v>0</v>
      </c>
      <c r="K578" s="50">
        <f t="shared" si="413"/>
        <v>0</v>
      </c>
      <c r="L578" s="50">
        <f t="shared" si="413"/>
        <v>13.907320386685278</v>
      </c>
      <c r="M578" s="50">
        <f t="shared" si="413"/>
        <v>21.579664773370549</v>
      </c>
      <c r="N578" s="50">
        <f t="shared" si="413"/>
        <v>65.224496773370547</v>
      </c>
      <c r="O578" s="50">
        <f t="shared" si="413"/>
        <v>62.349759999999996</v>
      </c>
      <c r="P578" s="50">
        <f t="shared" si="413"/>
        <v>0</v>
      </c>
      <c r="Q578" s="50">
        <f t="shared" si="413"/>
        <v>0</v>
      </c>
      <c r="R578" s="50">
        <f t="shared" si="413"/>
        <v>0</v>
      </c>
      <c r="S578" s="50">
        <f t="shared" si="413"/>
        <v>0</v>
      </c>
    </row>
    <row r="579" spans="5:19" x14ac:dyDescent="0.4">
      <c r="E579" s="10" t="str">
        <f t="shared" ref="E579:S579" si="414" xml:space="preserve"> E$186</f>
        <v>Scheme 2 adjusted cost allowance - WWN+</v>
      </c>
      <c r="F579" s="10">
        <f t="shared" si="414"/>
        <v>0</v>
      </c>
      <c r="G579" s="10" t="str">
        <f t="shared" si="414"/>
        <v>£m</v>
      </c>
      <c r="H579" s="50">
        <f t="shared" si="414"/>
        <v>40.650522413793112</v>
      </c>
      <c r="I579" s="44">
        <f t="shared" si="414"/>
        <v>0</v>
      </c>
      <c r="J579" s="44">
        <f t="shared" si="414"/>
        <v>0</v>
      </c>
      <c r="K579" s="50">
        <f t="shared" si="414"/>
        <v>0</v>
      </c>
      <c r="L579" s="50">
        <f t="shared" si="414"/>
        <v>2.3912072008113592</v>
      </c>
      <c r="M579" s="50">
        <f t="shared" si="414"/>
        <v>4.7824144016227184</v>
      </c>
      <c r="N579" s="50">
        <f t="shared" si="414"/>
        <v>14.347243204868157</v>
      </c>
      <c r="O579" s="50">
        <f t="shared" si="414"/>
        <v>19.129657606490873</v>
      </c>
      <c r="P579" s="50">
        <f t="shared" si="414"/>
        <v>0</v>
      </c>
      <c r="Q579" s="50">
        <f t="shared" si="414"/>
        <v>0</v>
      </c>
      <c r="R579" s="50">
        <f t="shared" si="414"/>
        <v>0</v>
      </c>
      <c r="S579" s="50">
        <f t="shared" si="414"/>
        <v>0</v>
      </c>
    </row>
    <row r="580" spans="5:19" x14ac:dyDescent="0.4">
      <c r="E580" s="10" t="str">
        <f t="shared" ref="E580:S580" si="415" xml:space="preserve"> E$278</f>
        <v>Scheme 3 adjusted cost allowance - WWN+</v>
      </c>
      <c r="F580" s="10">
        <f t="shared" si="415"/>
        <v>0</v>
      </c>
      <c r="G580" s="10" t="str">
        <f t="shared" si="415"/>
        <v>£m</v>
      </c>
      <c r="H580" s="50">
        <f t="shared" si="415"/>
        <v>78.48399999999998</v>
      </c>
      <c r="I580" s="44">
        <f t="shared" si="415"/>
        <v>0</v>
      </c>
      <c r="J580" s="44">
        <f t="shared" si="415"/>
        <v>0</v>
      </c>
      <c r="K580" s="50">
        <f t="shared" si="415"/>
        <v>0</v>
      </c>
      <c r="L580" s="50">
        <f t="shared" si="415"/>
        <v>6.278719999999999</v>
      </c>
      <c r="M580" s="50">
        <f t="shared" si="415"/>
        <v>9.4180799999999998</v>
      </c>
      <c r="N580" s="50">
        <f t="shared" si="415"/>
        <v>31.609204036966311</v>
      </c>
      <c r="O580" s="50">
        <f t="shared" si="415"/>
        <v>31.177995963033673</v>
      </c>
      <c r="P580" s="50">
        <f t="shared" si="415"/>
        <v>0</v>
      </c>
      <c r="Q580" s="50">
        <f t="shared" si="415"/>
        <v>0</v>
      </c>
      <c r="R580" s="50">
        <f t="shared" si="415"/>
        <v>0</v>
      </c>
      <c r="S580" s="50">
        <f t="shared" si="415"/>
        <v>0</v>
      </c>
    </row>
    <row r="581" spans="5:19" x14ac:dyDescent="0.4">
      <c r="E581" s="10" t="str">
        <f t="shared" ref="E581:S581" si="416" xml:space="preserve"> E$370</f>
        <v>Scheme 4 adjusted cost allowance - WWN+</v>
      </c>
      <c r="F581" s="10">
        <f t="shared" si="416"/>
        <v>0</v>
      </c>
      <c r="G581" s="10" t="str">
        <f t="shared" si="416"/>
        <v>£m</v>
      </c>
      <c r="H581" s="50">
        <f t="shared" si="416"/>
        <v>0</v>
      </c>
      <c r="I581" s="44">
        <f t="shared" si="416"/>
        <v>0</v>
      </c>
      <c r="J581" s="44">
        <f t="shared" si="416"/>
        <v>0</v>
      </c>
      <c r="K581" s="50">
        <f t="shared" si="416"/>
        <v>0</v>
      </c>
      <c r="L581" s="50">
        <f t="shared" si="416"/>
        <v>0</v>
      </c>
      <c r="M581" s="50">
        <f t="shared" si="416"/>
        <v>0</v>
      </c>
      <c r="N581" s="50">
        <f t="shared" si="416"/>
        <v>0</v>
      </c>
      <c r="O581" s="50">
        <f t="shared" si="416"/>
        <v>0</v>
      </c>
      <c r="P581" s="50">
        <f t="shared" si="416"/>
        <v>0</v>
      </c>
      <c r="Q581" s="50">
        <f t="shared" si="416"/>
        <v>0</v>
      </c>
      <c r="R581" s="50">
        <f t="shared" si="416"/>
        <v>0</v>
      </c>
      <c r="S581" s="50">
        <f t="shared" si="416"/>
        <v>0</v>
      </c>
    </row>
    <row r="582" spans="5:19" x14ac:dyDescent="0.4">
      <c r="E582" s="10" t="str">
        <f t="shared" ref="E582:S582" si="417" xml:space="preserve"> E$462</f>
        <v>Scheme 5 adjusted cost allowance - WWN+</v>
      </c>
      <c r="F582" s="10">
        <f t="shared" si="417"/>
        <v>0</v>
      </c>
      <c r="G582" s="10" t="str">
        <f t="shared" si="417"/>
        <v>£m</v>
      </c>
      <c r="H582" s="50">
        <f t="shared" si="417"/>
        <v>0</v>
      </c>
      <c r="I582" s="44">
        <f t="shared" si="417"/>
        <v>0</v>
      </c>
      <c r="J582" s="44">
        <f t="shared" si="417"/>
        <v>0</v>
      </c>
      <c r="K582" s="50">
        <f t="shared" si="417"/>
        <v>0</v>
      </c>
      <c r="L582" s="50">
        <f t="shared" si="417"/>
        <v>0</v>
      </c>
      <c r="M582" s="50">
        <f t="shared" si="417"/>
        <v>0</v>
      </c>
      <c r="N582" s="50">
        <f t="shared" si="417"/>
        <v>0</v>
      </c>
      <c r="O582" s="50">
        <f t="shared" si="417"/>
        <v>0</v>
      </c>
      <c r="P582" s="50">
        <f t="shared" si="417"/>
        <v>0</v>
      </c>
      <c r="Q582" s="50">
        <f t="shared" si="417"/>
        <v>0</v>
      </c>
      <c r="R582" s="50">
        <f t="shared" si="417"/>
        <v>0</v>
      </c>
      <c r="S582" s="50">
        <f t="shared" si="417"/>
        <v>0</v>
      </c>
    </row>
    <row r="583" spans="5:19" x14ac:dyDescent="0.4">
      <c r="E583" s="10" t="str">
        <f t="shared" ref="E583:S583" si="418" xml:space="preserve"> E$554</f>
        <v>Scheme 6 adjusted cost allowance - WWN+</v>
      </c>
      <c r="F583" s="10">
        <f t="shared" si="418"/>
        <v>0</v>
      </c>
      <c r="G583" s="10" t="str">
        <f t="shared" si="418"/>
        <v>£m</v>
      </c>
      <c r="H583" s="50">
        <f t="shared" si="418"/>
        <v>0</v>
      </c>
      <c r="I583" s="44">
        <f t="shared" si="418"/>
        <v>0</v>
      </c>
      <c r="J583" s="44">
        <f t="shared" si="418"/>
        <v>0</v>
      </c>
      <c r="K583" s="50">
        <f t="shared" si="418"/>
        <v>0</v>
      </c>
      <c r="L583" s="50">
        <f t="shared" si="418"/>
        <v>0</v>
      </c>
      <c r="M583" s="50">
        <f t="shared" si="418"/>
        <v>0</v>
      </c>
      <c r="N583" s="50">
        <f t="shared" si="418"/>
        <v>0</v>
      </c>
      <c r="O583" s="50">
        <f t="shared" si="418"/>
        <v>0</v>
      </c>
      <c r="P583" s="50">
        <f t="shared" si="418"/>
        <v>0</v>
      </c>
      <c r="Q583" s="50">
        <f t="shared" si="418"/>
        <v>0</v>
      </c>
      <c r="R583" s="50">
        <f t="shared" si="418"/>
        <v>0</v>
      </c>
      <c r="S583" s="50">
        <f t="shared" si="418"/>
        <v>0</v>
      </c>
    </row>
    <row r="584" spans="5:19" ht="13.5" thickBot="1" x14ac:dyDescent="0.45">
      <c r="E584" s="57" t="s">
        <v>481</v>
      </c>
      <c r="F584" s="57"/>
      <c r="G584" s="57" t="s">
        <v>171</v>
      </c>
      <c r="H584" s="144">
        <f xml:space="preserve"> SUM( J584:S584 )</f>
        <v>282.19576434721944</v>
      </c>
      <c r="I584" s="144"/>
      <c r="J584" s="144">
        <f xml:space="preserve"> SUM( J578:J583 )</f>
        <v>0</v>
      </c>
      <c r="K584" s="144">
        <f t="shared" ref="K584:S584" si="419" xml:space="preserve"> SUM( K578:K583 )</f>
        <v>0</v>
      </c>
      <c r="L584" s="144">
        <f t="shared" si="419"/>
        <v>22.577247587496636</v>
      </c>
      <c r="M584" s="144">
        <f t="shared" si="419"/>
        <v>35.780159174993273</v>
      </c>
      <c r="N584" s="144">
        <f t="shared" si="419"/>
        <v>111.180944015205</v>
      </c>
      <c r="O584" s="144">
        <f t="shared" si="419"/>
        <v>112.65741356952455</v>
      </c>
      <c r="P584" s="58">
        <f t="shared" si="419"/>
        <v>0</v>
      </c>
      <c r="Q584" s="58">
        <f t="shared" si="419"/>
        <v>0</v>
      </c>
      <c r="R584" s="58">
        <f t="shared" si="419"/>
        <v>0</v>
      </c>
      <c r="S584" s="58">
        <f t="shared" si="419"/>
        <v>0</v>
      </c>
    </row>
    <row r="585" spans="5:19" ht="13.5" thickTop="1" x14ac:dyDescent="0.4"/>
    <row r="586" spans="5:19" x14ac:dyDescent="0.4">
      <c r="E586" s="10" t="str">
        <f t="shared" ref="E586:S586" si="420" xml:space="preserve"> E$98</f>
        <v>Scheme 1 adjusted cost allowance - BR</v>
      </c>
      <c r="F586" s="10">
        <f t="shared" si="420"/>
        <v>0</v>
      </c>
      <c r="G586" s="10" t="str">
        <f t="shared" si="420"/>
        <v>£m</v>
      </c>
      <c r="H586" s="50">
        <f t="shared" si="420"/>
        <v>0</v>
      </c>
      <c r="I586" s="44">
        <f t="shared" si="420"/>
        <v>0</v>
      </c>
      <c r="J586" s="44">
        <f t="shared" si="420"/>
        <v>0</v>
      </c>
      <c r="K586" s="50">
        <f t="shared" si="420"/>
        <v>0</v>
      </c>
      <c r="L586" s="50">
        <f t="shared" si="420"/>
        <v>0</v>
      </c>
      <c r="M586" s="50">
        <f t="shared" si="420"/>
        <v>0</v>
      </c>
      <c r="N586" s="50">
        <f t="shared" si="420"/>
        <v>0</v>
      </c>
      <c r="O586" s="50">
        <f t="shared" si="420"/>
        <v>0</v>
      </c>
      <c r="P586" s="50">
        <f t="shared" si="420"/>
        <v>0</v>
      </c>
      <c r="Q586" s="50">
        <f t="shared" si="420"/>
        <v>0</v>
      </c>
      <c r="R586" s="50">
        <f t="shared" si="420"/>
        <v>0</v>
      </c>
      <c r="S586" s="50">
        <f t="shared" si="420"/>
        <v>0</v>
      </c>
    </row>
    <row r="587" spans="5:19" x14ac:dyDescent="0.4">
      <c r="E587" s="10" t="str">
        <f t="shared" ref="E587:S587" si="421" xml:space="preserve"> E$190</f>
        <v>Scheme 2 adjusted cost allowance - BR</v>
      </c>
      <c r="F587" s="10">
        <f t="shared" si="421"/>
        <v>0</v>
      </c>
      <c r="G587" s="10" t="str">
        <f t="shared" si="421"/>
        <v>£m</v>
      </c>
      <c r="H587" s="50">
        <f t="shared" si="421"/>
        <v>0</v>
      </c>
      <c r="I587" s="44">
        <f t="shared" si="421"/>
        <v>0</v>
      </c>
      <c r="J587" s="44">
        <f t="shared" si="421"/>
        <v>0</v>
      </c>
      <c r="K587" s="50">
        <f t="shared" si="421"/>
        <v>0</v>
      </c>
      <c r="L587" s="50">
        <f t="shared" si="421"/>
        <v>0</v>
      </c>
      <c r="M587" s="50">
        <f t="shared" si="421"/>
        <v>0</v>
      </c>
      <c r="N587" s="50">
        <f t="shared" si="421"/>
        <v>0</v>
      </c>
      <c r="O587" s="50">
        <f t="shared" si="421"/>
        <v>0</v>
      </c>
      <c r="P587" s="50">
        <f t="shared" si="421"/>
        <v>0</v>
      </c>
      <c r="Q587" s="50">
        <f t="shared" si="421"/>
        <v>0</v>
      </c>
      <c r="R587" s="50">
        <f t="shared" si="421"/>
        <v>0</v>
      </c>
      <c r="S587" s="50">
        <f t="shared" si="421"/>
        <v>0</v>
      </c>
    </row>
    <row r="588" spans="5:19" x14ac:dyDescent="0.4">
      <c r="E588" s="10" t="str">
        <f t="shared" ref="E588:S588" si="422" xml:space="preserve"> E$282</f>
        <v>Scheme 3 adjusted cost allowance - BR</v>
      </c>
      <c r="F588" s="10">
        <f t="shared" si="422"/>
        <v>0</v>
      </c>
      <c r="G588" s="10" t="str">
        <f t="shared" si="422"/>
        <v>£m</v>
      </c>
      <c r="H588" s="50">
        <f t="shared" si="422"/>
        <v>0</v>
      </c>
      <c r="I588" s="44">
        <f t="shared" si="422"/>
        <v>0</v>
      </c>
      <c r="J588" s="44">
        <f t="shared" si="422"/>
        <v>0</v>
      </c>
      <c r="K588" s="50">
        <f t="shared" si="422"/>
        <v>0</v>
      </c>
      <c r="L588" s="50">
        <f t="shared" si="422"/>
        <v>0</v>
      </c>
      <c r="M588" s="50">
        <f t="shared" si="422"/>
        <v>0</v>
      </c>
      <c r="N588" s="50">
        <f t="shared" si="422"/>
        <v>0</v>
      </c>
      <c r="O588" s="50">
        <f t="shared" si="422"/>
        <v>0</v>
      </c>
      <c r="P588" s="50">
        <f t="shared" si="422"/>
        <v>0</v>
      </c>
      <c r="Q588" s="50">
        <f t="shared" si="422"/>
        <v>0</v>
      </c>
      <c r="R588" s="50">
        <f t="shared" si="422"/>
        <v>0</v>
      </c>
      <c r="S588" s="50">
        <f t="shared" si="422"/>
        <v>0</v>
      </c>
    </row>
    <row r="589" spans="5:19" x14ac:dyDescent="0.4">
      <c r="E589" s="10" t="str">
        <f t="shared" ref="E589:S589" si="423" xml:space="preserve"> E$374</f>
        <v>Scheme 4 adjusted cost allowance - BR</v>
      </c>
      <c r="F589" s="10">
        <f t="shared" si="423"/>
        <v>0</v>
      </c>
      <c r="G589" s="10" t="str">
        <f t="shared" si="423"/>
        <v>£m</v>
      </c>
      <c r="H589" s="50">
        <f t="shared" si="423"/>
        <v>0</v>
      </c>
      <c r="I589" s="44">
        <f t="shared" si="423"/>
        <v>0</v>
      </c>
      <c r="J589" s="44">
        <f t="shared" si="423"/>
        <v>0</v>
      </c>
      <c r="K589" s="50">
        <f t="shared" si="423"/>
        <v>0</v>
      </c>
      <c r="L589" s="50">
        <f t="shared" si="423"/>
        <v>0</v>
      </c>
      <c r="M589" s="50">
        <f t="shared" si="423"/>
        <v>0</v>
      </c>
      <c r="N589" s="50">
        <f t="shared" si="423"/>
        <v>0</v>
      </c>
      <c r="O589" s="50">
        <f t="shared" si="423"/>
        <v>0</v>
      </c>
      <c r="P589" s="50">
        <f t="shared" si="423"/>
        <v>0</v>
      </c>
      <c r="Q589" s="50">
        <f t="shared" si="423"/>
        <v>0</v>
      </c>
      <c r="R589" s="50">
        <f t="shared" si="423"/>
        <v>0</v>
      </c>
      <c r="S589" s="50">
        <f t="shared" si="423"/>
        <v>0</v>
      </c>
    </row>
    <row r="590" spans="5:19" x14ac:dyDescent="0.4">
      <c r="E590" s="10" t="str">
        <f t="shared" ref="E590:S590" si="424" xml:space="preserve"> E$466</f>
        <v>Scheme 5 adjusted cost allowance - BR</v>
      </c>
      <c r="F590" s="10">
        <f t="shared" si="424"/>
        <v>0</v>
      </c>
      <c r="G590" s="10" t="str">
        <f t="shared" si="424"/>
        <v>£m</v>
      </c>
      <c r="H590" s="50">
        <f t="shared" si="424"/>
        <v>0</v>
      </c>
      <c r="I590" s="44">
        <f t="shared" si="424"/>
        <v>0</v>
      </c>
      <c r="J590" s="44">
        <f t="shared" si="424"/>
        <v>0</v>
      </c>
      <c r="K590" s="50">
        <f t="shared" si="424"/>
        <v>0</v>
      </c>
      <c r="L590" s="50">
        <f t="shared" si="424"/>
        <v>0</v>
      </c>
      <c r="M590" s="50">
        <f t="shared" si="424"/>
        <v>0</v>
      </c>
      <c r="N590" s="50">
        <f t="shared" si="424"/>
        <v>0</v>
      </c>
      <c r="O590" s="50">
        <f t="shared" si="424"/>
        <v>0</v>
      </c>
      <c r="P590" s="50">
        <f t="shared" si="424"/>
        <v>0</v>
      </c>
      <c r="Q590" s="50">
        <f t="shared" si="424"/>
        <v>0</v>
      </c>
      <c r="R590" s="50">
        <f t="shared" si="424"/>
        <v>0</v>
      </c>
      <c r="S590" s="50">
        <f t="shared" si="424"/>
        <v>0</v>
      </c>
    </row>
    <row r="591" spans="5:19" x14ac:dyDescent="0.4">
      <c r="E591" s="10" t="str">
        <f t="shared" ref="E591:S591" si="425" xml:space="preserve"> E$558</f>
        <v>Scheme 6 adjusted cost allowance - BR</v>
      </c>
      <c r="F591" s="10">
        <f t="shared" si="425"/>
        <v>0</v>
      </c>
      <c r="G591" s="10" t="str">
        <f t="shared" si="425"/>
        <v>£m</v>
      </c>
      <c r="H591" s="50">
        <f t="shared" si="425"/>
        <v>0</v>
      </c>
      <c r="I591" s="44">
        <f t="shared" si="425"/>
        <v>0</v>
      </c>
      <c r="J591" s="44">
        <f t="shared" si="425"/>
        <v>0</v>
      </c>
      <c r="K591" s="50">
        <f t="shared" si="425"/>
        <v>0</v>
      </c>
      <c r="L591" s="50">
        <f t="shared" si="425"/>
        <v>0</v>
      </c>
      <c r="M591" s="50">
        <f t="shared" si="425"/>
        <v>0</v>
      </c>
      <c r="N591" s="50">
        <f t="shared" si="425"/>
        <v>0</v>
      </c>
      <c r="O591" s="50">
        <f t="shared" si="425"/>
        <v>0</v>
      </c>
      <c r="P591" s="50">
        <f t="shared" si="425"/>
        <v>0</v>
      </c>
      <c r="Q591" s="50">
        <f t="shared" si="425"/>
        <v>0</v>
      </c>
      <c r="R591" s="50">
        <f t="shared" si="425"/>
        <v>0</v>
      </c>
      <c r="S591" s="50">
        <f t="shared" si="425"/>
        <v>0</v>
      </c>
    </row>
    <row r="592" spans="5:19" ht="13.5" thickBot="1" x14ac:dyDescent="0.45">
      <c r="E592" s="57" t="s">
        <v>482</v>
      </c>
      <c r="F592" s="57"/>
      <c r="G592" s="57" t="s">
        <v>171</v>
      </c>
      <c r="H592" s="144">
        <f xml:space="preserve"> SUM( J592:S592 )</f>
        <v>0</v>
      </c>
      <c r="I592" s="144"/>
      <c r="J592" s="144">
        <f xml:space="preserve"> SUM( J586:J591 )</f>
        <v>0</v>
      </c>
      <c r="K592" s="144">
        <f t="shared" ref="K592:S592" si="426" xml:space="preserve"> SUM( K586:K591 )</f>
        <v>0</v>
      </c>
      <c r="L592" s="144">
        <f t="shared" si="426"/>
        <v>0</v>
      </c>
      <c r="M592" s="144">
        <f t="shared" si="426"/>
        <v>0</v>
      </c>
      <c r="N592" s="144">
        <f t="shared" si="426"/>
        <v>0</v>
      </c>
      <c r="O592" s="144">
        <f t="shared" si="426"/>
        <v>0</v>
      </c>
      <c r="P592" s="58">
        <f t="shared" si="426"/>
        <v>0</v>
      </c>
      <c r="Q592" s="58">
        <f t="shared" si="426"/>
        <v>0</v>
      </c>
      <c r="R592" s="58">
        <f t="shared" si="426"/>
        <v>0</v>
      </c>
      <c r="S592" s="58">
        <f t="shared" si="426"/>
        <v>0</v>
      </c>
    </row>
    <row r="593" spans="1:1" ht="13.5" thickTop="1" x14ac:dyDescent="0.4"/>
    <row r="594" spans="1:1" s="80" customFormat="1" ht="21" x14ac:dyDescent="0.35">
      <c r="A594" s="79" t="s">
        <v>215</v>
      </c>
    </row>
  </sheetData>
  <conditionalFormatting sqref="C13:D14 C17:D18">
    <cfRule type="cellIs" dxfId="65" priority="44" stopIfTrue="1" operator="equal">
      <formula>"N/A"</formula>
    </cfRule>
    <cfRule type="cellIs" dxfId="64" priority="45" stopIfTrue="1" operator="notEqual">
      <formula>""</formula>
    </cfRule>
  </conditionalFormatting>
  <conditionalFormatting sqref="C105:D106 C109:D110">
    <cfRule type="cellIs" dxfId="63" priority="39" stopIfTrue="1" operator="equal">
      <formula>"N/A"</formula>
    </cfRule>
    <cfRule type="cellIs" dxfId="62" priority="40" stopIfTrue="1" operator="notEqual">
      <formula>""</formula>
    </cfRule>
  </conditionalFormatting>
  <conditionalFormatting sqref="C197:D198 C201:D202">
    <cfRule type="cellIs" dxfId="61" priority="34" stopIfTrue="1" operator="equal">
      <formula>"N/A"</formula>
    </cfRule>
    <cfRule type="cellIs" dxfId="60" priority="35" stopIfTrue="1" operator="notEqual">
      <formula>""</formula>
    </cfRule>
  </conditionalFormatting>
  <conditionalFormatting sqref="C289:D290 C293:D294">
    <cfRule type="cellIs" dxfId="59" priority="24" stopIfTrue="1" operator="equal">
      <formula>"N/A"</formula>
    </cfRule>
    <cfRule type="cellIs" dxfId="58" priority="25" stopIfTrue="1" operator="notEqual">
      <formula>""</formula>
    </cfRule>
  </conditionalFormatting>
  <conditionalFormatting sqref="C381:D382 C385:D386">
    <cfRule type="cellIs" dxfId="57" priority="14" stopIfTrue="1" operator="equal">
      <formula>"N/A"</formula>
    </cfRule>
    <cfRule type="cellIs" dxfId="56" priority="15" stopIfTrue="1" operator="notEqual">
      <formula>""</formula>
    </cfRule>
  </conditionalFormatting>
  <conditionalFormatting sqref="C473:D474 C477:D478">
    <cfRule type="cellIs" dxfId="55" priority="9" stopIfTrue="1" operator="equal">
      <formula>"N/A"</formula>
    </cfRule>
    <cfRule type="cellIs" dxfId="54" priority="10" stopIfTrue="1" operator="notEqual">
      <formula>""</formula>
    </cfRule>
  </conditionalFormatting>
  <conditionalFormatting sqref="F23">
    <cfRule type="cellIs" dxfId="53" priority="41" operator="equal">
      <formula>"Post-Fcst"</formula>
    </cfRule>
    <cfRule type="cellIs" dxfId="52" priority="42" operator="equal">
      <formula>"Forecast"</formula>
    </cfRule>
    <cfRule type="cellIs" dxfId="51" priority="43" operator="equal">
      <formula>"Pre Fcst"</formula>
    </cfRule>
  </conditionalFormatting>
  <conditionalFormatting sqref="F115">
    <cfRule type="cellIs" dxfId="50" priority="36" operator="equal">
      <formula>"Post-Fcst"</formula>
    </cfRule>
    <cfRule type="cellIs" dxfId="49" priority="37" operator="equal">
      <formula>"Forecast"</formula>
    </cfRule>
    <cfRule type="cellIs" dxfId="48" priority="38" operator="equal">
      <formula>"Pre Fcst"</formula>
    </cfRule>
  </conditionalFormatting>
  <conditionalFormatting sqref="F207">
    <cfRule type="cellIs" dxfId="47" priority="31" operator="equal">
      <formula>"Post-Fcst"</formula>
    </cfRule>
    <cfRule type="cellIs" dxfId="46" priority="32" operator="equal">
      <formula>"Forecast"</formula>
    </cfRule>
    <cfRule type="cellIs" dxfId="45" priority="33" operator="equal">
      <formula>"Pre Fcst"</formula>
    </cfRule>
  </conditionalFormatting>
  <conditionalFormatting sqref="F299">
    <cfRule type="cellIs" dxfId="44" priority="21" operator="equal">
      <formula>"Post-Fcst"</formula>
    </cfRule>
    <cfRule type="cellIs" dxfId="43" priority="22" operator="equal">
      <formula>"Forecast"</formula>
    </cfRule>
    <cfRule type="cellIs" dxfId="42" priority="23" operator="equal">
      <formula>"Pre Fcst"</formula>
    </cfRule>
  </conditionalFormatting>
  <conditionalFormatting sqref="F391">
    <cfRule type="cellIs" dxfId="41" priority="11" operator="equal">
      <formula>"Post-Fcst"</formula>
    </cfRule>
    <cfRule type="cellIs" dxfId="40" priority="12" operator="equal">
      <formula>"Forecast"</formula>
    </cfRule>
    <cfRule type="cellIs" dxfId="39" priority="13" operator="equal">
      <formula>"Pre Fcst"</formula>
    </cfRule>
  </conditionalFormatting>
  <conditionalFormatting sqref="F483">
    <cfRule type="cellIs" dxfId="38" priority="6" operator="equal">
      <formula>"Post-Fcst"</formula>
    </cfRule>
    <cfRule type="cellIs" dxfId="37" priority="7" operator="equal">
      <formula>"Forecast"</formula>
    </cfRule>
    <cfRule type="cellIs" dxfId="36" priority="8" operator="equal">
      <formula>"Pre Fcst"</formula>
    </cfRule>
  </conditionalFormatting>
  <conditionalFormatting sqref="J4:S4">
    <cfRule type="cellIs" dxfId="35" priority="1" operator="equal">
      <formula>"Post-Fcst"</formula>
    </cfRule>
    <cfRule type="cellIs" dxfId="34" priority="2" operator="equal">
      <formula>"Forecast"</formula>
    </cfRule>
    <cfRule type="cellIs" dxfId="33" priority="3"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8C561"/>
    <pageSetUpPr fitToPage="1"/>
  </sheetPr>
  <dimension ref="A1:AL55"/>
  <sheetViews>
    <sheetView zoomScale="80" zoomScaleNormal="80" zoomScalePageLayoutView="66" workbookViewId="0">
      <pane xSplit="9" ySplit="6" topLeftCell="J7" activePane="bottomRight" state="frozen"/>
      <selection pane="topRight"/>
      <selection pane="bottomLeft"/>
      <selection pane="bottomRight"/>
    </sheetView>
  </sheetViews>
  <sheetFormatPr defaultColWidth="0" defaultRowHeight="13.15" zeroHeight="1" x14ac:dyDescent="0.4"/>
  <cols>
    <col min="1" max="4" width="2.73046875" style="2" customWidth="1"/>
    <col min="5" max="5" width="51.265625" style="2" customWidth="1"/>
    <col min="6" max="8" width="14.73046875" style="2" customWidth="1"/>
    <col min="9" max="9" width="2.73046875" style="2" customWidth="1"/>
    <col min="10" max="15" width="12.59765625" style="2" customWidth="1"/>
    <col min="16" max="19" width="12.59765625" style="2" hidden="1" customWidth="1"/>
    <col min="20" max="16384" width="0" style="2" hidden="1"/>
  </cols>
  <sheetData>
    <row r="1" spans="1:19" ht="30.75" x14ac:dyDescent="0.4">
      <c r="A1" s="1" t="str">
        <f ca="1" xml:space="preserve"> RIGHT(CELL("filename", $A$1), LEN(CELL("filename", $A$1)) - SEARCH("]", CELL("filename", $A$1)))</f>
        <v>Outputs</v>
      </c>
      <c r="B1" s="1"/>
      <c r="C1" s="1"/>
      <c r="D1" s="1"/>
      <c r="E1" s="1"/>
      <c r="F1" s="1"/>
      <c r="G1" s="1"/>
      <c r="H1" s="1"/>
      <c r="I1" s="1"/>
      <c r="J1" s="1"/>
      <c r="K1" s="1"/>
      <c r="L1" s="1"/>
      <c r="M1" s="1"/>
      <c r="N1" s="1"/>
      <c r="O1" s="1"/>
      <c r="P1" s="1"/>
      <c r="Q1" s="1"/>
      <c r="R1" s="1"/>
      <c r="S1" s="1"/>
    </row>
    <row r="2" spans="1:19" x14ac:dyDescent="0.4">
      <c r="E2" s="66" t="str">
        <f xml:space="preserve"> Time!E$21</f>
        <v>Model Year beginning</v>
      </c>
      <c r="F2" s="67"/>
      <c r="G2" s="67"/>
      <c r="H2" s="67"/>
      <c r="I2" s="67"/>
      <c r="J2" s="67">
        <f xml:space="preserve"> Time!J$21</f>
        <v>43556</v>
      </c>
      <c r="K2" s="67">
        <f xml:space="preserve"> Time!K$21</f>
        <v>43922</v>
      </c>
      <c r="L2" s="67">
        <f xml:space="preserve"> Time!L$21</f>
        <v>44287</v>
      </c>
      <c r="M2" s="67">
        <f xml:space="preserve"> Time!M$21</f>
        <v>44652</v>
      </c>
      <c r="N2" s="67">
        <f xml:space="preserve"> Time!N$21</f>
        <v>45017</v>
      </c>
      <c r="O2" s="67">
        <f xml:space="preserve"> Time!O$21</f>
        <v>45383</v>
      </c>
      <c r="P2" s="67">
        <f xml:space="preserve"> Time!P$21</f>
        <v>45748</v>
      </c>
      <c r="Q2" s="67">
        <f xml:space="preserve"> Time!Q$21</f>
        <v>46113</v>
      </c>
      <c r="R2" s="67">
        <f xml:space="preserve"> Time!R$21</f>
        <v>46478</v>
      </c>
      <c r="S2" s="67">
        <f xml:space="preserve"> Time!S$21</f>
        <v>46844</v>
      </c>
    </row>
    <row r="3" spans="1:19" x14ac:dyDescent="0.4">
      <c r="E3" s="66" t="str">
        <f xml:space="preserve"> Time!E$22</f>
        <v>Model Year Ending</v>
      </c>
      <c r="F3" s="44"/>
      <c r="G3" s="67"/>
      <c r="H3" s="67"/>
      <c r="I3" s="28"/>
      <c r="J3" s="67">
        <f xml:space="preserve"> Time!J$22</f>
        <v>43921</v>
      </c>
      <c r="K3" s="67">
        <f xml:space="preserve"> Time!K$22</f>
        <v>44286</v>
      </c>
      <c r="L3" s="67">
        <f xml:space="preserve"> Time!L$22</f>
        <v>44651</v>
      </c>
      <c r="M3" s="67">
        <f xml:space="preserve"> Time!M$22</f>
        <v>45016</v>
      </c>
      <c r="N3" s="67">
        <f xml:space="preserve"> Time!N$22</f>
        <v>45382</v>
      </c>
      <c r="O3" s="67">
        <f xml:space="preserve"> Time!O$22</f>
        <v>45747</v>
      </c>
      <c r="P3" s="67">
        <f xml:space="preserve"> Time!P$22</f>
        <v>46112</v>
      </c>
      <c r="Q3" s="67">
        <f xml:space="preserve"> Time!Q$22</f>
        <v>46477</v>
      </c>
      <c r="R3" s="67">
        <f xml:space="preserve"> Time!R$22</f>
        <v>46843</v>
      </c>
      <c r="S3" s="67">
        <f xml:space="preserve"> Time!S$22</f>
        <v>47208</v>
      </c>
    </row>
    <row r="4" spans="1:19" s="15" customFormat="1" ht="12.75" customHeight="1" x14ac:dyDescent="0.65">
      <c r="A4" s="14"/>
      <c r="E4" s="66" t="str">
        <f xml:space="preserve"> Time!E$50</f>
        <v>Time label bar</v>
      </c>
      <c r="F4" s="44"/>
      <c r="G4" s="67"/>
      <c r="H4" s="67"/>
      <c r="I4" s="28"/>
      <c r="J4" s="63" t="str">
        <f xml:space="preserve"> Time!J$50</f>
        <v>Pre Fcst</v>
      </c>
      <c r="K4" s="63" t="str">
        <f xml:space="preserve"> Time!K$50</f>
        <v>Forecast</v>
      </c>
      <c r="L4" s="63" t="str">
        <f xml:space="preserve"> Time!L$50</f>
        <v>Forecast</v>
      </c>
      <c r="M4" s="63" t="str">
        <f xml:space="preserve"> Time!M$50</f>
        <v>Forecast</v>
      </c>
      <c r="N4" s="63" t="str">
        <f xml:space="preserve"> Time!N$50</f>
        <v>Forecast</v>
      </c>
      <c r="O4" s="63" t="str">
        <f xml:space="preserve"> Time!O$50</f>
        <v>Forecast</v>
      </c>
      <c r="P4" s="63" t="str">
        <f xml:space="preserve"> Time!P$50</f>
        <v>Post-Fcst</v>
      </c>
      <c r="Q4" s="63" t="str">
        <f xml:space="preserve"> Time!Q$50</f>
        <v>Post-Fcst</v>
      </c>
      <c r="R4" s="63" t="str">
        <f xml:space="preserve"> Time!R$50</f>
        <v>Post-Fcst</v>
      </c>
      <c r="S4" s="63" t="str">
        <f xml:space="preserve"> Time!S$50</f>
        <v>Post-Fcst</v>
      </c>
    </row>
    <row r="5" spans="1:19" x14ac:dyDescent="0.4">
      <c r="E5" s="66" t="str">
        <f xml:space="preserve"> Time!E$81</f>
        <v>Financial Year Ending</v>
      </c>
      <c r="F5" s="44"/>
      <c r="G5" s="44"/>
      <c r="H5" s="44"/>
      <c r="I5" s="27"/>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5">
      <c r="B6" s="3"/>
      <c r="D6" s="5"/>
      <c r="E6" s="66" t="str">
        <f xml:space="preserve"> Time!E$10</f>
        <v>Model column counter</v>
      </c>
      <c r="F6" s="133" t="s">
        <v>149</v>
      </c>
      <c r="G6" s="133" t="s">
        <v>31</v>
      </c>
      <c r="H6" s="133" t="s">
        <v>150</v>
      </c>
      <c r="I6" s="27"/>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4">
      <c r="B7" s="6"/>
      <c r="C7" s="6"/>
      <c r="D7" s="7"/>
      <c r="E7" s="8"/>
      <c r="G7" s="9"/>
      <c r="H7" s="10"/>
      <c r="I7" s="10"/>
      <c r="J7" s="10"/>
      <c r="K7" s="10"/>
    </row>
    <row r="8" spans="1:19" s="64" customFormat="1" ht="21" x14ac:dyDescent="0.35">
      <c r="B8" s="64" t="s">
        <v>483</v>
      </c>
    </row>
    <row r="9" spans="1:19" x14ac:dyDescent="0.4">
      <c r="A9" s="17"/>
      <c r="B9" s="16"/>
      <c r="C9" s="18"/>
      <c r="D9" s="17"/>
      <c r="E9" s="18"/>
      <c r="F9" s="19"/>
      <c r="G9" s="20"/>
      <c r="H9" s="10"/>
      <c r="I9" s="10"/>
      <c r="J9" s="10"/>
      <c r="K9" s="10"/>
    </row>
    <row r="10" spans="1:19" x14ac:dyDescent="0.4">
      <c r="A10" s="17"/>
      <c r="B10" s="30"/>
      <c r="C10" s="30"/>
      <c r="D10" s="23"/>
      <c r="E10" s="8" t="str">
        <f xml:space="preserve"> Calcs!E$568</f>
        <v>[Total adjusted cost allowance - WR - real]</v>
      </c>
      <c r="F10" s="48">
        <f xml:space="preserve"> Calcs!F$568</f>
        <v>0</v>
      </c>
      <c r="G10" s="8" t="str">
        <f xml:space="preserve"> Calcs!G$568</f>
        <v>£m</v>
      </c>
      <c r="H10" s="163">
        <f xml:space="preserve"> Calcs!H$568</f>
        <v>4.4929560000000004</v>
      </c>
      <c r="I10" s="48">
        <f xml:space="preserve"> Calcs!I$568</f>
        <v>0</v>
      </c>
      <c r="J10" s="48">
        <f xml:space="preserve"> Calcs!J$568</f>
        <v>0</v>
      </c>
      <c r="K10" s="51">
        <f xml:space="preserve"> Calcs!K$568</f>
        <v>0</v>
      </c>
      <c r="L10" s="51">
        <f xml:space="preserve"> Calcs!L$568</f>
        <v>0.48553332376880454</v>
      </c>
      <c r="M10" s="51">
        <f xml:space="preserve"> Calcs!M$568</f>
        <v>0.97283503082639555</v>
      </c>
      <c r="N10" s="51">
        <f xml:space="preserve"> Calcs!N$568</f>
        <v>1.4563929971582812</v>
      </c>
      <c r="O10" s="51">
        <f xml:space="preserve"> Calcs!O$568</f>
        <v>1.5781946482465192</v>
      </c>
      <c r="P10" s="51">
        <f xml:space="preserve"> Calcs!P$568</f>
        <v>0</v>
      </c>
      <c r="Q10" s="51">
        <f xml:space="preserve"> Calcs!Q$568</f>
        <v>0</v>
      </c>
      <c r="R10" s="51">
        <f xml:space="preserve"> Calcs!R$568</f>
        <v>0</v>
      </c>
      <c r="S10" s="51">
        <f xml:space="preserve"> Calcs!S$568</f>
        <v>0</v>
      </c>
    </row>
    <row r="11" spans="1:19" x14ac:dyDescent="0.4">
      <c r="A11" s="17"/>
      <c r="B11" s="30"/>
      <c r="C11" s="30"/>
      <c r="D11" s="23"/>
      <c r="E11" s="8"/>
      <c r="F11" s="48"/>
      <c r="G11" s="8"/>
      <c r="H11" s="163"/>
      <c r="I11" s="48"/>
      <c r="J11" s="48"/>
      <c r="K11" s="48"/>
      <c r="L11" s="48"/>
      <c r="M11" s="48"/>
      <c r="N11" s="48"/>
      <c r="O11" s="48"/>
      <c r="P11" s="145">
        <v>0.4806060606060607</v>
      </c>
      <c r="Q11" s="51"/>
      <c r="R11" s="51"/>
      <c r="S11" s="51"/>
    </row>
    <row r="12" spans="1:19" x14ac:dyDescent="0.4">
      <c r="A12" s="17"/>
      <c r="B12" s="30"/>
      <c r="C12" s="30"/>
      <c r="D12" s="23"/>
      <c r="E12" s="8" t="str">
        <f xml:space="preserve"> Calcs!E$576</f>
        <v>[Total adjusted cost allowance - WN+ - real]</v>
      </c>
      <c r="F12" s="48">
        <f xml:space="preserve"> Calcs!F$576</f>
        <v>0</v>
      </c>
      <c r="G12" s="8" t="str">
        <f xml:space="preserve"> Calcs!G$576</f>
        <v>£m</v>
      </c>
      <c r="H12" s="163">
        <f xml:space="preserve"> Calcs!H$576</f>
        <v>212.69697441244836</v>
      </c>
      <c r="I12" s="48">
        <f xml:space="preserve"> Calcs!I$576</f>
        <v>0</v>
      </c>
      <c r="J12" s="48">
        <f xml:space="preserve"> Calcs!J$576</f>
        <v>0</v>
      </c>
      <c r="K12" s="51">
        <f xml:space="preserve"> Calcs!K$576</f>
        <v>0</v>
      </c>
      <c r="L12" s="51">
        <f xml:space="preserve"> Calcs!L$576</f>
        <v>23.287542323902166</v>
      </c>
      <c r="M12" s="51">
        <f xml:space="preserve"> Calcs!M$576</f>
        <v>51.561513731397156</v>
      </c>
      <c r="N12" s="51">
        <f xml:space="preserve"> Calcs!N$576</f>
        <v>66.981799394687158</v>
      </c>
      <c r="O12" s="51">
        <f xml:space="preserve"> Calcs!O$576</f>
        <v>70.866118962461883</v>
      </c>
      <c r="P12" s="51">
        <f xml:space="preserve"> Calcs!P$576</f>
        <v>0</v>
      </c>
      <c r="Q12" s="51">
        <f xml:space="preserve"> Calcs!Q$576</f>
        <v>0</v>
      </c>
      <c r="R12" s="51">
        <f xml:space="preserve"> Calcs!R$576</f>
        <v>0</v>
      </c>
      <c r="S12" s="51">
        <f xml:space="preserve"> Calcs!S$576</f>
        <v>0</v>
      </c>
    </row>
    <row r="13" spans="1:19" x14ac:dyDescent="0.4">
      <c r="A13" s="17"/>
      <c r="B13" s="21"/>
      <c r="C13" s="17"/>
      <c r="D13" s="17"/>
      <c r="E13" s="8"/>
      <c r="F13" s="48"/>
      <c r="G13" s="8"/>
      <c r="H13" s="163"/>
      <c r="I13" s="48"/>
      <c r="J13" s="48"/>
      <c r="K13" s="48"/>
      <c r="L13" s="48"/>
      <c r="M13" s="48"/>
      <c r="N13" s="48"/>
      <c r="O13" s="48"/>
      <c r="P13" s="51"/>
      <c r="Q13" s="51"/>
      <c r="R13" s="51"/>
      <c r="S13" s="51"/>
    </row>
    <row r="14" spans="1:19" x14ac:dyDescent="0.4">
      <c r="A14" s="17"/>
      <c r="B14" s="21"/>
      <c r="C14" s="17"/>
      <c r="D14" s="17"/>
      <c r="E14" s="8" t="str">
        <f xml:space="preserve"> Calcs!E$584</f>
        <v>[Total adjusted cost allowance - WWN+ - real]</v>
      </c>
      <c r="F14" s="48">
        <f xml:space="preserve"> Calcs!F$584</f>
        <v>0</v>
      </c>
      <c r="G14" s="8" t="str">
        <f xml:space="preserve"> Calcs!G$584</f>
        <v>£m</v>
      </c>
      <c r="H14" s="163">
        <f xml:space="preserve"> Calcs!H$584</f>
        <v>282.19576434721944</v>
      </c>
      <c r="I14" s="48">
        <f xml:space="preserve"> Calcs!I$584</f>
        <v>0</v>
      </c>
      <c r="J14" s="48">
        <f xml:space="preserve"> Calcs!J$584</f>
        <v>0</v>
      </c>
      <c r="K14" s="51">
        <f xml:space="preserve"> Calcs!K$584</f>
        <v>0</v>
      </c>
      <c r="L14" s="51">
        <f xml:space="preserve"> Calcs!L$584</f>
        <v>22.577247587496636</v>
      </c>
      <c r="M14" s="51">
        <f xml:space="preserve"> Calcs!M$584</f>
        <v>35.780159174993273</v>
      </c>
      <c r="N14" s="51">
        <f xml:space="preserve"> Calcs!N$584</f>
        <v>111.180944015205</v>
      </c>
      <c r="O14" s="51">
        <f xml:space="preserve"> Calcs!O$584</f>
        <v>112.65741356952455</v>
      </c>
      <c r="P14" s="51">
        <f xml:space="preserve"> Calcs!P$584</f>
        <v>0</v>
      </c>
      <c r="Q14" s="51">
        <f xml:space="preserve"> Calcs!Q$584</f>
        <v>0</v>
      </c>
      <c r="R14" s="51">
        <f xml:space="preserve"> Calcs!R$584</f>
        <v>0</v>
      </c>
      <c r="S14" s="51">
        <f xml:space="preserve"> Calcs!S$584</f>
        <v>0</v>
      </c>
    </row>
    <row r="15" spans="1:19" x14ac:dyDescent="0.4">
      <c r="A15" s="17"/>
      <c r="B15" s="21"/>
      <c r="C15" s="22"/>
      <c r="D15" s="17"/>
      <c r="E15" s="8"/>
      <c r="F15" s="48"/>
      <c r="G15" s="8"/>
      <c r="H15" s="48"/>
      <c r="I15" s="48"/>
      <c r="J15" s="48"/>
      <c r="K15" s="51"/>
      <c r="L15" s="51"/>
      <c r="M15" s="51"/>
      <c r="N15" s="51"/>
      <c r="O15" s="51"/>
      <c r="P15" s="51"/>
      <c r="Q15" s="51"/>
      <c r="R15" s="51"/>
      <c r="S15" s="51"/>
    </row>
    <row r="16" spans="1:19" x14ac:dyDescent="0.4">
      <c r="A16" s="17"/>
      <c r="B16" s="16"/>
      <c r="C16" s="16"/>
      <c r="D16" s="17"/>
      <c r="E16" s="8" t="str">
        <f xml:space="preserve"> Calcs!E$592</f>
        <v>[Total adjusted cost allowance - BR - real]</v>
      </c>
      <c r="F16" s="48">
        <f xml:space="preserve"> Calcs!F$592</f>
        <v>0</v>
      </c>
      <c r="G16" s="8" t="str">
        <f xml:space="preserve"> Calcs!G$592</f>
        <v>£m</v>
      </c>
      <c r="H16" s="48">
        <f xml:space="preserve"> Calcs!H$592</f>
        <v>0</v>
      </c>
      <c r="I16" s="48">
        <f xml:space="preserve"> Calcs!I$592</f>
        <v>0</v>
      </c>
      <c r="J16" s="48">
        <f xml:space="preserve"> Calcs!J$592</f>
        <v>0</v>
      </c>
      <c r="K16" s="51">
        <f xml:space="preserve"> Calcs!K$592</f>
        <v>0</v>
      </c>
      <c r="L16" s="51">
        <f xml:space="preserve"> Calcs!L$592</f>
        <v>0</v>
      </c>
      <c r="M16" s="51">
        <f xml:space="preserve"> Calcs!M$592</f>
        <v>0</v>
      </c>
      <c r="N16" s="51">
        <f xml:space="preserve"> Calcs!N$592</f>
        <v>0</v>
      </c>
      <c r="O16" s="51">
        <f xml:space="preserve"> Calcs!O$592</f>
        <v>0</v>
      </c>
      <c r="P16" s="51">
        <f xml:space="preserve"> Calcs!P$592</f>
        <v>0</v>
      </c>
      <c r="Q16" s="51">
        <f xml:space="preserve"> Calcs!Q$592</f>
        <v>0</v>
      </c>
      <c r="R16" s="51">
        <f xml:space="preserve"> Calcs!R$592</f>
        <v>0</v>
      </c>
      <c r="S16" s="51">
        <f xml:space="preserve"> Calcs!S$592</f>
        <v>0</v>
      </c>
    </row>
    <row r="17" spans="1:19" x14ac:dyDescent="0.4">
      <c r="A17" s="17"/>
      <c r="B17" s="21"/>
      <c r="C17" s="17"/>
      <c r="D17" s="17"/>
      <c r="E17" s="8"/>
      <c r="F17" s="8"/>
      <c r="G17" s="8"/>
      <c r="H17" s="48"/>
      <c r="I17" s="48"/>
      <c r="J17" s="48"/>
      <c r="K17" s="51"/>
      <c r="L17" s="51"/>
      <c r="M17" s="51"/>
      <c r="N17" s="51"/>
      <c r="O17" s="51"/>
      <c r="P17" s="51"/>
      <c r="Q17" s="51"/>
      <c r="R17" s="51"/>
      <c r="S17" s="51"/>
    </row>
    <row r="18" spans="1:19" s="80" customFormat="1" ht="21" x14ac:dyDescent="0.35">
      <c r="A18" s="79" t="s">
        <v>215</v>
      </c>
    </row>
    <row r="19" spans="1:19" hidden="1" x14ac:dyDescent="0.4">
      <c r="A19" s="17"/>
      <c r="B19" s="21"/>
      <c r="C19" s="22"/>
      <c r="D19" s="17"/>
      <c r="E19" s="33"/>
      <c r="F19" s="34"/>
      <c r="G19" s="35"/>
      <c r="H19" s="40"/>
      <c r="I19" s="40"/>
      <c r="J19" s="40"/>
      <c r="K19" s="52"/>
      <c r="L19" s="52"/>
      <c r="M19" s="52"/>
      <c r="N19" s="52"/>
      <c r="O19" s="52"/>
      <c r="P19" s="52"/>
      <c r="Q19" s="52"/>
      <c r="R19" s="52"/>
      <c r="S19" s="52"/>
    </row>
    <row r="20" spans="1:19" hidden="1" x14ac:dyDescent="0.4">
      <c r="A20" s="17"/>
      <c r="B20" s="16"/>
      <c r="C20" s="16"/>
      <c r="D20" s="17"/>
      <c r="E20" s="8"/>
      <c r="F20" s="8"/>
      <c r="G20" s="8"/>
      <c r="H20" s="48"/>
      <c r="I20" s="48"/>
      <c r="J20" s="48"/>
      <c r="K20" s="51"/>
      <c r="L20" s="51"/>
      <c r="M20" s="51"/>
      <c r="N20" s="51"/>
      <c r="O20" s="51"/>
      <c r="P20" s="51"/>
      <c r="Q20" s="51"/>
      <c r="R20" s="51"/>
      <c r="S20" s="51"/>
    </row>
    <row r="21" spans="1:19" hidden="1" x14ac:dyDescent="0.4">
      <c r="A21" s="17"/>
      <c r="B21" s="16"/>
      <c r="C21" s="17"/>
      <c r="D21" s="17"/>
      <c r="E21" s="8"/>
      <c r="F21" s="49"/>
      <c r="G21" s="8"/>
      <c r="H21" s="48"/>
      <c r="I21" s="48"/>
      <c r="J21" s="48"/>
      <c r="K21" s="51"/>
      <c r="L21" s="51"/>
      <c r="M21" s="51"/>
      <c r="N21" s="51"/>
      <c r="O21" s="51"/>
      <c r="P21" s="51"/>
      <c r="Q21" s="51"/>
      <c r="R21" s="51"/>
      <c r="S21" s="51"/>
    </row>
    <row r="22" spans="1:19" hidden="1" x14ac:dyDescent="0.4">
      <c r="A22" s="17"/>
      <c r="B22" s="16"/>
      <c r="C22" s="17"/>
      <c r="D22" s="17"/>
      <c r="E22" s="8"/>
      <c r="F22" s="8"/>
      <c r="G22" s="8"/>
      <c r="H22" s="48"/>
      <c r="I22" s="48"/>
      <c r="J22" s="48"/>
      <c r="K22" s="51"/>
      <c r="L22" s="51"/>
      <c r="M22" s="51"/>
      <c r="N22" s="51"/>
      <c r="O22" s="51"/>
      <c r="P22" s="51"/>
      <c r="Q22" s="51"/>
      <c r="R22" s="51"/>
      <c r="S22" s="51"/>
    </row>
    <row r="23" spans="1:19" hidden="1" x14ac:dyDescent="0.4">
      <c r="A23" s="17"/>
      <c r="B23" s="16"/>
      <c r="C23" s="17"/>
      <c r="D23" s="17"/>
      <c r="E23" s="41"/>
      <c r="F23" s="42"/>
      <c r="G23" s="43"/>
      <c r="H23" s="44"/>
      <c r="I23" s="44"/>
      <c r="J23" s="44"/>
      <c r="K23" s="50"/>
      <c r="L23" s="50"/>
      <c r="M23" s="50"/>
      <c r="N23" s="50"/>
      <c r="O23" s="50"/>
      <c r="P23" s="50"/>
      <c r="Q23" s="50"/>
      <c r="R23" s="50"/>
      <c r="S23" s="50"/>
    </row>
    <row r="24" spans="1:19" hidden="1" x14ac:dyDescent="0.4">
      <c r="A24" s="17"/>
      <c r="B24" s="16"/>
      <c r="C24" s="17"/>
      <c r="D24" s="17"/>
      <c r="E24" s="36"/>
      <c r="F24" s="36"/>
      <c r="G24" s="37"/>
      <c r="H24" s="40"/>
      <c r="I24" s="40"/>
      <c r="J24" s="40"/>
      <c r="K24" s="52"/>
      <c r="L24" s="52"/>
      <c r="M24" s="52"/>
      <c r="N24" s="52"/>
      <c r="O24" s="52"/>
      <c r="P24" s="52"/>
      <c r="Q24" s="52"/>
      <c r="R24" s="52"/>
      <c r="S24" s="52"/>
    </row>
    <row r="25" spans="1:19" hidden="1" x14ac:dyDescent="0.4">
      <c r="A25" s="17"/>
      <c r="B25" s="30"/>
      <c r="C25" s="30"/>
      <c r="D25" s="23"/>
      <c r="E25" s="8"/>
      <c r="F25" s="8"/>
      <c r="G25" s="8"/>
      <c r="H25" s="48"/>
      <c r="I25" s="48"/>
      <c r="J25" s="48"/>
      <c r="K25" s="51"/>
      <c r="L25" s="51"/>
      <c r="M25" s="51"/>
      <c r="N25" s="51"/>
      <c r="O25" s="51"/>
      <c r="P25" s="51"/>
      <c r="Q25" s="51"/>
      <c r="R25" s="51"/>
      <c r="S25" s="51"/>
    </row>
    <row r="26" spans="1:19" hidden="1" x14ac:dyDescent="0.4">
      <c r="A26" s="17"/>
      <c r="B26" s="30"/>
      <c r="C26" s="23"/>
      <c r="D26" s="23"/>
      <c r="E26" s="8"/>
      <c r="F26" s="49"/>
      <c r="G26" s="8"/>
      <c r="H26" s="48"/>
      <c r="I26" s="48"/>
      <c r="J26" s="48"/>
      <c r="K26" s="51"/>
      <c r="L26" s="51"/>
      <c r="M26" s="51"/>
      <c r="N26" s="51"/>
      <c r="O26" s="51"/>
      <c r="P26" s="51"/>
      <c r="Q26" s="51"/>
      <c r="R26" s="51"/>
      <c r="S26" s="51"/>
    </row>
    <row r="27" spans="1:19" hidden="1" x14ac:dyDescent="0.4">
      <c r="A27" s="17"/>
      <c r="B27" s="16"/>
      <c r="C27" s="24"/>
      <c r="D27" s="17"/>
      <c r="E27" s="8"/>
      <c r="F27" s="8"/>
      <c r="G27" s="8"/>
      <c r="H27" s="48"/>
      <c r="I27" s="48"/>
      <c r="J27" s="48"/>
      <c r="K27" s="51"/>
      <c r="L27" s="51"/>
      <c r="M27" s="51"/>
      <c r="N27" s="51"/>
      <c r="O27" s="51"/>
      <c r="P27" s="51"/>
      <c r="Q27" s="51"/>
      <c r="R27" s="51"/>
      <c r="S27" s="51"/>
    </row>
    <row r="28" spans="1:19" hidden="1" x14ac:dyDescent="0.4">
      <c r="A28" s="17"/>
      <c r="B28" s="16"/>
      <c r="C28" s="24"/>
      <c r="D28" s="17"/>
      <c r="E28" s="31"/>
      <c r="F28" s="31"/>
      <c r="G28" s="32"/>
      <c r="H28" s="40"/>
      <c r="I28" s="40"/>
      <c r="J28" s="40"/>
      <c r="K28" s="52"/>
      <c r="L28" s="52"/>
      <c r="M28" s="52"/>
      <c r="N28" s="52"/>
      <c r="O28" s="52"/>
      <c r="P28" s="52"/>
      <c r="Q28" s="52"/>
      <c r="R28" s="52"/>
      <c r="S28" s="52"/>
    </row>
    <row r="29" spans="1:19" ht="24.75" hidden="1" customHeight="1" x14ac:dyDescent="0.4">
      <c r="A29" s="17"/>
      <c r="B29" s="25"/>
      <c r="C29" s="26"/>
      <c r="D29" s="17"/>
      <c r="E29" s="38"/>
      <c r="F29" s="36"/>
      <c r="G29" s="39"/>
      <c r="H29" s="40"/>
      <c r="I29" s="40"/>
      <c r="J29" s="40"/>
      <c r="K29" s="52"/>
      <c r="L29" s="52"/>
      <c r="M29" s="52"/>
      <c r="N29" s="52"/>
      <c r="O29" s="52"/>
      <c r="P29" s="52"/>
      <c r="Q29" s="52"/>
      <c r="R29" s="52"/>
      <c r="S29" s="52"/>
    </row>
    <row r="30" spans="1:19" hidden="1" x14ac:dyDescent="0.4">
      <c r="A30" s="17"/>
      <c r="B30" s="25"/>
      <c r="C30" s="26"/>
      <c r="D30" s="17"/>
      <c r="E30" s="8"/>
      <c r="F30" s="8"/>
      <c r="G30" s="8"/>
      <c r="H30" s="48"/>
      <c r="I30" s="48"/>
      <c r="J30" s="48"/>
      <c r="K30" s="51"/>
      <c r="L30" s="51"/>
      <c r="M30" s="51"/>
      <c r="N30" s="51"/>
      <c r="O30" s="51"/>
      <c r="P30" s="51"/>
      <c r="Q30" s="51"/>
      <c r="R30" s="51"/>
      <c r="S30" s="51"/>
    </row>
    <row r="31" spans="1:19" hidden="1" x14ac:dyDescent="0.4">
      <c r="E31" s="8"/>
      <c r="F31" s="49"/>
      <c r="G31" s="8"/>
      <c r="H31" s="48"/>
      <c r="I31" s="48"/>
      <c r="J31" s="48"/>
      <c r="K31" s="51"/>
      <c r="L31" s="51"/>
      <c r="M31" s="51"/>
      <c r="N31" s="51"/>
      <c r="O31" s="51"/>
      <c r="P31" s="51"/>
      <c r="Q31" s="51"/>
      <c r="R31" s="51"/>
      <c r="S31" s="51"/>
    </row>
    <row r="32" spans="1:19" hidden="1" x14ac:dyDescent="0.4">
      <c r="E32" s="8"/>
      <c r="F32" s="8"/>
      <c r="G32" s="8"/>
      <c r="H32" s="48"/>
      <c r="I32" s="48"/>
      <c r="J32" s="48"/>
      <c r="K32" s="51"/>
      <c r="L32" s="51"/>
      <c r="M32" s="51"/>
      <c r="N32" s="51"/>
      <c r="O32" s="51"/>
      <c r="P32" s="51"/>
      <c r="Q32" s="51"/>
      <c r="R32" s="51"/>
      <c r="S32" s="51"/>
    </row>
    <row r="33" spans="1:38" s="4" customFormat="1" ht="15.75" hidden="1" x14ac:dyDescent="0.5">
      <c r="B33" s="3"/>
      <c r="C33" s="11"/>
      <c r="D33" s="5"/>
      <c r="E33" s="31"/>
      <c r="F33" s="31"/>
      <c r="G33" s="32"/>
      <c r="H33" s="40"/>
      <c r="I33" s="40"/>
      <c r="J33" s="40"/>
      <c r="K33" s="52"/>
      <c r="L33" s="52"/>
      <c r="M33" s="52"/>
      <c r="N33" s="52"/>
      <c r="O33" s="52"/>
      <c r="P33" s="52"/>
      <c r="Q33" s="52"/>
      <c r="R33" s="52"/>
      <c r="S33" s="52"/>
    </row>
    <row r="34" spans="1:38" hidden="1" x14ac:dyDescent="0.4">
      <c r="B34" s="6"/>
      <c r="C34" s="6"/>
      <c r="D34" s="7"/>
      <c r="E34" s="9"/>
      <c r="F34" s="9"/>
      <c r="G34" s="9"/>
      <c r="H34" s="40"/>
      <c r="I34" s="40"/>
      <c r="J34" s="40"/>
      <c r="K34" s="52"/>
      <c r="L34" s="52"/>
      <c r="M34" s="52"/>
      <c r="N34" s="52"/>
      <c r="O34" s="52"/>
      <c r="P34" s="52"/>
      <c r="Q34" s="52"/>
      <c r="R34" s="52"/>
      <c r="S34" s="52"/>
    </row>
    <row r="35" spans="1:38" hidden="1" x14ac:dyDescent="0.4">
      <c r="B35" s="6"/>
      <c r="C35" s="6"/>
      <c r="D35" s="7"/>
      <c r="E35" s="8"/>
      <c r="F35" s="8"/>
      <c r="G35" s="8"/>
      <c r="H35" s="48"/>
      <c r="I35" s="48"/>
      <c r="J35" s="48"/>
      <c r="K35" s="51"/>
      <c r="L35" s="51"/>
      <c r="M35" s="51"/>
      <c r="N35" s="51"/>
      <c r="O35" s="51"/>
      <c r="P35" s="51"/>
      <c r="Q35" s="51"/>
      <c r="R35" s="51"/>
      <c r="S35" s="51"/>
    </row>
    <row r="36" spans="1:38" hidden="1" x14ac:dyDescent="0.4">
      <c r="B36" s="6"/>
      <c r="C36" s="6"/>
      <c r="D36" s="7"/>
      <c r="E36" s="8"/>
      <c r="F36" s="49"/>
      <c r="G36" s="8"/>
      <c r="H36" s="48"/>
      <c r="I36" s="48"/>
      <c r="J36" s="48"/>
      <c r="K36" s="51"/>
      <c r="L36" s="51"/>
      <c r="M36" s="51"/>
      <c r="N36" s="51"/>
      <c r="O36" s="51"/>
      <c r="P36" s="51"/>
      <c r="Q36" s="51"/>
      <c r="R36" s="51"/>
      <c r="S36" s="51"/>
    </row>
    <row r="37" spans="1:38" hidden="1" x14ac:dyDescent="0.4">
      <c r="B37" s="6"/>
      <c r="C37" s="6"/>
      <c r="D37" s="7"/>
      <c r="E37" s="8"/>
      <c r="F37" s="8"/>
      <c r="G37" s="8"/>
      <c r="H37" s="48"/>
      <c r="I37" s="48"/>
      <c r="J37" s="48"/>
      <c r="K37" s="51"/>
      <c r="L37" s="51"/>
      <c r="M37" s="51"/>
      <c r="N37" s="51"/>
      <c r="O37" s="51"/>
      <c r="P37" s="51"/>
      <c r="Q37" s="51"/>
      <c r="R37" s="51"/>
      <c r="S37" s="51"/>
    </row>
    <row r="38" spans="1:38" s="4" customFormat="1" ht="15.75" hidden="1" x14ac:dyDescent="0.5">
      <c r="B38" s="3"/>
      <c r="C38" s="11"/>
      <c r="D38" s="5"/>
      <c r="E38" s="31"/>
      <c r="F38" s="31"/>
      <c r="G38" s="32"/>
      <c r="H38" s="40"/>
      <c r="I38" s="40"/>
      <c r="J38" s="40"/>
      <c r="K38" s="52"/>
      <c r="L38" s="52"/>
      <c r="M38" s="52"/>
      <c r="N38" s="52"/>
      <c r="O38" s="52"/>
      <c r="P38" s="52"/>
      <c r="Q38" s="52"/>
      <c r="R38" s="52"/>
      <c r="S38" s="52"/>
      <c r="T38" s="31"/>
      <c r="U38" s="31"/>
      <c r="V38" s="32"/>
      <c r="W38" s="2"/>
      <c r="X38" s="2"/>
      <c r="Y38" s="2"/>
      <c r="Z38" s="2"/>
      <c r="AA38" s="2"/>
      <c r="AB38" s="2"/>
      <c r="AC38" s="2"/>
      <c r="AD38" s="2"/>
      <c r="AE38" s="2"/>
      <c r="AF38" s="2"/>
      <c r="AG38" s="2"/>
      <c r="AH38" s="2"/>
      <c r="AI38" s="31"/>
      <c r="AJ38" s="31"/>
      <c r="AK38" s="32"/>
      <c r="AL38" s="2"/>
    </row>
    <row r="39" spans="1:38" hidden="1" x14ac:dyDescent="0.4">
      <c r="B39" s="6"/>
      <c r="C39" s="6"/>
      <c r="D39" s="7"/>
      <c r="E39" s="45"/>
      <c r="F39" s="45"/>
      <c r="G39" s="45"/>
      <c r="H39" s="27"/>
      <c r="I39" s="27"/>
      <c r="J39" s="27"/>
      <c r="K39" s="53"/>
      <c r="L39" s="53"/>
      <c r="M39" s="53"/>
      <c r="N39" s="53"/>
      <c r="O39" s="53"/>
      <c r="P39" s="53"/>
      <c r="Q39" s="53"/>
      <c r="R39" s="53"/>
      <c r="S39" s="53"/>
    </row>
    <row r="40" spans="1:38" hidden="1" x14ac:dyDescent="0.4">
      <c r="B40" s="6"/>
      <c r="C40" s="6"/>
      <c r="D40" s="7"/>
      <c r="E40" s="8"/>
      <c r="F40" s="8"/>
      <c r="G40" s="8"/>
      <c r="H40" s="48"/>
      <c r="I40" s="48"/>
      <c r="J40" s="48"/>
      <c r="K40" s="51"/>
      <c r="L40" s="51"/>
      <c r="M40" s="51"/>
      <c r="N40" s="51"/>
      <c r="O40" s="51"/>
      <c r="P40" s="51"/>
      <c r="Q40" s="51"/>
      <c r="R40" s="51"/>
      <c r="S40" s="51"/>
    </row>
    <row r="41" spans="1:38" hidden="1" x14ac:dyDescent="0.4">
      <c r="B41" s="6"/>
      <c r="C41" s="6"/>
      <c r="D41" s="7"/>
      <c r="E41" s="8"/>
      <c r="F41" s="49"/>
      <c r="G41" s="8"/>
      <c r="H41" s="48"/>
      <c r="I41" s="48"/>
      <c r="J41" s="48"/>
      <c r="K41" s="51"/>
      <c r="L41" s="51"/>
      <c r="M41" s="51"/>
      <c r="N41" s="51"/>
      <c r="O41" s="51"/>
      <c r="P41" s="51"/>
      <c r="Q41" s="51"/>
      <c r="R41" s="51"/>
      <c r="S41" s="51"/>
    </row>
    <row r="42" spans="1:38" s="4" customFormat="1" ht="15.75" hidden="1" x14ac:dyDescent="0.5">
      <c r="A42" s="2"/>
      <c r="B42" s="6"/>
      <c r="C42" s="6"/>
      <c r="D42" s="7"/>
      <c r="E42" s="8"/>
      <c r="F42" s="8"/>
      <c r="G42" s="8"/>
      <c r="H42" s="48"/>
      <c r="I42" s="48"/>
      <c r="J42" s="48"/>
      <c r="K42" s="51"/>
      <c r="L42" s="51"/>
      <c r="M42" s="51"/>
      <c r="N42" s="51"/>
      <c r="O42" s="51"/>
      <c r="P42" s="51"/>
      <c r="Q42" s="51"/>
      <c r="R42" s="51"/>
      <c r="S42" s="51"/>
    </row>
    <row r="43" spans="1:38" hidden="1" x14ac:dyDescent="0.4">
      <c r="B43" s="6"/>
      <c r="C43" s="6"/>
      <c r="D43" s="7"/>
      <c r="E43" s="9"/>
      <c r="F43" s="9"/>
      <c r="G43" s="9"/>
      <c r="H43" s="40"/>
      <c r="I43" s="40"/>
      <c r="J43" s="40"/>
      <c r="K43" s="52"/>
      <c r="L43" s="52"/>
      <c r="M43" s="52"/>
      <c r="N43" s="52"/>
      <c r="O43" s="52"/>
      <c r="P43" s="52"/>
      <c r="Q43" s="52"/>
      <c r="R43" s="52"/>
      <c r="S43" s="52"/>
    </row>
    <row r="44" spans="1:38" hidden="1" x14ac:dyDescent="0.4">
      <c r="B44" s="6"/>
      <c r="C44" s="6"/>
      <c r="D44" s="7"/>
      <c r="E44" s="9"/>
      <c r="F44" s="9"/>
      <c r="G44" s="9"/>
      <c r="H44" s="40"/>
      <c r="I44" s="40"/>
      <c r="J44" s="40"/>
      <c r="K44" s="52"/>
      <c r="L44" s="52"/>
      <c r="M44" s="52"/>
      <c r="N44" s="52"/>
      <c r="O44" s="52"/>
      <c r="P44" s="52"/>
      <c r="Q44" s="52"/>
      <c r="R44" s="52"/>
      <c r="S44" s="52"/>
    </row>
    <row r="45" spans="1:38" hidden="1" x14ac:dyDescent="0.4">
      <c r="B45" s="6"/>
      <c r="C45" s="6"/>
      <c r="D45" s="7"/>
      <c r="E45" s="8"/>
      <c r="F45" s="8"/>
      <c r="G45" s="8"/>
      <c r="H45" s="48"/>
      <c r="I45" s="48"/>
      <c r="J45" s="48"/>
      <c r="K45" s="51"/>
      <c r="L45" s="51"/>
      <c r="M45" s="51"/>
      <c r="N45" s="51"/>
      <c r="O45" s="51"/>
      <c r="P45" s="51"/>
      <c r="Q45" s="51"/>
      <c r="R45" s="51"/>
      <c r="S45" s="51"/>
    </row>
    <row r="46" spans="1:38" hidden="1" x14ac:dyDescent="0.4">
      <c r="B46" s="6"/>
      <c r="C46" s="6"/>
      <c r="D46" s="7"/>
      <c r="E46" s="8"/>
      <c r="F46" s="49"/>
      <c r="G46" s="8"/>
      <c r="H46" s="48"/>
      <c r="I46" s="48"/>
      <c r="J46" s="48"/>
      <c r="K46" s="51"/>
      <c r="L46" s="51"/>
      <c r="M46" s="51"/>
      <c r="N46" s="51"/>
      <c r="O46" s="51"/>
      <c r="P46" s="51"/>
      <c r="Q46" s="51"/>
      <c r="R46" s="51"/>
      <c r="S46" s="51"/>
    </row>
    <row r="47" spans="1:38" hidden="1" x14ac:dyDescent="0.4">
      <c r="B47" s="6"/>
      <c r="C47" s="6"/>
      <c r="D47" s="7"/>
      <c r="E47" s="8"/>
      <c r="F47" s="8"/>
      <c r="G47" s="8"/>
      <c r="H47" s="48"/>
      <c r="I47" s="48"/>
      <c r="J47" s="48"/>
      <c r="K47" s="51"/>
      <c r="L47" s="51"/>
      <c r="M47" s="51"/>
      <c r="N47" s="51"/>
      <c r="O47" s="51"/>
      <c r="P47" s="51"/>
      <c r="Q47" s="51"/>
      <c r="R47" s="51"/>
      <c r="S47" s="51"/>
    </row>
    <row r="48" spans="1:38" hidden="1" x14ac:dyDescent="0.4">
      <c r="B48" s="6"/>
      <c r="C48" s="6"/>
      <c r="D48" s="7"/>
      <c r="E48" s="9"/>
      <c r="F48" s="9"/>
      <c r="G48" s="9"/>
      <c r="H48" s="40"/>
      <c r="I48" s="40"/>
      <c r="J48" s="40"/>
      <c r="K48" s="52"/>
      <c r="L48" s="52"/>
      <c r="M48" s="52"/>
      <c r="N48" s="52"/>
      <c r="O48" s="52"/>
      <c r="P48" s="52"/>
      <c r="Q48" s="52"/>
      <c r="R48" s="52"/>
      <c r="S48" s="52"/>
    </row>
    <row r="49" spans="2:19" hidden="1" x14ac:dyDescent="0.4">
      <c r="B49" s="6"/>
      <c r="C49" s="6"/>
      <c r="D49" s="7"/>
      <c r="E49" s="9"/>
      <c r="F49" s="9"/>
      <c r="G49" s="9"/>
      <c r="H49" s="40"/>
      <c r="I49" s="40"/>
      <c r="J49" s="40"/>
      <c r="K49" s="52"/>
      <c r="L49" s="52"/>
      <c r="M49" s="52"/>
      <c r="N49" s="52"/>
      <c r="O49" s="52"/>
      <c r="P49" s="52"/>
      <c r="Q49" s="52"/>
      <c r="R49" s="52"/>
      <c r="S49" s="52"/>
    </row>
    <row r="50" spans="2:19" hidden="1" x14ac:dyDescent="0.4">
      <c r="B50" s="6"/>
      <c r="C50" s="6"/>
      <c r="D50" s="7"/>
      <c r="E50" s="8"/>
      <c r="F50" s="8"/>
      <c r="G50" s="8"/>
      <c r="H50" s="48"/>
      <c r="I50" s="48"/>
      <c r="J50" s="48"/>
      <c r="K50" s="51"/>
      <c r="L50" s="51"/>
      <c r="M50" s="51"/>
      <c r="N50" s="51"/>
      <c r="O50" s="51"/>
      <c r="P50" s="51"/>
      <c r="Q50" s="51"/>
      <c r="R50" s="51"/>
      <c r="S50" s="51"/>
    </row>
    <row r="51" spans="2:19" hidden="1" x14ac:dyDescent="0.4">
      <c r="B51" s="6"/>
      <c r="C51" s="6"/>
      <c r="D51" s="7"/>
      <c r="E51" s="8"/>
      <c r="F51" s="49"/>
      <c r="G51" s="8"/>
      <c r="H51" s="48"/>
      <c r="I51" s="48"/>
      <c r="J51" s="48"/>
      <c r="K51" s="51"/>
      <c r="L51" s="51"/>
      <c r="M51" s="51"/>
      <c r="N51" s="51"/>
      <c r="O51" s="51"/>
      <c r="P51" s="51"/>
      <c r="Q51" s="51"/>
      <c r="R51" s="51"/>
      <c r="S51" s="51"/>
    </row>
    <row r="52" spans="2:19" hidden="1" x14ac:dyDescent="0.4">
      <c r="B52" s="6"/>
      <c r="C52" s="6"/>
      <c r="D52" s="7"/>
      <c r="E52" s="8"/>
      <c r="F52" s="8"/>
      <c r="G52" s="8"/>
      <c r="H52" s="48"/>
      <c r="I52" s="48"/>
      <c r="J52" s="48"/>
      <c r="K52" s="51"/>
      <c r="L52" s="51"/>
      <c r="M52" s="51"/>
      <c r="N52" s="51"/>
      <c r="O52" s="51"/>
      <c r="P52" s="51"/>
      <c r="Q52" s="51"/>
      <c r="R52" s="51"/>
      <c r="S52" s="51"/>
    </row>
    <row r="53" spans="2:19" hidden="1" x14ac:dyDescent="0.4">
      <c r="B53" s="10"/>
      <c r="C53" s="10"/>
      <c r="D53" s="10"/>
      <c r="E53" s="12"/>
      <c r="F53" s="10"/>
      <c r="G53" s="10"/>
      <c r="K53" s="13"/>
    </row>
    <row r="54" spans="2:19" hidden="1" x14ac:dyDescent="0.4">
      <c r="K54" s="13"/>
    </row>
    <row r="55" spans="2:19" hidden="1" x14ac:dyDescent="0.4">
      <c r="K55" s="13"/>
    </row>
  </sheetData>
  <conditionalFormatting sqref="C13:D14 C17:D17">
    <cfRule type="cellIs" dxfId="32" priority="34" stopIfTrue="1" operator="equal">
      <formula>"N/A"</formula>
    </cfRule>
    <cfRule type="cellIs" dxfId="31" priority="35" stopIfTrue="1" operator="notEqual">
      <formula>""</formula>
    </cfRule>
  </conditionalFormatting>
  <conditionalFormatting sqref="C88:D89 C92:D93">
    <cfRule type="cellIs" dxfId="30" priority="29" stopIfTrue="1" operator="equal">
      <formula>"N/A"</formula>
    </cfRule>
    <cfRule type="cellIs" dxfId="29" priority="30" stopIfTrue="1" operator="notEqual">
      <formula>""</formula>
    </cfRule>
  </conditionalFormatting>
  <conditionalFormatting sqref="C164:D165 C168:D169">
    <cfRule type="cellIs" dxfId="28" priority="24" stopIfTrue="1" operator="equal">
      <formula>"N/A"</formula>
    </cfRule>
    <cfRule type="cellIs" dxfId="27" priority="25" stopIfTrue="1" operator="notEqual">
      <formula>""</formula>
    </cfRule>
  </conditionalFormatting>
  <conditionalFormatting sqref="C240:D241 C244:D245">
    <cfRule type="cellIs" dxfId="26" priority="19" stopIfTrue="1" operator="equal">
      <formula>"N/A"</formula>
    </cfRule>
    <cfRule type="cellIs" dxfId="25" priority="20" stopIfTrue="1" operator="notEqual">
      <formula>""</formula>
    </cfRule>
  </conditionalFormatting>
  <conditionalFormatting sqref="C316:D317 C320:D321">
    <cfRule type="cellIs" dxfId="24" priority="14" stopIfTrue="1" operator="equal">
      <formula>"N/A"</formula>
    </cfRule>
    <cfRule type="cellIs" dxfId="23" priority="15" stopIfTrue="1" operator="notEqual">
      <formula>""</formula>
    </cfRule>
  </conditionalFormatting>
  <conditionalFormatting sqref="C392:D393 C396:D397">
    <cfRule type="cellIs" dxfId="22" priority="9" stopIfTrue="1" operator="equal">
      <formula>"N/A"</formula>
    </cfRule>
    <cfRule type="cellIs" dxfId="21" priority="10" stopIfTrue="1" operator="notEqual">
      <formula>""</formula>
    </cfRule>
  </conditionalFormatting>
  <conditionalFormatting sqref="F23">
    <cfRule type="cellIs" dxfId="20" priority="31" operator="equal">
      <formula>"Post-Fcst"</formula>
    </cfRule>
    <cfRule type="cellIs" dxfId="19" priority="32" operator="equal">
      <formula>"Forecast"</formula>
    </cfRule>
    <cfRule type="cellIs" dxfId="18" priority="33" operator="equal">
      <formula>"Pre Fcst"</formula>
    </cfRule>
  </conditionalFormatting>
  <conditionalFormatting sqref="F98">
    <cfRule type="cellIs" dxfId="17" priority="26" operator="equal">
      <formula>"Post-Fcst"</formula>
    </cfRule>
    <cfRule type="cellIs" dxfId="16" priority="27" operator="equal">
      <formula>"Forecast"</formula>
    </cfRule>
    <cfRule type="cellIs" dxfId="15" priority="28" operator="equal">
      <formula>"Pre Fcst"</formula>
    </cfRule>
  </conditionalFormatting>
  <conditionalFormatting sqref="F174">
    <cfRule type="cellIs" dxfId="14" priority="21" operator="equal">
      <formula>"Post-Fcst"</formula>
    </cfRule>
    <cfRule type="cellIs" dxfId="13" priority="22" operator="equal">
      <formula>"Forecast"</formula>
    </cfRule>
    <cfRule type="cellIs" dxfId="12" priority="23" operator="equal">
      <formula>"Pre Fcst"</formula>
    </cfRule>
  </conditionalFormatting>
  <conditionalFormatting sqref="F250">
    <cfRule type="cellIs" dxfId="11" priority="16" operator="equal">
      <formula>"Post-Fcst"</formula>
    </cfRule>
    <cfRule type="cellIs" dxfId="10" priority="17" operator="equal">
      <formula>"Forecast"</formula>
    </cfRule>
    <cfRule type="cellIs" dxfId="9" priority="18" operator="equal">
      <formula>"Pre Fcst"</formula>
    </cfRule>
  </conditionalFormatting>
  <conditionalFormatting sqref="F326">
    <cfRule type="cellIs" dxfId="8" priority="11" operator="equal">
      <formula>"Post-Fcst"</formula>
    </cfRule>
    <cfRule type="cellIs" dxfId="7" priority="12" operator="equal">
      <formula>"Forecast"</formula>
    </cfRule>
    <cfRule type="cellIs" dxfId="6" priority="13" operator="equal">
      <formula>"Pre Fcst"</formula>
    </cfRule>
  </conditionalFormatting>
  <conditionalFormatting sqref="F402">
    <cfRule type="cellIs" dxfId="5" priority="6" operator="equal">
      <formula>"Post-Fcst"</formula>
    </cfRule>
    <cfRule type="cellIs" dxfId="4" priority="7" operator="equal">
      <formula>"Forecast"</formula>
    </cfRule>
    <cfRule type="cellIs" dxfId="3" priority="8" operator="equal">
      <formula>"Pre Fcst"</formula>
    </cfRule>
  </conditionalFormatting>
  <conditionalFormatting sqref="J4:S4">
    <cfRule type="cellIs" dxfId="2" priority="1" operator="equal">
      <formula>"Post-Fcst"</formula>
    </cfRule>
    <cfRule type="cellIs" dxfId="1" priority="2" operator="equal">
      <formula>"Forecast"</formula>
    </cfRule>
    <cfRule type="cellIs" dxfId="0" priority="3"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DB4B-4064-4040-A2BA-4B02369CB251}">
  <sheetPr>
    <tabColor rgb="FF98C561"/>
  </sheetPr>
  <dimension ref="A1:K11"/>
  <sheetViews>
    <sheetView zoomScale="80" zoomScaleNormal="80" workbookViewId="0">
      <selection activeCell="E22" sqref="E22"/>
    </sheetView>
  </sheetViews>
  <sheetFormatPr defaultRowHeight="12.75" x14ac:dyDescent="0.35"/>
  <cols>
    <col min="1" max="1" width="13.1328125" customWidth="1"/>
    <col min="2" max="2" width="27.1328125" bestFit="1" customWidth="1"/>
    <col min="3" max="3" width="39" bestFit="1" customWidth="1"/>
    <col min="5" max="5" width="17" bestFit="1" customWidth="1"/>
  </cols>
  <sheetData>
    <row r="1" spans="1:11" ht="13.5" x14ac:dyDescent="0.35">
      <c r="A1" s="164"/>
      <c r="B1" s="164"/>
      <c r="C1" s="164" t="s">
        <v>484</v>
      </c>
      <c r="D1" s="164"/>
      <c r="E1" s="164"/>
      <c r="F1" s="164"/>
      <c r="G1" s="164"/>
      <c r="H1" s="164"/>
      <c r="I1" s="164"/>
      <c r="J1" s="164"/>
    </row>
    <row r="2" spans="1:11" ht="13.5" x14ac:dyDescent="0.35">
      <c r="A2" s="165" t="s">
        <v>485</v>
      </c>
      <c r="B2" s="165" t="s">
        <v>486</v>
      </c>
      <c r="C2" s="165" t="s">
        <v>487</v>
      </c>
      <c r="D2" s="165" t="s">
        <v>31</v>
      </c>
      <c r="E2" s="165" t="s">
        <v>488</v>
      </c>
      <c r="F2" s="165" t="s">
        <v>489</v>
      </c>
      <c r="G2" s="165" t="s">
        <v>490</v>
      </c>
      <c r="H2" s="165" t="s">
        <v>24</v>
      </c>
      <c r="I2" s="165" t="s">
        <v>25</v>
      </c>
      <c r="J2" s="165" t="s">
        <v>26</v>
      </c>
      <c r="K2" s="165" t="s">
        <v>27</v>
      </c>
    </row>
    <row r="4" spans="1:11" x14ac:dyDescent="0.35">
      <c r="A4" t="s">
        <v>491</v>
      </c>
      <c r="B4" t="s">
        <v>492</v>
      </c>
      <c r="C4" t="s">
        <v>493</v>
      </c>
      <c r="D4" t="s">
        <v>171</v>
      </c>
      <c r="E4" t="s">
        <v>494</v>
      </c>
      <c r="F4" s="166">
        <f xml:space="preserve"> Outputs!J10</f>
        <v>0</v>
      </c>
      <c r="G4" s="166">
        <f xml:space="preserve"> Outputs!K10</f>
        <v>0</v>
      </c>
      <c r="H4" s="166">
        <f xml:space="preserve"> Outputs!L10</f>
        <v>0.48553332376880454</v>
      </c>
      <c r="I4" s="166">
        <f xml:space="preserve"> Outputs!M10</f>
        <v>0.97283503082639555</v>
      </c>
      <c r="J4" s="166">
        <f xml:space="preserve"> Outputs!N10</f>
        <v>1.4563929971582812</v>
      </c>
      <c r="K4" s="166">
        <f xml:space="preserve"> Outputs!O10</f>
        <v>1.5781946482465192</v>
      </c>
    </row>
    <row r="5" spans="1:11" x14ac:dyDescent="0.35">
      <c r="A5" t="s">
        <v>491</v>
      </c>
      <c r="B5" t="s">
        <v>495</v>
      </c>
      <c r="C5" t="s">
        <v>496</v>
      </c>
      <c r="D5" t="s">
        <v>171</v>
      </c>
      <c r="E5" t="s">
        <v>494</v>
      </c>
      <c r="F5" s="166">
        <f xml:space="preserve"> Outputs!J12</f>
        <v>0</v>
      </c>
      <c r="G5" s="166">
        <f xml:space="preserve"> Outputs!K12</f>
        <v>0</v>
      </c>
      <c r="H5" s="166">
        <f xml:space="preserve"> Outputs!L12</f>
        <v>23.287542323902166</v>
      </c>
      <c r="I5" s="166">
        <f xml:space="preserve"> Outputs!M12</f>
        <v>51.561513731397156</v>
      </c>
      <c r="J5" s="166">
        <f xml:space="preserve"> Outputs!N12</f>
        <v>66.981799394687158</v>
      </c>
      <c r="K5" s="166">
        <f xml:space="preserve"> Outputs!O12</f>
        <v>70.866118962461883</v>
      </c>
    </row>
    <row r="6" spans="1:11" x14ac:dyDescent="0.35">
      <c r="A6" t="s">
        <v>491</v>
      </c>
      <c r="B6" t="s">
        <v>497</v>
      </c>
      <c r="C6" t="s">
        <v>498</v>
      </c>
      <c r="D6" t="s">
        <v>171</v>
      </c>
      <c r="E6" t="s">
        <v>494</v>
      </c>
      <c r="F6" s="166">
        <f xml:space="preserve"> Outputs!J14</f>
        <v>0</v>
      </c>
      <c r="G6" s="166">
        <f xml:space="preserve"> Outputs!K14</f>
        <v>0</v>
      </c>
      <c r="H6" s="166">
        <f xml:space="preserve"> Outputs!L14</f>
        <v>22.577247587496636</v>
      </c>
      <c r="I6" s="166">
        <f xml:space="preserve"> Outputs!M14</f>
        <v>35.780159174993273</v>
      </c>
      <c r="J6" s="166">
        <f xml:space="preserve"> Outputs!N14</f>
        <v>111.180944015205</v>
      </c>
      <c r="K6" s="166">
        <f xml:space="preserve"> Outputs!O14</f>
        <v>112.65741356952455</v>
      </c>
    </row>
    <row r="7" spans="1:11" x14ac:dyDescent="0.35">
      <c r="A7" t="s">
        <v>491</v>
      </c>
      <c r="B7" t="s">
        <v>499</v>
      </c>
      <c r="C7" t="s">
        <v>500</v>
      </c>
      <c r="D7" t="s">
        <v>171</v>
      </c>
      <c r="E7" t="s">
        <v>494</v>
      </c>
      <c r="F7" s="166">
        <f xml:space="preserve"> Outputs!J16</f>
        <v>0</v>
      </c>
      <c r="G7" s="166">
        <f xml:space="preserve"> Outputs!K16</f>
        <v>0</v>
      </c>
      <c r="H7" s="166">
        <f xml:space="preserve"> Outputs!L16</f>
        <v>0</v>
      </c>
      <c r="I7" s="166">
        <f xml:space="preserve"> Outputs!M16</f>
        <v>0</v>
      </c>
      <c r="J7" s="166">
        <f xml:space="preserve"> Outputs!N16</f>
        <v>0</v>
      </c>
      <c r="K7" s="166">
        <f xml:space="preserve"> Outputs!O16</f>
        <v>0</v>
      </c>
    </row>
    <row r="8" spans="1:11" x14ac:dyDescent="0.35">
      <c r="A8" t="s">
        <v>491</v>
      </c>
      <c r="B8" t="s">
        <v>501</v>
      </c>
      <c r="C8" t="s">
        <v>502</v>
      </c>
      <c r="D8" t="s">
        <v>503</v>
      </c>
      <c r="E8" t="s">
        <v>494</v>
      </c>
      <c r="F8" t="str">
        <f ca="1">CONCATENATE("[…]", TEXT(NOW(),"dd/mm/yyy hh:mm:ss"))</f>
        <v>[…]18/09/2025 12:32:47</v>
      </c>
      <c r="G8" t="str">
        <f t="shared" ref="G8:K8" ca="1" si="0">CONCATENATE("[…]", TEXT(NOW(),"dd/mm/yyy hh:mm:ss"))</f>
        <v>[…]18/09/2025 12:32:47</v>
      </c>
      <c r="H8" t="str">
        <f t="shared" ca="1" si="0"/>
        <v>[…]18/09/2025 12:32:47</v>
      </c>
      <c r="I8" t="str">
        <f t="shared" ca="1" si="0"/>
        <v>[…]18/09/2025 12:32:47</v>
      </c>
      <c r="J8" t="str">
        <f t="shared" ca="1" si="0"/>
        <v>[…]18/09/2025 12:32:47</v>
      </c>
      <c r="K8" t="str">
        <f t="shared" ca="1" si="0"/>
        <v>[…]18/09/2025 12:32:47</v>
      </c>
    </row>
    <row r="9" spans="1:11" x14ac:dyDescent="0.35">
      <c r="A9" t="s">
        <v>491</v>
      </c>
      <c r="B9" t="s">
        <v>504</v>
      </c>
      <c r="C9" t="s">
        <v>505</v>
      </c>
      <c r="D9" t="s">
        <v>503</v>
      </c>
      <c r="E9" t="s">
        <v>494</v>
      </c>
      <c r="F9" t="str">
        <f ca="1">MID(CELL("filename"),SEARCH("[",CELL("filename"))+1,SEARCH("]",CELL("filename"))-SEARCH("[",CELL("filename"))-1)</f>
        <v>PR24PD21 - Green-Recovery-cost-allowance-adjustment-model UUW.xlsx</v>
      </c>
      <c r="G9" t="str">
        <f t="shared" ref="G9:K9" ca="1" si="1">MID(CELL("filename"),SEARCH("[",CELL("filename"))+1,SEARCH("]",CELL("filename"))-SEARCH("[",CELL("filename"))-1)</f>
        <v>PR24PD21 - Green-Recovery-cost-allowance-adjustment-model UUW.xlsx</v>
      </c>
      <c r="H9" t="str">
        <f t="shared" ca="1" si="1"/>
        <v>PR24PD21 - Green-Recovery-cost-allowance-adjustment-model UUW.xlsx</v>
      </c>
      <c r="I9" t="str">
        <f t="shared" ca="1" si="1"/>
        <v>PR24PD21 - Green-Recovery-cost-allowance-adjustment-model UUW.xlsx</v>
      </c>
      <c r="J9" t="str">
        <f t="shared" ca="1" si="1"/>
        <v>PR24PD21 - Green-Recovery-cost-allowance-adjustment-model UUW.xlsx</v>
      </c>
      <c r="K9" t="str">
        <f t="shared" ca="1" si="1"/>
        <v>PR24PD21 - Green-Recovery-cost-allowance-adjustment-model UUW.xlsx</v>
      </c>
    </row>
    <row r="10" spans="1:11" x14ac:dyDescent="0.35">
      <c r="A10" t="s">
        <v>491</v>
      </c>
      <c r="B10" t="s">
        <v>506</v>
      </c>
      <c r="C10" t="s">
        <v>507</v>
      </c>
      <c r="D10" t="s">
        <v>503</v>
      </c>
      <c r="E10" t="s">
        <v>494</v>
      </c>
      <c r="F10" t="s">
        <v>508</v>
      </c>
      <c r="G10" t="s">
        <v>508</v>
      </c>
      <c r="H10" t="s">
        <v>508</v>
      </c>
      <c r="I10" t="s">
        <v>508</v>
      </c>
      <c r="J10" t="s">
        <v>508</v>
      </c>
      <c r="K10" t="s">
        <v>508</v>
      </c>
    </row>
    <row r="11" spans="1:11" x14ac:dyDescent="0.35">
      <c r="A11" t="s">
        <v>491</v>
      </c>
      <c r="B11" t="s">
        <v>509</v>
      </c>
      <c r="C11" t="s">
        <v>510</v>
      </c>
      <c r="D11" t="s">
        <v>511</v>
      </c>
      <c r="E11" t="s">
        <v>494</v>
      </c>
      <c r="F11">
        <v>0</v>
      </c>
      <c r="G11">
        <v>0</v>
      </c>
      <c r="H11">
        <v>0</v>
      </c>
      <c r="I11">
        <v>0</v>
      </c>
      <c r="J11">
        <v>0</v>
      </c>
      <c r="K11">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E41AA599-3604-417C-B94E-388FBA894BAC}"/>
</file>

<file path=customXml/itemProps2.xml><?xml version="1.0" encoding="utf-8"?>
<ds:datastoreItem xmlns:ds="http://schemas.openxmlformats.org/officeDocument/2006/customXml" ds:itemID="{1FE57A6D-1A0D-4A65-A083-E8D19FBEB8A4}"/>
</file>

<file path=customXml/itemProps3.xml><?xml version="1.0" encoding="utf-8"?>
<ds:datastoreItem xmlns:ds="http://schemas.openxmlformats.org/officeDocument/2006/customXml" ds:itemID="{E235AE7A-A752-4E0E-B25C-DBEB830EC1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About this model</vt:lpstr>
      <vt:lpstr>SUP 10</vt:lpstr>
      <vt:lpstr>Inputs</vt:lpstr>
      <vt:lpstr>Time</vt:lpstr>
      <vt:lpstr>Calcs</vt:lpstr>
      <vt:lpstr>Outputs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2025-09-18T11:24:34Z</dcterms:created>
  <dcterms:modified xsi:type="dcterms:W3CDTF">2025-09-18T12:17:13Z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Order">
    <vt:r8>8700</vt:r8>
  </property>
  <property fmtid="{D5CDD505-2E9C-101B-9397-08002B2CF9AE}" pid="4" name="Meeting">
    <vt:lpwstr/>
  </property>
  <property fmtid="{D5CDD505-2E9C-101B-9397-08002B2CF9AE}" pid="5" name="PageName">
    <vt:lpwstr/>
  </property>
  <property fmtid="{D5CDD505-2E9C-101B-9397-08002B2CF9AE}" pid="6" name="MediaServiceImageTags">
    <vt:lpwstr/>
  </property>
  <property fmtid="{D5CDD505-2E9C-101B-9397-08002B2CF9AE}" pid="7" name="xd_ProgID">
    <vt:lpwstr/>
  </property>
  <property fmtid="{D5CDD505-2E9C-101B-9397-08002B2CF9AE}" pid="8" name="Stakeholder 2">
    <vt:lpwstr/>
  </property>
  <property fmtid="{D5CDD505-2E9C-101B-9397-08002B2CF9AE}" pid="9" name="ContentTypeId">
    <vt:lpwstr>0x010100764DD18A57545C43AA1544940FC64A16</vt:lpwstr>
  </property>
  <property fmtid="{D5CDD505-2E9C-101B-9397-08002B2CF9AE}" pid="10" name="Hierarchy">
    <vt:lpwstr/>
  </property>
  <property fmtid="{D5CDD505-2E9C-101B-9397-08002B2CF9AE}" pid="11" name="MSIP_Label_5ee7b979-c6a0-46e5-ae95-f7f5c2a744b6_ContentBits">
    <vt:lpwstr>0</vt:lpwstr>
  </property>
  <property fmtid="{D5CDD505-2E9C-101B-9397-08002B2CF9AE}" pid="12" name="ComplianceAssetId">
    <vt:lpwstr/>
  </property>
  <property fmtid="{D5CDD505-2E9C-101B-9397-08002B2CF9AE}" pid="13" name="Collection">
    <vt:lpwstr/>
  </property>
  <property fmtid="{D5CDD505-2E9C-101B-9397-08002B2CF9AE}" pid="14" name="TemplateUrl">
    <vt:lpwstr/>
  </property>
  <property fmtid="{D5CDD505-2E9C-101B-9397-08002B2CF9AE}" pid="15" name="MSIP_Label_5ee7b979-c6a0-46e5-ae95-f7f5c2a744b6_ActionId">
    <vt:lpwstr>eca4b6d0-23d6-4174-a684-0806887e8921</vt:lpwstr>
  </property>
  <property fmtid="{D5CDD505-2E9C-101B-9397-08002B2CF9AE}" pid="16" name="Project Code">
    <vt:lpwstr>1891;#PR24|bcdc3592-0f2d-4837-9440-81dad016d34e</vt:lpwstr>
  </property>
  <property fmtid="{D5CDD505-2E9C-101B-9397-08002B2CF9AE}" pid="17" name="OfwatPolicyType">
    <vt:lpwstr>2;#Form|370855c6-d98d-422f-af45-033b01692a3f</vt:lpwstr>
  </property>
  <property fmtid="{D5CDD505-2E9C-101B-9397-08002B2CF9AE}" pid="18" name="MSIP_Label_5ee7b979-c6a0-46e5-ae95-f7f5c2a744b6_Name">
    <vt:lpwstr>UNCLASSIFIED</vt:lpwstr>
  </property>
  <property fmtid="{D5CDD505-2E9C-101B-9397-08002B2CF9AE}" pid="19" name="OfwatPolicyCategory">
    <vt:lpwstr>3;#All Ofwat|818d8686-f149-4d61-afd2-beebc820126a</vt:lpwstr>
  </property>
  <property fmtid="{D5CDD505-2E9C-101B-9397-08002B2CF9AE}" pid="20" name="Stakeholder 3">
    <vt:lpwstr/>
  </property>
  <property fmtid="{D5CDD505-2E9C-101B-9397-08002B2CF9AE}" pid="21" name="Water Companies">
    <vt:lpwstr/>
  </property>
  <property fmtid="{D5CDD505-2E9C-101B-9397-08002B2CF9AE}" pid="22" name="_ExtendedDescription">
    <vt:lpwstr/>
  </property>
  <property fmtid="{D5CDD505-2E9C-101B-9397-08002B2CF9AE}" pid="23" name="MSIP_Label_5ee7b979-c6a0-46e5-ae95-f7f5c2a744b6_Enabled">
    <vt:lpwstr>true</vt:lpwstr>
  </property>
  <property fmtid="{D5CDD505-2E9C-101B-9397-08002B2CF9AE}" pid="24" name="Stakeholder">
    <vt:lpwstr/>
  </property>
  <property fmtid="{D5CDD505-2E9C-101B-9397-08002B2CF9AE}" pid="25" name="Document Type">
    <vt:lpwstr/>
  </property>
  <property fmtid="{D5CDD505-2E9C-101B-9397-08002B2CF9AE}" pid="26" name="Security Classification">
    <vt:lpwstr>21;#OFFICIAL|c2540f30-f875-494b-a43f-ebfb5017a6ad</vt:lpwstr>
  </property>
  <property fmtid="{D5CDD505-2E9C-101B-9397-08002B2CF9AE}" pid="27" name="OfwatPolicyTopic">
    <vt:lpwstr/>
  </property>
  <property fmtid="{D5CDD505-2E9C-101B-9397-08002B2CF9AE}" pid="28" name="MSIP_Label_5ee7b979-c6a0-46e5-ae95-f7f5c2a744b6_Method">
    <vt:lpwstr>Standard</vt:lpwstr>
  </property>
  <property fmtid="{D5CDD505-2E9C-101B-9397-08002B2CF9AE}" pid="29" name="MSIP_Label_5ee7b979-c6a0-46e5-ae95-f7f5c2a744b6_SiteId">
    <vt:lpwstr>e15c1e99-7be3-495c-978e-eca7b8ea9f31</vt:lpwstr>
  </property>
  <property fmtid="{D5CDD505-2E9C-101B-9397-08002B2CF9AE}" pid="30" name="Stakeholder 4">
    <vt:lpwstr/>
  </property>
  <property fmtid="{D5CDD505-2E9C-101B-9397-08002B2CF9AE}" pid="31" name="xd_Signature">
    <vt:bool>false</vt:bool>
  </property>
  <property fmtid="{D5CDD505-2E9C-101B-9397-08002B2CF9AE}" pid="32" name="MSIP_Label_5ee7b979-c6a0-46e5-ae95-f7f5c2a744b6_SetDate">
    <vt:lpwstr>2021-11-12T02:52:28Z</vt:lpwstr>
  </property>
  <property fmtid="{D5CDD505-2E9C-101B-9397-08002B2CF9AE}" pid="33" name="SharedWithUsers">
    <vt:lpwstr/>
  </property>
  <property fmtid="{D5CDD505-2E9C-101B-9397-08002B2CF9AE}" pid="34" name="Stakeholder 5">
    <vt:lpwstr/>
  </property>
  <property fmtid="{D5CDD505-2E9C-101B-9397-08002B2CF9AE}" pid="35" name="Area">
    <vt:lpwstr>2;#All Ofwat|a2f0c570-ff2d-47bb-b6f0-977a73bf09bf</vt:lpwstr>
  </property>
  <property fmtid="{D5CDD505-2E9C-101B-9397-08002B2CF9AE}" pid="36" name="DocumentType">
    <vt:lpwstr>4;#Form|0296d661-b298-4bb3-82b3-ac8e6c6047c5</vt:lpwstr>
  </property>
  <property fmtid="{D5CDD505-2E9C-101B-9397-08002B2CF9AE}" pid="37" name="TriggerFlowInfo">
    <vt:lpwstr/>
  </property>
</Properties>
</file>