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0" documentId="8_{7833A035-3F08-4BCB-B487-9AB829FDB018}" xr6:coauthVersionLast="47" xr6:coauthVersionMax="47" xr10:uidLastSave="{00000000-0000-0000-0000-000000000000}"/>
  <workbookProtection workbookAlgorithmName="SHA-512" workbookHashValue="rg4/PrHr46ca69DZn5vyJFMYS3MN/IwQI5bSxX4jE/LskAY5mugiFPE67Dvj8neXZD5CASZtz6IAk+ACz/VagQ==" workbookSaltValue="mGILht07+rfpiPPr4PORBw==" workbookSpinCount="100000" lockStructure="1"/>
  <bookViews>
    <workbookView xWindow="-110" yWindow="-110" windowWidth="19420" windowHeight="10420" tabRatio="719" xr2:uid="{00000000-000D-0000-FFFF-FFFF00000000}"/>
  </bookViews>
  <sheets>
    <sheet name="Cover_sheet" sheetId="11" r:id="rId1"/>
    <sheet name="Contents" sheetId="12" r:id="rId2"/>
    <sheet name="0910" sheetId="2" state="hidden" r:id="rId3"/>
    <sheet name="Data - primary fires" sheetId="6" r:id="rId4"/>
    <sheet name="Data - casualties" sheetId="8" r:id="rId5"/>
    <sheet name="Data - fatalities" sheetId="7" r:id="rId6"/>
    <sheet name="FIRE0301_working" sheetId="5" state="hidden" r:id="rId7"/>
    <sheet name="FIRE0301" sheetId="1" r:id="rId8"/>
  </sheets>
  <definedNames>
    <definedName name="_xlnm._FilterDatabase" localSheetId="4" hidden="1">'Data - casualties'!$A$1:$D$419</definedName>
    <definedName name="_xlnm._FilterDatabase" localSheetId="3" hidden="1">'Data - primary fires'!#REF!</definedName>
    <definedName name="_xlnm.Print_Area" localSheetId="1">Contents!$A$1:$D$8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0" i="5" l="1" a="1"/>
  <c r="C30" i="5" s="1"/>
  <c r="D30" i="5" a="1"/>
  <c r="D30" i="5" s="1"/>
  <c r="C31" i="5" a="1"/>
  <c r="C31" i="5" s="1"/>
  <c r="D31" i="5" a="1"/>
  <c r="D31" i="5" s="1"/>
  <c r="C32" i="5" a="1"/>
  <c r="C32" i="5" s="1"/>
  <c r="D32" i="5" a="1"/>
  <c r="D32" i="5" s="1"/>
  <c r="D29" i="5" a="1"/>
  <c r="D29" i="5" s="1"/>
  <c r="C29" i="5" a="1"/>
  <c r="C29" i="5" s="1"/>
  <c r="D8" i="5" a="1"/>
  <c r="D8" i="5" s="1"/>
  <c r="C8" i="5" a="1"/>
  <c r="C8" i="5" s="1"/>
  <c r="B8" i="5" a="1"/>
  <c r="B8" i="5" s="1"/>
  <c r="D10" i="5" a="1"/>
  <c r="D10" i="5" s="1"/>
  <c r="D11" i="5" a="1"/>
  <c r="D11" i="5" s="1"/>
  <c r="D12" i="5" a="1"/>
  <c r="D12" i="5" s="1"/>
  <c r="D13" i="5" a="1"/>
  <c r="D13" i="5" s="1"/>
  <c r="D14" i="5" a="1"/>
  <c r="D14" i="5" s="1"/>
  <c r="D15" i="5" a="1"/>
  <c r="D15" i="5" s="1"/>
  <c r="D16" i="5" a="1"/>
  <c r="D16" i="5" s="1"/>
  <c r="D17" i="5" a="1"/>
  <c r="D17" i="5" s="1"/>
  <c r="D18" i="5" a="1"/>
  <c r="D18" i="5" s="1"/>
  <c r="D19" i="5" a="1"/>
  <c r="D19" i="5" s="1"/>
  <c r="D20" i="5" a="1"/>
  <c r="D20" i="5" s="1"/>
  <c r="D21" i="5" a="1"/>
  <c r="D21" i="5" s="1"/>
  <c r="D9" i="5" a="1"/>
  <c r="D9" i="5" s="1"/>
  <c r="C21" i="5" a="1"/>
  <c r="C21" i="5" s="1"/>
  <c r="C10" i="5" a="1"/>
  <c r="C10" i="5"/>
  <c r="C11" i="5" a="1"/>
  <c r="C11" i="5"/>
  <c r="C12" i="5" a="1"/>
  <c r="C12" i="5"/>
  <c r="C13" i="5" a="1"/>
  <c r="C13" i="5"/>
  <c r="C14" i="5" a="1"/>
  <c r="C14" i="5"/>
  <c r="C15" i="5" a="1"/>
  <c r="C15" i="5"/>
  <c r="C16" i="5" a="1"/>
  <c r="C16" i="5"/>
  <c r="C17" i="5" a="1"/>
  <c r="C17" i="5"/>
  <c r="C18" i="5" a="1"/>
  <c r="C18" i="5"/>
  <c r="C19" i="5" a="1"/>
  <c r="C19" i="5"/>
  <c r="C20" i="5" a="1"/>
  <c r="C20" i="5"/>
  <c r="C9" i="5" a="1"/>
  <c r="C9" i="5" s="1"/>
  <c r="B10" i="5" a="1"/>
  <c r="B10" i="5" s="1"/>
  <c r="B11" i="5" a="1"/>
  <c r="B11" i="5" s="1"/>
  <c r="B12" i="5" a="1"/>
  <c r="B12" i="5" s="1"/>
  <c r="B13" i="5" a="1"/>
  <c r="B13" i="5" s="1"/>
  <c r="B14" i="5" a="1"/>
  <c r="B14" i="5" s="1"/>
  <c r="B15" i="5" a="1"/>
  <c r="B15" i="5" s="1"/>
  <c r="B16" i="5" a="1"/>
  <c r="B16" i="5" s="1"/>
  <c r="B17" i="5" a="1"/>
  <c r="B17" i="5" s="1"/>
  <c r="B18" i="5" a="1"/>
  <c r="B18" i="5" s="1"/>
  <c r="B19" i="5" a="1"/>
  <c r="B19" i="5" s="1"/>
  <c r="B20" i="5" a="1"/>
  <c r="B20" i="5" s="1"/>
  <c r="B21" i="5" a="1"/>
  <c r="B21" i="5" s="1"/>
  <c r="B9" i="5" a="1"/>
  <c r="B9" i="5" s="1"/>
  <c r="B9" i="1" s="1"/>
  <c r="L30" i="5" a="1"/>
  <c r="L30" i="5" s="1"/>
  <c r="L31" i="5" a="1"/>
  <c r="L31" i="5" s="1"/>
  <c r="L32" i="5" a="1"/>
  <c r="L32" i="5" s="1"/>
  <c r="K30" i="5" a="1"/>
  <c r="K30" i="5" s="1"/>
  <c r="K31" i="5" a="1"/>
  <c r="K31" i="5" s="1"/>
  <c r="K32" i="5" a="1"/>
  <c r="K32" i="5" s="1"/>
  <c r="L29" i="5" a="1"/>
  <c r="L29" i="5" s="1"/>
  <c r="K29" i="5" a="1"/>
  <c r="K29" i="5" s="1"/>
  <c r="H30" i="5" a="1"/>
  <c r="H30" i="5" s="1"/>
  <c r="H31" i="5" a="1"/>
  <c r="H31" i="5" s="1"/>
  <c r="H32" i="5" a="1"/>
  <c r="H32" i="5" s="1"/>
  <c r="G30" i="5" a="1"/>
  <c r="G30" i="5" s="1"/>
  <c r="G31" i="5" a="1"/>
  <c r="G31" i="5" s="1"/>
  <c r="G32" i="5" a="1"/>
  <c r="G32" i="5" s="1"/>
  <c r="H29" i="5" a="1"/>
  <c r="H29" i="5" s="1"/>
  <c r="G29" i="5" a="1"/>
  <c r="G29" i="5" s="1"/>
  <c r="G27" i="5"/>
  <c r="K27" i="5"/>
  <c r="F28" i="5"/>
  <c r="G28" i="5"/>
  <c r="H28" i="5"/>
  <c r="J28" i="5"/>
  <c r="K28" i="5"/>
  <c r="L28" i="5"/>
  <c r="C28" i="5"/>
  <c r="D28" i="5"/>
  <c r="B28" i="5"/>
  <c r="C27" i="5"/>
  <c r="A4" i="5"/>
  <c r="B21" i="1" l="1"/>
  <c r="L20" i="5" a="1"/>
  <c r="L20" i="5" s="1"/>
  <c r="B16" i="1"/>
  <c r="F9" i="5" a="1"/>
  <c r="F9" i="5" s="1"/>
  <c r="H10" i="5" a="1"/>
  <c r="H10" i="5" s="1"/>
  <c r="K11" i="5" a="1"/>
  <c r="K11" i="5" s="1"/>
  <c r="F13" i="5" a="1"/>
  <c r="F13" i="5" s="1"/>
  <c r="H14" i="5" a="1"/>
  <c r="H14" i="5" s="1"/>
  <c r="K15" i="5" a="1"/>
  <c r="K15" i="5" s="1"/>
  <c r="F17" i="5" a="1"/>
  <c r="F17" i="5" s="1"/>
  <c r="H18" i="5" a="1"/>
  <c r="H18" i="5" s="1"/>
  <c r="K19" i="5" a="1"/>
  <c r="K19" i="5" s="1"/>
  <c r="F21" i="5" a="1"/>
  <c r="F21" i="5" s="1"/>
  <c r="J19" i="5" a="1"/>
  <c r="J19" i="5" s="1"/>
  <c r="C16" i="1"/>
  <c r="B19" i="1"/>
  <c r="G9" i="5" a="1"/>
  <c r="G9" i="5" s="1"/>
  <c r="J10" i="5" a="1"/>
  <c r="J10" i="5" s="1"/>
  <c r="L11" i="5" a="1"/>
  <c r="L11" i="5" s="1"/>
  <c r="G13" i="5" a="1"/>
  <c r="G13" i="5" s="1"/>
  <c r="J14" i="5" a="1"/>
  <c r="J14" i="5" s="1"/>
  <c r="L15" i="5" a="1"/>
  <c r="L15" i="5" s="1"/>
  <c r="G17" i="5" a="1"/>
  <c r="G17" i="5" s="1"/>
  <c r="J18" i="5" a="1"/>
  <c r="J18" i="5" s="1"/>
  <c r="L19" i="5" a="1"/>
  <c r="L19" i="5" s="1"/>
  <c r="G21" i="5" a="1"/>
  <c r="G21" i="5" s="1"/>
  <c r="L8" i="5" a="1"/>
  <c r="L8" i="5" s="1"/>
  <c r="L16" i="5" a="1"/>
  <c r="L16" i="5" s="1"/>
  <c r="C8" i="1"/>
  <c r="B11" i="1"/>
  <c r="D16" i="1"/>
  <c r="F8" i="5" a="1"/>
  <c r="F8" i="5" s="1"/>
  <c r="H9" i="5" a="1"/>
  <c r="H9" i="5" s="1"/>
  <c r="K10" i="5" a="1"/>
  <c r="K10" i="5" s="1"/>
  <c r="F12" i="5" a="1"/>
  <c r="F12" i="5" s="1"/>
  <c r="H13" i="5" a="1"/>
  <c r="H13" i="5" s="1"/>
  <c r="K14" i="5" a="1"/>
  <c r="K14" i="5" s="1"/>
  <c r="F16" i="5" a="1"/>
  <c r="F16" i="5" s="1"/>
  <c r="H17" i="5" a="1"/>
  <c r="H17" i="5" s="1"/>
  <c r="K18" i="5" a="1"/>
  <c r="K18" i="5" s="1"/>
  <c r="F20" i="5" a="1"/>
  <c r="F20" i="5" s="1"/>
  <c r="H21" i="5" a="1"/>
  <c r="H21" i="5" s="1"/>
  <c r="D15" i="1"/>
  <c r="L12" i="5" a="1"/>
  <c r="L12" i="5" s="1"/>
  <c r="G18" i="5" a="1"/>
  <c r="G18" i="5" s="1"/>
  <c r="C11" i="1"/>
  <c r="C14" i="1"/>
  <c r="D19" i="1"/>
  <c r="G8" i="5" a="1"/>
  <c r="G8" i="5" s="1"/>
  <c r="J9" i="5" a="1"/>
  <c r="J9" i="5" s="1"/>
  <c r="L10" i="5" a="1"/>
  <c r="L10" i="5" s="1"/>
  <c r="G12" i="5" a="1"/>
  <c r="G12" i="5" s="1"/>
  <c r="J13" i="5" a="1"/>
  <c r="J13" i="5" s="1"/>
  <c r="L14" i="5" a="1"/>
  <c r="L14" i="5" s="1"/>
  <c r="G16" i="5" a="1"/>
  <c r="G16" i="5" s="1"/>
  <c r="J17" i="5" a="1"/>
  <c r="J17" i="5" s="1"/>
  <c r="L18" i="5" a="1"/>
  <c r="L18" i="5" s="1"/>
  <c r="G20" i="5" a="1"/>
  <c r="G20" i="5" s="1"/>
  <c r="J21" i="5" a="1"/>
  <c r="J21" i="5" s="1"/>
  <c r="D14" i="1"/>
  <c r="C17" i="1"/>
  <c r="B20" i="1"/>
  <c r="H8" i="5" a="1"/>
  <c r="H8" i="5" s="1"/>
  <c r="K9" i="5" a="1"/>
  <c r="K9" i="5" s="1"/>
  <c r="K9" i="1" s="1"/>
  <c r="F11" i="5" a="1"/>
  <c r="F11" i="5" s="1"/>
  <c r="H12" i="5" a="1"/>
  <c r="H12" i="5" s="1"/>
  <c r="K13" i="5" a="1"/>
  <c r="K13" i="5" s="1"/>
  <c r="F15" i="5" a="1"/>
  <c r="F15" i="5" s="1"/>
  <c r="H16" i="5" a="1"/>
  <c r="H16" i="5" s="1"/>
  <c r="K17" i="5" a="1"/>
  <c r="K17" i="5" s="1"/>
  <c r="F19" i="5" a="1"/>
  <c r="F19" i="5" s="1"/>
  <c r="H20" i="5" a="1"/>
  <c r="H20" i="5" s="1"/>
  <c r="H20" i="1" s="1"/>
  <c r="K21" i="5" a="1"/>
  <c r="K21" i="5" s="1"/>
  <c r="K21" i="1" s="1"/>
  <c r="G10" i="5" a="1"/>
  <c r="G10" i="5" s="1"/>
  <c r="G10" i="1" s="1"/>
  <c r="J15" i="5" a="1"/>
  <c r="J15" i="5" s="1"/>
  <c r="J15" i="1" s="1"/>
  <c r="C9" i="1"/>
  <c r="C12" i="1"/>
  <c r="B15" i="1"/>
  <c r="D17" i="1"/>
  <c r="C20" i="1"/>
  <c r="J8" i="5" a="1"/>
  <c r="J8" i="5" s="1"/>
  <c r="L9" i="5" a="1"/>
  <c r="L9" i="5" s="1"/>
  <c r="L9" i="1" s="1"/>
  <c r="G11" i="5" a="1"/>
  <c r="G11" i="5" s="1"/>
  <c r="J12" i="5" a="1"/>
  <c r="J12" i="5" s="1"/>
  <c r="L13" i="5" a="1"/>
  <c r="L13" i="5" s="1"/>
  <c r="G15" i="5" a="1"/>
  <c r="G15" i="5" s="1"/>
  <c r="G15" i="1" s="1"/>
  <c r="J16" i="5" a="1"/>
  <c r="J16" i="5" s="1"/>
  <c r="L17" i="5" a="1"/>
  <c r="L17" i="5" s="1"/>
  <c r="L17" i="1" s="1"/>
  <c r="G19" i="5" a="1"/>
  <c r="G19" i="5" s="1"/>
  <c r="G19" i="1" s="1"/>
  <c r="J20" i="5" a="1"/>
  <c r="J20" i="5" s="1"/>
  <c r="J20" i="1" s="1"/>
  <c r="L21" i="5" a="1"/>
  <c r="L21" i="5" s="1"/>
  <c r="L21" i="1" s="1"/>
  <c r="B13" i="1"/>
  <c r="J11" i="5" a="1"/>
  <c r="J11" i="5" s="1"/>
  <c r="G14" i="5" a="1"/>
  <c r="G14" i="5" s="1"/>
  <c r="G14" i="1" s="1"/>
  <c r="D9" i="1"/>
  <c r="D12" i="1"/>
  <c r="C15" i="1"/>
  <c r="B18" i="1"/>
  <c r="D20" i="1"/>
  <c r="K8" i="5" a="1"/>
  <c r="K8" i="5" s="1"/>
  <c r="F10" i="5" a="1"/>
  <c r="F10" i="5" s="1"/>
  <c r="F10" i="1" s="1"/>
  <c r="H11" i="5" a="1"/>
  <c r="H11" i="5" s="1"/>
  <c r="H11" i="1" s="1"/>
  <c r="K12" i="5" a="1"/>
  <c r="K12" i="5" s="1"/>
  <c r="K12" i="1" s="1"/>
  <c r="F14" i="5" a="1"/>
  <c r="F14" i="5" s="1"/>
  <c r="F14" i="1" s="1"/>
  <c r="H15" i="5" a="1"/>
  <c r="H15" i="5" s="1"/>
  <c r="H15" i="1" s="1"/>
  <c r="K16" i="5" a="1"/>
  <c r="K16" i="5" s="1"/>
  <c r="K16" i="1" s="1"/>
  <c r="F18" i="5" a="1"/>
  <c r="F18" i="5" s="1"/>
  <c r="F18" i="1" s="1"/>
  <c r="H19" i="5" a="1"/>
  <c r="H19" i="5" s="1"/>
  <c r="K20" i="5" a="1"/>
  <c r="K20" i="5" s="1"/>
  <c r="K20" i="1" s="1"/>
  <c r="F29" i="5"/>
  <c r="J29" i="5"/>
  <c r="D34" i="5"/>
  <c r="D35" i="5"/>
  <c r="D36" i="5"/>
  <c r="L36" i="5"/>
  <c r="L35" i="5"/>
  <c r="L34" i="5"/>
  <c r="J31" i="5"/>
  <c r="J30" i="5"/>
  <c r="K36" i="5"/>
  <c r="J32" i="5"/>
  <c r="K35" i="5"/>
  <c r="K34" i="5"/>
  <c r="H36" i="5"/>
  <c r="H35" i="5"/>
  <c r="H34" i="5"/>
  <c r="F31" i="5"/>
  <c r="F30" i="5"/>
  <c r="G36" i="5"/>
  <c r="G35" i="5"/>
  <c r="F32" i="5"/>
  <c r="G34" i="5"/>
  <c r="B31" i="5"/>
  <c r="B30" i="5"/>
  <c r="C36" i="5"/>
  <c r="B32" i="5"/>
  <c r="C35" i="5"/>
  <c r="C34" i="5"/>
  <c r="B29" i="5"/>
  <c r="J21" i="1"/>
  <c r="L19" i="1"/>
  <c r="K18" i="1"/>
  <c r="J17" i="1"/>
  <c r="L15" i="1"/>
  <c r="J13" i="1"/>
  <c r="L11" i="1"/>
  <c r="J11" i="1"/>
  <c r="K10" i="1"/>
  <c r="H21" i="1"/>
  <c r="G20" i="1"/>
  <c r="F19" i="1"/>
  <c r="F17" i="1"/>
  <c r="G16" i="1"/>
  <c r="F15" i="1"/>
  <c r="H13" i="1"/>
  <c r="F11" i="1"/>
  <c r="H9" i="1"/>
  <c r="F9" i="1"/>
  <c r="L20" i="1"/>
  <c r="K19" i="1"/>
  <c r="J18" i="1"/>
  <c r="K17" i="1"/>
  <c r="L16" i="1"/>
  <c r="J16" i="1"/>
  <c r="K15" i="1"/>
  <c r="L14" i="1"/>
  <c r="J14" i="1"/>
  <c r="K13" i="1"/>
  <c r="L12" i="1"/>
  <c r="J12" i="1"/>
  <c r="K11" i="1"/>
  <c r="L10" i="1"/>
  <c r="J10" i="1"/>
  <c r="L8" i="1"/>
  <c r="J8" i="1"/>
  <c r="G21" i="1"/>
  <c r="F20" i="1"/>
  <c r="H18" i="1"/>
  <c r="G17" i="1"/>
  <c r="F16" i="1"/>
  <c r="H14" i="1"/>
  <c r="G13" i="1"/>
  <c r="F12" i="1"/>
  <c r="G11" i="1"/>
  <c r="H10" i="1"/>
  <c r="H8" i="1"/>
  <c r="F8" i="1"/>
  <c r="C10" i="1"/>
  <c r="D10" i="1"/>
  <c r="D11" i="1"/>
  <c r="C13" i="1"/>
  <c r="C18" i="1"/>
  <c r="C19" i="1"/>
  <c r="C21" i="1"/>
  <c r="D8" i="1"/>
  <c r="D13" i="1"/>
  <c r="D18" i="1"/>
  <c r="D21" i="1"/>
  <c r="B10" i="1"/>
  <c r="B12" i="1"/>
  <c r="B14" i="1"/>
  <c r="B8" i="1"/>
  <c r="B17" i="1"/>
  <c r="H12" i="1"/>
  <c r="H16" i="1"/>
  <c r="G18" i="1"/>
  <c r="F21" i="1"/>
  <c r="K14" i="1"/>
  <c r="L18" i="1"/>
  <c r="L13" i="1"/>
  <c r="J19" i="1"/>
  <c r="J9" i="1"/>
  <c r="G12" i="1"/>
  <c r="H17" i="1"/>
  <c r="H19" i="1"/>
  <c r="F13" i="1"/>
  <c r="B36" i="5" l="1"/>
  <c r="B35" i="5"/>
  <c r="F34" i="5"/>
  <c r="B34" i="5"/>
  <c r="J36" i="5"/>
  <c r="J35" i="5"/>
  <c r="J34" i="5"/>
  <c r="F36" i="5"/>
  <c r="F35" i="5"/>
  <c r="G23" i="5"/>
  <c r="B23" i="5"/>
  <c r="G9" i="1"/>
  <c r="D23" i="5"/>
  <c r="L23" i="5"/>
  <c r="K23" i="5"/>
  <c r="G8" i="1"/>
  <c r="K8" i="1"/>
  <c r="F23" i="5"/>
  <c r="J23" i="5"/>
  <c r="C23" i="5"/>
  <c r="H2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<sst xmlns="http://schemas.openxmlformats.org/spreadsheetml/2006/main" count="3496" uniqueCount="114">
  <si>
    <t>Accidental</t>
  </si>
  <si>
    <t>Deliberate</t>
  </si>
  <si>
    <t>Non-fatal casualties</t>
  </si>
  <si>
    <t>2009/10</t>
  </si>
  <si>
    <t>2010/11</t>
  </si>
  <si>
    <t>2011/12</t>
  </si>
  <si>
    <t>2012/13</t>
  </si>
  <si>
    <t>2013/14</t>
  </si>
  <si>
    <t>2014/15</t>
  </si>
  <si>
    <t>Total</t>
  </si>
  <si>
    <t>FINANCIAL_YEAR</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</si>
  <si>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</si>
  <si>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</si>
  <si>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</si>
  <si>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Source: Home Office Incident Recording System</t>
  </si>
  <si>
    <t>Hospitals and medical care</t>
  </si>
  <si>
    <t>Offices and call centres</t>
  </si>
  <si>
    <t>Agricultural premises</t>
  </si>
  <si>
    <t>Retail premises</t>
  </si>
  <si>
    <t>Food and drink premises</t>
  </si>
  <si>
    <t>Education premises</t>
  </si>
  <si>
    <t>Entertainment, culture and sport</t>
  </si>
  <si>
    <t>Unspecified</t>
  </si>
  <si>
    <t>Building type</t>
  </si>
  <si>
    <t>Missing data</t>
  </si>
  <si>
    <t>Note on 2009/10:</t>
  </si>
  <si>
    <t>During 2009/10, Greater Manchester Fire and Rescue Service were unable to fully supply their incident and casualty data, and Hertfordshire Fire and Rescue Service were unable to fully supply their casualty data. As such totals for these Fire and Rescue Services were imputed. For these imputed records detailed breakdowns are not available. As such, some detailed breakdowns may not sum to their corresponding totals.</t>
  </si>
  <si>
    <t>Select a year from the drop-down list in the orange box below:</t>
  </si>
  <si>
    <t>https://www.gov.uk/government/collections/fire-statistics</t>
  </si>
  <si>
    <t>2015/16</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</si>
  <si>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</si>
  <si>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</si>
  <si>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</si>
  <si>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</si>
  <si>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2016/17</t>
  </si>
  <si>
    <t>Industrial premises</t>
  </si>
  <si>
    <t>Communal living</t>
  </si>
  <si>
    <t>Private non-residential buildings</t>
  </si>
  <si>
    <t>Other public buildings</t>
  </si>
  <si>
    <t>4 The motive for the fire can be recorded as one of: Accidental, Deliberate or Not Known. For the purpose of these tables accidental is defined as when the motive was recorded as either Accidental or Not known.</t>
  </si>
  <si>
    <t>5 Industrial premises includes: Industrial manufacturing, Industrial processing, Laboratory/research, Mines and quarries - above ground, Public utilities, Vehicle repair, Warehouses and bulk storage.</t>
  </si>
  <si>
    <t>6 Hotels, boarding houses, hostels etc. includes: Animal boarding, Boarding house/B&amp;B for homeless/asylum seeker, Boarding house/B&amp;B other, Caravan site - in caravan/camper van, Hostel, Hotel/Motel, Other holiday residence and Youth hostel.</t>
  </si>
  <si>
    <t>8 Private non-residential buildings includes: Other private non-residential building, Private garage, Private garden shed, Private greenhouse and Private summer house.</t>
  </si>
  <si>
    <t>9 Other public buildings includes: Car parks, Public admin/security/safety, Public toilets, Religious buildings, Sports pavilions and Transport buildings.</t>
  </si>
  <si>
    <t xml:space="preserve">3 For more detailed technical definitions of fire-related non-fatal casualties, see the Fire Statistics Definitions document. </t>
  </si>
  <si>
    <t>2017/18</t>
  </si>
  <si>
    <t>2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</si>
  <si>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Contact: FireStatistics@homeoffice.gov.uk</t>
  </si>
  <si>
    <t>2018/19</t>
  </si>
  <si>
    <t>2019/20</t>
  </si>
  <si>
    <t>Fire and rescue incident statistics</t>
  </si>
  <si>
    <t>Email: Firestatistics@homeoffice.gov.uk</t>
  </si>
  <si>
    <t>Contents</t>
  </si>
  <si>
    <t xml:space="preserve">To access data tables, select the table number or tabs. </t>
  </si>
  <si>
    <t>Cover sheet</t>
  </si>
  <si>
    <t>Title</t>
  </si>
  <si>
    <t>Period covered</t>
  </si>
  <si>
    <t>Yes</t>
  </si>
  <si>
    <t>Primary fires, fatalities and non-fatal casualties in other buildings by motive and building type, England</t>
  </si>
  <si>
    <t>Fire0301</t>
  </si>
  <si>
    <t>Raw data for other building fires for the main data tables</t>
  </si>
  <si>
    <t>Raw data for casualties in other building fires for the main data tables</t>
  </si>
  <si>
    <t>Raw data for fatalities in other building fires for the main data tables</t>
  </si>
  <si>
    <t>property_type_detailed_d</t>
  </si>
  <si>
    <t>acc_or_del_d</t>
  </si>
  <si>
    <t>Total Fires in other buildings</t>
  </si>
  <si>
    <t>Hotel, boarding houses, hostels etc.</t>
  </si>
  <si>
    <r>
      <t xml:space="preserve">Press enquiries: </t>
    </r>
    <r>
      <rPr>
        <b/>
        <sz val="12"/>
        <color rgb="FF000000"/>
        <rFont val="Arial"/>
        <family val="2"/>
      </rPr>
      <t>0300 123 3535</t>
    </r>
  </si>
  <si>
    <t>We’re always looking to improve the accessibility of our documents.</t>
  </si>
  <si>
    <t>If you find any problems, or have any feedback, relating to accessibility</t>
  </si>
  <si>
    <t xml:space="preserve"> please email us at firestatistics@homeoffice.gov.uk</t>
  </si>
  <si>
    <t>Detail</t>
  </si>
  <si>
    <t>It is possible to create pivot tables from the data worksheets by using the insert pivot table function.</t>
  </si>
  <si>
    <t>Shows the number of primary fires, fire related fatalities and non-fatal casualties in other buildings by motive and building type for England.</t>
  </si>
  <si>
    <t>Total non-fatal casualties in other buildings</t>
  </si>
  <si>
    <t>Total fatalities in other buildings</t>
  </si>
  <si>
    <t>Primary fires</t>
  </si>
  <si>
    <t>Fire-related fatalities</t>
  </si>
  <si>
    <t>Total non fatal casualties in other buildings</t>
  </si>
  <si>
    <t>2020/21</t>
  </si>
  <si>
    <t>Table 0301</t>
  </si>
  <si>
    <t>Data - primary fires</t>
  </si>
  <si>
    <t>Data - fatalities</t>
  </si>
  <si>
    <t>Data - casualties</t>
  </si>
  <si>
    <t>Responsible Statistician: Helene Clark</t>
  </si>
  <si>
    <t>2021/22</t>
  </si>
  <si>
    <t>England</t>
  </si>
  <si>
    <t>10 years</t>
  </si>
  <si>
    <t>5 years</t>
  </si>
  <si>
    <t>Previous Year</t>
  </si>
  <si>
    <t>Accredited Official Statistics?</t>
  </si>
  <si>
    <t>The statistics in this table are Accredited Official Statistics.</t>
  </si>
  <si>
    <t>Crown copyright © 2024</t>
  </si>
  <si>
    <t>Next update: 24 October 2024</t>
  </si>
  <si>
    <t>Published: 25 July 2024</t>
  </si>
  <si>
    <t>Publication Date: 25 July 2024</t>
  </si>
  <si>
    <t>2022/23</t>
  </si>
  <si>
    <t>2023/24</t>
  </si>
  <si>
    <t>2009/10 to 2023/24</t>
  </si>
  <si>
    <t>2010/11 to 2023/24</t>
  </si>
  <si>
    <t>Food and Drink premises</t>
  </si>
  <si>
    <r>
      <t>Industrial premises</t>
    </r>
    <r>
      <rPr>
        <vertAlign val="superscript"/>
        <sz val="12"/>
        <color theme="1"/>
        <rFont val="Arial"/>
        <family val="2"/>
      </rPr>
      <t>5</t>
    </r>
  </si>
  <si>
    <r>
      <t>Hotels, boarding houses, hostels etc.</t>
    </r>
    <r>
      <rPr>
        <vertAlign val="superscript"/>
        <sz val="12"/>
        <rFont val="Arial"/>
        <family val="2"/>
      </rPr>
      <t>6</t>
    </r>
  </si>
  <si>
    <r>
      <t>Communal living</t>
    </r>
    <r>
      <rPr>
        <vertAlign val="superscript"/>
        <sz val="12"/>
        <rFont val="Arial"/>
        <family val="2"/>
      </rPr>
      <t>7</t>
    </r>
  </si>
  <si>
    <r>
      <t>Private non-residential buildings</t>
    </r>
    <r>
      <rPr>
        <vertAlign val="superscript"/>
        <sz val="12"/>
        <rFont val="Arial"/>
        <family val="2"/>
      </rPr>
      <t>8</t>
    </r>
  </si>
  <si>
    <r>
      <t>Other public buildings</t>
    </r>
    <r>
      <rPr>
        <vertAlign val="superscript"/>
        <sz val="12"/>
        <rFont val="Arial"/>
        <family val="2"/>
      </rPr>
      <t>9</t>
    </r>
  </si>
  <si>
    <r>
      <t>Primary fires</t>
    </r>
    <r>
      <rPr>
        <b/>
        <vertAlign val="superscript"/>
        <sz val="12"/>
        <color theme="1"/>
        <rFont val="Arial"/>
        <family val="2"/>
      </rPr>
      <t>1</t>
    </r>
  </si>
  <si>
    <r>
      <t>Fire-related fatalities</t>
    </r>
    <r>
      <rPr>
        <b/>
        <vertAlign val="superscript"/>
        <sz val="12"/>
        <color theme="1"/>
        <rFont val="Arial"/>
        <family val="2"/>
      </rPr>
      <t>2</t>
    </r>
  </si>
  <si>
    <r>
      <t>Non-fatal casualties</t>
    </r>
    <r>
      <rPr>
        <b/>
        <vertAlign val="superscript"/>
        <sz val="12"/>
        <color theme="1"/>
        <rFont val="Arial"/>
        <family val="2"/>
      </rPr>
      <t>3</t>
    </r>
  </si>
  <si>
    <r>
      <t>FIRE STATISTICS TABLE 0301: Primary fires</t>
    </r>
    <r>
      <rPr>
        <vertAlign val="superscript"/>
        <sz val="12"/>
        <rFont val="Arial Black"/>
        <family val="2"/>
      </rPr>
      <t>1</t>
    </r>
    <r>
      <rPr>
        <sz val="12"/>
        <rFont val="Arial Black"/>
        <family val="2"/>
      </rPr>
      <t>, fatalities</t>
    </r>
    <r>
      <rPr>
        <vertAlign val="superscript"/>
        <sz val="12"/>
        <rFont val="Arial Black"/>
        <family val="2"/>
      </rPr>
      <t>2</t>
    </r>
    <r>
      <rPr>
        <sz val="12"/>
        <rFont val="Arial Black"/>
        <family val="2"/>
      </rPr>
      <t xml:space="preserve"> and non-fatal casualties</t>
    </r>
    <r>
      <rPr>
        <vertAlign val="superscript"/>
        <sz val="12"/>
        <rFont val="Arial Black"/>
        <family val="2"/>
      </rPr>
      <t>3</t>
    </r>
    <r>
      <rPr>
        <sz val="12"/>
        <rFont val="Arial Black"/>
        <family val="2"/>
      </rPr>
      <t xml:space="preserve"> in other buildings by motive</t>
    </r>
    <r>
      <rPr>
        <vertAlign val="superscript"/>
        <sz val="12"/>
        <rFont val="Arial Black"/>
        <family val="2"/>
      </rPr>
      <t>4</t>
    </r>
    <r>
      <rPr>
        <sz val="12"/>
        <rFont val="Arial Black"/>
        <family val="2"/>
      </rPr>
      <t xml:space="preserve"> and building type, England</t>
    </r>
  </si>
  <si>
    <t>The data in this table are consistent with records that reached the IRS by 15 May 2024.</t>
  </si>
  <si>
    <t>7 Communal living includes: Boarding school accommodation, Military/barracks, Monastery/convent, Nurses'/Doctors' accommodation, Other residential home, Residential home, Sheltered housing and Student hall of residence.</t>
  </si>
  <si>
    <t>end of table</t>
  </si>
  <si>
    <t>England, year ending March 2024: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</si>
</sst>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
  </numFmts>
  <fonts count="35" x14ac:knownFonts="1">
    <font>
      <sz val="11"/>
      <color theme="1"/>
      <name val="Calibri"/>
      <family val="2"/>
      <scheme val="minor"/>
    </font>
    <font>
      <b/>
      <sz val="11"/>
      <color theme="1"/>
      <name val="Calibri"/>
      <family val="2"/>
      <scheme val="minor"/>
    </font>
    <font>
      <sz val="11"/>
      <color theme="0"/>
      <name val="Arial Black"/>
      <family val="2"/>
    </font>
    <font>
      <sz val="11"/>
      <name val="Calibri"/>
      <family val="2"/>
      <scheme val="minor"/>
    </font>
    <font>
      <u/>
      <sz val="11"/>
      <color theme="10"/>
      <name val="Calibri"/>
      <family val="2"/>
      <scheme val="minor"/>
    </font>
    <font>
      <b/>
      <sz val="11"/>
      <name val="Calibri"/>
      <family val="2"/>
      <scheme val="minor"/>
    </font>
    <font>
      <sz val="11"/>
      <color theme="1"/>
      <name val="Calibri"/>
      <family val="2"/>
      <scheme val="minor"/>
    </font>
    <font>
      <sz val="10"/>
      <name val="Arial"/>
      <family val="2"/>
    </font>
    <font>
      <sz val="10"/>
      <color rgb="FF000000"/>
      <name val="Arial"/>
      <family val="2"/>
    </font>
    <font>
      <sz val="11"/>
      <color rgb="FF000000"/>
      <name val="Calibri"/>
      <family val="2"/>
    </font>
    <font>
      <sz val="11"/>
      <color rgb="FFFF0000"/>
      <name val="Calibri"/>
      <family val="2"/>
      <scheme val="minor"/>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sz val="9"/>
      <color rgb="FF000000"/>
      <name val="Arial"/>
      <family val="2"/>
    </font>
    <font>
      <u/>
      <sz val="9"/>
      <color theme="10"/>
      <name val="Arial"/>
      <family val="2"/>
    </font>
    <font>
      <sz val="11"/>
      <color theme="0"/>
      <name val="Calibri"/>
      <family val="2"/>
      <scheme val="minor"/>
    </font>
    <font>
      <u/>
      <sz val="11"/>
      <color rgb="FF0563C1"/>
      <name val="Calibri"/>
      <family val="2"/>
    </font>
    <font>
      <u/>
      <sz val="12"/>
      <color rgb="FF0563C1"/>
      <name val="Arial"/>
      <family val="2"/>
    </font>
    <font>
      <b/>
      <sz val="12"/>
      <name val="Arial"/>
      <family val="2"/>
    </font>
    <font>
      <b/>
      <sz val="12"/>
      <color theme="1"/>
      <name val="Arial"/>
      <family val="2"/>
    </font>
    <font>
      <sz val="12"/>
      <color theme="1"/>
      <name val="Arial"/>
      <family val="2"/>
    </font>
    <font>
      <vertAlign val="superscript"/>
      <sz val="12"/>
      <color theme="1"/>
      <name val="Arial"/>
      <family val="2"/>
    </font>
    <font>
      <sz val="12"/>
      <name val="Arial"/>
      <family val="2"/>
    </font>
    <font>
      <vertAlign val="superscript"/>
      <sz val="12"/>
      <name val="Arial"/>
      <family val="2"/>
    </font>
    <font>
      <b/>
      <vertAlign val="superscript"/>
      <sz val="12"/>
      <color theme="1"/>
      <name val="Arial"/>
      <family val="2"/>
    </font>
    <font>
      <sz val="12"/>
      <name val="Arial Black"/>
      <family val="2"/>
    </font>
    <font>
      <vertAlign val="superscript"/>
      <sz val="12"/>
      <name val="Arial Black"/>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s>
  <borders count="2">
    <border>
      <left/>
      <right/>
      <top/>
      <bottom/>
      <diagonal/>
    </border>
    <border>
      <left/>
      <right/>
      <top/>
      <bottom style="medium">
        <color rgb="FFFF0000"/>
      </bottom>
      <diagonal/>
    </border>
  </borders>
  <cellStyleXfs count="17">
    <xf numFmtId="0" fontId="0" fillId="0" borderId="0"/>
    <xf numFmtId="0" fontId="4" fillId="0" borderId="0" applyNumberFormat="0" applyFill="0" applyBorder="0" applyAlignment="0" applyProtection="0"/>
    <xf numFmtId="0" fontId="7" fillId="0" borderId="0"/>
    <xf numFmtId="164" fontId="6" fillId="0" borderId="0" applyFont="0" applyFill="0" applyBorder="0" applyAlignment="0" applyProtection="0"/>
    <xf numFmtId="43" fontId="7" fillId="0" borderId="0" applyFont="0" applyFill="0" applyBorder="0" applyAlignment="0" applyProtection="0"/>
    <xf numFmtId="0" fontId="9" fillId="0" borderId="0" applyNumberFormat="0" applyBorder="0" applyProtection="0"/>
    <xf numFmtId="9" fontId="7" fillId="0" borderId="0" applyFont="0" applyFill="0" applyBorder="0" applyAlignment="0" applyProtection="0"/>
    <xf numFmtId="0" fontId="11" fillId="0" borderId="0" applyNumberFormat="0" applyBorder="0" applyProtection="0"/>
    <xf numFmtId="0" fontId="8" fillId="0" borderId="0" applyNumberFormat="0" applyBorder="0" applyProtection="0"/>
    <xf numFmtId="0" fontId="9" fillId="0" borderId="0" applyNumberFormat="0" applyFont="0" applyBorder="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0" applyNumberFormat="0" applyBorder="0" applyProtection="0"/>
    <xf numFmtId="0" fontId="9" fillId="0" borderId="0"/>
    <xf numFmtId="0" fontId="9" fillId="0" borderId="0" applyNumberFormat="0" applyFont="0" applyBorder="0" applyProtection="0"/>
    <xf numFmtId="0" fontId="24" fillId="0" borderId="0" applyNumberFormat="0" applyFill="0" applyBorder="0" applyAlignment="0" applyProtection="0"/>
    <xf numFmtId="9" fontId="6" fillId="0" borderId="0" applyFont="0" applyFill="0" applyBorder="0" applyAlignment="0" applyProtection="0"/>
  </cellStyleXfs>
  <cellXfs count="103">
    <xf numFmtId="0" fontId="0" fillId="0" borderId="0" xfId="0"/>
    <xf numFmtId="0" fontId="0" fillId="3" borderId="0" xfId="0" applyFill="1"/>
    <xf numFmtId="0" fontId="0" fillId="3" borderId="0" xfId="0" applyFill="1" applyAlignment="1">
      <alignment horizontal="right"/>
    </xf>
    <xf numFmtId="0" fontId="1" fillId="3" borderId="0" xfId="0" applyFont="1" applyFill="1"/>
    <xf numFmtId="3" fontId="1" fillId="3" borderId="0" xfId="0" applyNumberFormat="1" applyFont="1" applyFill="1" applyAlignment="1">
      <alignment horizontal="right"/>
    </xf>
    <xf numFmtId="3" fontId="0" fillId="3" borderId="0" xfId="0" applyNumberFormat="1" applyFill="1" applyAlignment="1">
      <alignment horizontal="right"/>
    </xf>
    <xf numFmtId="0" fontId="3" fillId="3" borderId="0" xfId="0" applyFont="1" applyFill="1" applyBorder="1"/>
    <xf numFmtId="0" fontId="0" fillId="3" borderId="0" xfId="0" applyFill="1" applyAlignment="1">
      <alignment vertical="top" wrapText="1"/>
    </xf>
    <xf numFmtId="0" fontId="2" fillId="3" borderId="0" xfId="0" applyFont="1" applyFill="1" applyAlignment="1">
      <alignment vertical="center" wrapText="1"/>
    </xf>
    <xf numFmtId="0" fontId="5" fillId="3" borderId="0" xfId="0" applyFont="1" applyFill="1" applyBorder="1"/>
    <xf numFmtId="0" fontId="0" fillId="3" borderId="0" xfId="0" applyFill="1" applyAlignment="1"/>
    <xf numFmtId="0" fontId="1" fillId="3" borderId="0" xfId="0" applyFont="1" applyFill="1" applyAlignment="1">
      <alignment vertical="center"/>
    </xf>
    <xf numFmtId="0" fontId="0" fillId="3" borderId="0" xfId="0" applyFill="1" applyAlignment="1">
      <alignment horizontal="left" vertical="top" wrapText="1"/>
    </xf>
    <xf numFmtId="0" fontId="0" fillId="3" borderId="0" xfId="0" applyFill="1" applyAlignment="1">
      <alignment vertical="top"/>
    </xf>
    <xf numFmtId="0" fontId="3" fillId="3" borderId="0" xfId="0" applyFont="1" applyFill="1"/>
    <xf numFmtId="3" fontId="10" fillId="3" borderId="0" xfId="0" applyNumberFormat="1" applyFont="1" applyFill="1"/>
    <xf numFmtId="0" fontId="13" fillId="5" borderId="0" xfId="8" applyFont="1" applyFill="1" applyAlignment="1">
      <alignment vertical="center"/>
    </xf>
    <xf numFmtId="0" fontId="20" fillId="5" borderId="0" xfId="10" applyFont="1" applyFill="1" applyAlignment="1"/>
    <xf numFmtId="0" fontId="21" fillId="5" borderId="0" xfId="14" applyFont="1" applyFill="1" applyAlignment="1">
      <alignment horizontal="left" vertical="center" wrapText="1"/>
    </xf>
    <xf numFmtId="0" fontId="21" fillId="5" borderId="0" xfId="13" applyFont="1" applyFill="1"/>
    <xf numFmtId="0" fontId="23" fillId="3" borderId="0" xfId="0" applyFont="1" applyFill="1"/>
    <xf numFmtId="0" fontId="0" fillId="0" borderId="0" xfId="0" applyFill="1"/>
    <xf numFmtId="0" fontId="22" fillId="5" borderId="0" xfId="1" applyFont="1" applyFill="1" applyAlignment="1">
      <alignment horizontal="left" vertical="center"/>
    </xf>
    <xf numFmtId="0" fontId="8" fillId="5" borderId="0" xfId="7" applyFont="1" applyFill="1"/>
    <xf numFmtId="0" fontId="12" fillId="5" borderId="0" xfId="7" applyFont="1" applyFill="1"/>
    <xf numFmtId="0" fontId="14" fillId="5" borderId="0" xfId="7" applyFont="1" applyFill="1"/>
    <xf numFmtId="0" fontId="15" fillId="0" borderId="0" xfId="8" applyFont="1" applyAlignment="1">
      <alignment vertical="center"/>
    </xf>
    <xf numFmtId="0" fontId="16" fillId="0" borderId="0" xfId="7" applyFont="1"/>
    <xf numFmtId="0" fontId="11" fillId="5" borderId="0" xfId="7" applyFill="1"/>
    <xf numFmtId="0" fontId="11" fillId="5" borderId="0" xfId="9" applyFont="1" applyFill="1"/>
    <xf numFmtId="0" fontId="20" fillId="5" borderId="0" xfId="11" applyFill="1" applyAlignment="1"/>
    <xf numFmtId="0" fontId="25" fillId="5" borderId="0" xfId="15" applyFont="1" applyFill="1" applyAlignment="1"/>
    <xf numFmtId="0" fontId="21" fillId="5" borderId="0" xfId="13" applyFont="1" applyFill="1" applyAlignment="1">
      <alignment horizontal="left"/>
    </xf>
    <xf numFmtId="0" fontId="21" fillId="5" borderId="0" xfId="13" applyFont="1" applyFill="1" applyAlignment="1">
      <alignment wrapText="1"/>
    </xf>
    <xf numFmtId="0" fontId="0" fillId="3" borderId="0" xfId="0" applyFill="1" applyBorder="1"/>
    <xf numFmtId="0" fontId="0" fillId="3" borderId="0" xfId="0" applyFill="1" applyBorder="1" applyAlignment="1">
      <alignment horizontal="left" vertical="center"/>
    </xf>
    <xf numFmtId="0" fontId="0" fillId="3" borderId="0" xfId="0" applyFill="1" applyBorder="1" applyAlignment="1">
      <alignment horizontal="right" vertical="center"/>
    </xf>
    <xf numFmtId="3" fontId="1" fillId="3" borderId="0" xfId="0" applyNumberFormat="1" applyFont="1" applyFill="1" applyBorder="1" applyAlignment="1">
      <alignment horizontal="right"/>
    </xf>
    <xf numFmtId="3" fontId="0" fillId="3" borderId="0" xfId="0" applyNumberFormat="1" applyFill="1" applyBorder="1"/>
    <xf numFmtId="3" fontId="0" fillId="3" borderId="0" xfId="0" applyNumberFormat="1" applyFill="1"/>
    <xf numFmtId="3" fontId="0" fillId="3" borderId="0" xfId="0" applyNumberFormat="1" applyFont="1" applyFill="1" applyBorder="1" applyAlignment="1">
      <alignment horizontal="right"/>
    </xf>
    <xf numFmtId="0" fontId="0" fillId="0" borderId="0" xfId="0" applyFill="1" applyBorder="1"/>
    <xf numFmtId="0" fontId="3" fillId="0" borderId="0" xfId="0" applyFont="1" applyFill="1" applyBorder="1"/>
    <xf numFmtId="0" fontId="3" fillId="0" borderId="0" xfId="0" applyFont="1" applyFill="1"/>
    <xf numFmtId="0" fontId="0" fillId="0" borderId="0" xfId="0" applyAlignment="1">
      <alignment horizontal="right"/>
    </xf>
    <xf numFmtId="0" fontId="3" fillId="0" borderId="0" xfId="0" applyFont="1"/>
    <xf numFmtId="0" fontId="3" fillId="0" borderId="0" xfId="0" applyFont="1" applyAlignment="1">
      <alignment horizontal="right"/>
    </xf>
    <xf numFmtId="165" fontId="5" fillId="0" borderId="0" xfId="16" applyNumberFormat="1" applyFont="1"/>
    <xf numFmtId="0" fontId="11" fillId="6" borderId="0" xfId="7" applyFill="1"/>
    <xf numFmtId="0" fontId="17" fillId="6" borderId="0" xfId="1" applyFont="1" applyFill="1" applyAlignment="1"/>
    <xf numFmtId="0" fontId="11" fillId="6" borderId="0" xfId="9" applyFont="1" applyFill="1"/>
    <xf numFmtId="0" fontId="17" fillId="6" borderId="0" xfId="1" applyFont="1" applyFill="1"/>
    <xf numFmtId="0" fontId="18" fillId="5" borderId="0" xfId="12" applyFont="1" applyFill="1" applyAlignment="1"/>
    <xf numFmtId="0" fontId="11" fillId="5" borderId="0" xfId="12" applyFont="1" applyFill="1"/>
    <xf numFmtId="0" fontId="11" fillId="5" borderId="0" xfId="12" applyFont="1" applyFill="1" applyAlignment="1">
      <alignment horizontal="left"/>
    </xf>
    <xf numFmtId="0" fontId="18" fillId="6" borderId="0" xfId="8" applyFont="1" applyFill="1"/>
    <xf numFmtId="0" fontId="11" fillId="6" borderId="0" xfId="12" applyFont="1" applyFill="1"/>
    <xf numFmtId="0" fontId="11" fillId="5" borderId="0" xfId="8" applyFont="1" applyFill="1"/>
    <xf numFmtId="0" fontId="11" fillId="5" borderId="0" xfId="8" applyFont="1" applyFill="1" applyAlignment="1">
      <alignment horizontal="left"/>
    </xf>
    <xf numFmtId="0" fontId="18" fillId="5" borderId="0" xfId="12" applyFont="1" applyFill="1" applyAlignment="1">
      <alignment wrapText="1"/>
    </xf>
    <xf numFmtId="0" fontId="26" fillId="5" borderId="0" xfId="12" applyFont="1" applyFill="1" applyAlignment="1">
      <alignment horizontal="left" wrapText="1"/>
    </xf>
    <xf numFmtId="0" fontId="11" fillId="5" borderId="0" xfId="13" applyFont="1" applyFill="1"/>
    <xf numFmtId="0" fontId="17" fillId="5" borderId="0" xfId="1" applyFont="1" applyFill="1" applyAlignment="1">
      <alignment horizontal="left" vertical="center"/>
    </xf>
    <xf numFmtId="0" fontId="11" fillId="5" borderId="0" xfId="14" applyFont="1" applyFill="1" applyAlignment="1">
      <alignment horizontal="left" vertical="center" wrapText="1"/>
    </xf>
    <xf numFmtId="1" fontId="11" fillId="6" borderId="0" xfId="14" applyNumberFormat="1" applyFont="1" applyFill="1" applyAlignment="1">
      <alignment horizontal="left" vertical="center"/>
    </xf>
    <xf numFmtId="1" fontId="11" fillId="5" borderId="0" xfId="14" applyNumberFormat="1" applyFont="1" applyFill="1" applyAlignment="1">
      <alignment horizontal="left" vertical="center"/>
    </xf>
    <xf numFmtId="0" fontId="27" fillId="3" borderId="0" xfId="0" applyFont="1" applyFill="1" applyAlignment="1">
      <alignment vertical="center"/>
    </xf>
    <xf numFmtId="0" fontId="28" fillId="3" borderId="0" xfId="0" applyFont="1" applyFill="1"/>
    <xf numFmtId="0" fontId="28" fillId="3" borderId="0" xfId="0" applyFont="1" applyFill="1" applyAlignment="1">
      <alignment horizontal="right"/>
    </xf>
    <xf numFmtId="0" fontId="26" fillId="3" borderId="0" xfId="0" applyFont="1" applyFill="1" applyBorder="1"/>
    <xf numFmtId="0" fontId="28" fillId="0" borderId="0" xfId="0" applyFont="1"/>
    <xf numFmtId="0" fontId="30" fillId="3" borderId="0" xfId="0" applyFont="1" applyFill="1" applyBorder="1"/>
    <xf numFmtId="0" fontId="28" fillId="3" borderId="1" xfId="0" applyFont="1" applyFill="1" applyBorder="1"/>
    <xf numFmtId="0" fontId="27" fillId="3" borderId="0" xfId="0" applyFont="1" applyFill="1"/>
    <xf numFmtId="0" fontId="28" fillId="3" borderId="0" xfId="0" applyFont="1" applyFill="1" applyAlignment="1">
      <alignment horizontal="left" vertical="top" wrapText="1"/>
    </xf>
    <xf numFmtId="0" fontId="30" fillId="3" borderId="0" xfId="0" applyFont="1" applyFill="1"/>
    <xf numFmtId="0" fontId="17" fillId="3" borderId="0" xfId="1" applyFont="1" applyFill="1" applyAlignment="1"/>
    <xf numFmtId="0" fontId="27" fillId="3" borderId="1" xfId="0" applyFont="1" applyFill="1" applyBorder="1" applyAlignment="1">
      <alignment horizontal="left" vertical="center"/>
    </xf>
    <xf numFmtId="0" fontId="27" fillId="3" borderId="1" xfId="0" applyFont="1" applyFill="1" applyBorder="1" applyAlignment="1">
      <alignment horizontal="right" vertical="center"/>
    </xf>
    <xf numFmtId="0" fontId="27" fillId="0" borderId="0" xfId="0" applyFont="1" applyFill="1" applyBorder="1"/>
    <xf numFmtId="0" fontId="28" fillId="0" borderId="0" xfId="0" applyFont="1" applyFill="1" applyAlignment="1">
      <alignment horizontal="left" wrapText="1"/>
    </xf>
    <xf numFmtId="0" fontId="28" fillId="0" borderId="0" xfId="0" applyNumberFormat="1" applyFont="1" applyFill="1" applyAlignment="1">
      <alignment horizontal="left" wrapText="1"/>
    </xf>
    <xf numFmtId="165" fontId="0" fillId="0" borderId="0" xfId="16" applyNumberFormat="1" applyFont="1"/>
    <xf numFmtId="0" fontId="17" fillId="3" borderId="0" xfId="1" applyFont="1" applyFill="1" applyAlignment="1">
      <alignment vertical="top" wrapText="1"/>
    </xf>
    <xf numFmtId="0" fontId="17" fillId="3" borderId="0" xfId="1" applyFont="1" applyFill="1" applyAlignment="1">
      <alignment vertical="top"/>
    </xf>
    <xf numFmtId="3" fontId="27" fillId="3" borderId="0" xfId="0" applyNumberFormat="1" applyFont="1" applyFill="1" applyAlignment="1">
      <alignment horizontal="right" wrapText="1"/>
    </xf>
    <xf numFmtId="3" fontId="28" fillId="3" borderId="0" xfId="0" applyNumberFormat="1" applyFont="1" applyFill="1" applyAlignment="1">
      <alignment horizontal="right" wrapText="1"/>
    </xf>
    <xf numFmtId="3" fontId="27" fillId="3" borderId="1" xfId="0" applyNumberFormat="1" applyFont="1" applyFill="1" applyBorder="1" applyAlignment="1">
      <alignment horizontal="right" wrapText="1"/>
    </xf>
    <xf numFmtId="3" fontId="28" fillId="3" borderId="1" xfId="0" applyNumberFormat="1" applyFont="1" applyFill="1" applyBorder="1" applyAlignment="1">
      <alignment horizontal="right" wrapText="1"/>
    </xf>
    <xf numFmtId="0" fontId="27" fillId="0" borderId="0" xfId="0" applyFont="1"/>
    <xf numFmtId="0" fontId="0" fillId="3" borderId="0" xfId="0" applyFill="1" applyAlignment="1">
      <alignment horizontal="left" vertical="top" wrapText="1"/>
    </xf>
    <xf numFmtId="0" fontId="4" fillId="3" borderId="0" xfId="1" applyFont="1" applyFill="1" applyAlignment="1">
      <alignment horizontal="left"/>
    </xf>
    <xf numFmtId="0" fontId="4" fillId="3" borderId="0" xfId="1" applyFill="1" applyAlignment="1">
      <alignment horizontal="left"/>
    </xf>
    <xf numFmtId="0" fontId="2" fillId="3" borderId="0" xfId="0" applyFont="1" applyFill="1" applyAlignment="1">
      <alignment horizontal="left" vertical="center" wrapText="1"/>
    </xf>
    <xf numFmtId="0" fontId="1" fillId="4" borderId="0" xfId="0" applyFont="1" applyFill="1" applyAlignment="1">
      <alignment horizontal="center" vertical="center"/>
    </xf>
    <xf numFmtId="0" fontId="0" fillId="3" borderId="0" xfId="0" applyFill="1" applyBorder="1" applyAlignment="1">
      <alignment horizontal="center"/>
    </xf>
    <xf numFmtId="0" fontId="17" fillId="3" borderId="0" xfId="1" applyFont="1" applyFill="1" applyAlignment="1">
      <alignment horizontal="right"/>
    </xf>
    <xf numFmtId="0" fontId="28" fillId="3" borderId="0" xfId="0" applyFont="1" applyFill="1" applyAlignment="1">
      <alignment horizontal="left" wrapText="1"/>
    </xf>
    <xf numFmtId="0" fontId="17" fillId="3" borderId="0" xfId="1" applyFont="1" applyFill="1" applyAlignment="1">
      <alignment horizontal="left"/>
    </xf>
    <xf numFmtId="0" fontId="28" fillId="3" borderId="0" xfId="0" applyFont="1" applyFill="1" applyAlignment="1">
      <alignment horizontal="left" vertical="top" wrapText="1"/>
    </xf>
    <xf numFmtId="0" fontId="27" fillId="3" borderId="1" xfId="0" applyFont="1" applyFill="1" applyBorder="1" applyAlignment="1">
      <alignment horizontal="center"/>
    </xf>
    <xf numFmtId="0" fontId="27" fillId="4" borderId="0" xfId="0" applyFont="1" applyFill="1" applyAlignment="1">
      <alignment horizontal="center" vertical="center"/>
    </xf>
    <xf numFmtId="0" fontId="33" fillId="2" borderId="0" xfId="0" applyFont="1" applyFill="1" applyAlignment="1">
      <alignment horizontal="left" vertical="center"/>
    </xf>
  </cellXfs>
  <cellStyles count="17">
    <cellStyle name="Comma 2" xfId="3" xr:uid="{00000000-0005-0000-0000-000000000000}"/>
    <cellStyle name="Comma 3" xfId="4" xr:uid="{00000000-0005-0000-0000-000001000000}"/>
    <cellStyle name="Hyperlink" xfId="1" builtinId="8"/>
    <cellStyle name="Hyperlink 2 2 2" xfId="10" xr:uid="{C0724E12-4C4C-41BC-AEDB-4065E03016B0}"/>
    <cellStyle name="Hyperlink 3" xfId="15" xr:uid="{FD6342D1-B850-4038-A651-C39B44CFC43A}"/>
    <cellStyle name="Hyperlink 6" xfId="11" xr:uid="{76CCECCA-4770-4D1A-AEB8-3F47297F0E6C}"/>
    <cellStyle name="Normal" xfId="0" builtinId="0"/>
    <cellStyle name="Normal 2" xfId="2" xr:uid="{00000000-0005-0000-0000-000004000000}"/>
    <cellStyle name="Normal 2 2 2 2" xfId="8" xr:uid="{DAF3BE42-1D97-40D6-99B7-B61CF48776D2}"/>
    <cellStyle name="Normal 2 3" xfId="12" xr:uid="{2B7ACE8A-FB81-4168-B1E0-74BE15A23933}"/>
    <cellStyle name="Normal 2 4" xfId="14" xr:uid="{1D766624-063B-4D11-9FFA-131E486F520C}"/>
    <cellStyle name="Normal 4" xfId="5" xr:uid="{00000000-0005-0000-0000-000005000000}"/>
    <cellStyle name="Normal 5 2 2" xfId="13" xr:uid="{1032234D-43D2-470E-A511-921F93F1FD2B}"/>
    <cellStyle name="Normal 6 2" xfId="7" xr:uid="{B34E917C-5216-44EB-B78F-F5A83691A03B}"/>
    <cellStyle name="Normal 7 2" xfId="9" xr:uid="{D048F4CF-9CEC-4E66-851C-792A702AE73C}"/>
    <cellStyle name="Percent" xfId="16" builtinId="5"/>
    <cellStyle name="Percent 2" xfId="6" xr:uid="{00000000-0005-0000-0000-000006000000}"/>
  </cellStyles>
  <dxfs count="0"/>
  <tableStyles count="0" defaultTableStyle="TableStyleMedium2" defaultPivotStyle="PivotStyleLight16"/>
  <colors>
    <mruColors>
      <color rgb="FFFFCCFF"/>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43818</xdr:colOff>
      <xdr:row>0</xdr:row>
      <xdr:rowOff>64139</xdr:rowOff>
    </xdr:from>
    <xdr:ext cx="1638303" cy="771442"/>
    <xdr:pic>
      <xdr:nvPicPr>
        <xdr:cNvPr id="2" name="Picture 1" descr="Home Office logo">
          <a:extLst>
            <a:ext uri="{FF2B5EF4-FFF2-40B4-BE49-F238E27FC236}">
              <a16:creationId xmlns:a16="http://schemas.microsoft.com/office/drawing/2014/main" id="{C12B1CCE-0572-43FC-B0DE-3775E28A2AB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rcRect/>
        <a:stretch>
          <a:fillRect/>
        </a:stretch>
      </xdr:blipFill>
      <xdr:spPr>
        <a:xfrm>
          <a:off x="43818" y="64139"/>
          <a:ext cx="1638303" cy="771442"/>
        </a:xfrm>
        <a:prstGeom prst="rect">
          <a:avLst/>
        </a:prstGeom>
        <a:noFill/>
        <a:ln cap="flat">
          <a:noFill/>
        </a:ln>
      </xdr:spPr>
    </xdr:pic>
    <xdr:clientData/>
  </xdr:oneCellAnchor>
  <xdr:oneCellAnchor>
    <xdr:from>
      <xdr:col>0</xdr:col>
      <xdr:colOff>3943353</xdr:colOff>
      <xdr:row>0</xdr:row>
      <xdr:rowOff>57150</xdr:rowOff>
    </xdr:from>
    <xdr:ext cx="996311" cy="969648"/>
    <xdr:pic>
      <xdr:nvPicPr>
        <xdr:cNvPr id="3" name="Picture 5" descr="Accredited Official Statistics logo">
          <a:extLst>
            <a:ext uri="{FF2B5EF4-FFF2-40B4-BE49-F238E27FC236}">
              <a16:creationId xmlns:a16="http://schemas.microsoft.com/office/drawing/2014/main" id="{2CD219E5-0306-4D18-9264-C8391BF3FE4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t="1338" b="1338"/>
        <a:stretch/>
      </xdr:blipFill>
      <xdr:spPr>
        <a:xfrm>
          <a:off x="3943353" y="5715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1685925</xdr:colOff>
      <xdr:row>0</xdr:row>
      <xdr:rowOff>114300</xdr:rowOff>
    </xdr:from>
    <xdr:ext cx="1113062" cy="572222"/>
    <xdr:pic>
      <xdr:nvPicPr>
        <xdr:cNvPr id="5" name="Picture 4" descr="Home Office logo">
          <a:extLst>
            <a:ext uri="{FF2B5EF4-FFF2-40B4-BE49-F238E27FC236}">
              <a16:creationId xmlns:a16="http://schemas.microsoft.com/office/drawing/2014/main" id="{ED8655EF-9796-4CC9-BF27-8D9D2C464AC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rcRect/>
        <a:stretch>
          <a:fillRect/>
        </a:stretch>
      </xdr:blipFill>
      <xdr:spPr>
        <a:xfrm>
          <a:off x="10067925" y="114300"/>
          <a:ext cx="1113062" cy="572222"/>
        </a:xfrm>
        <a:prstGeom prst="rect">
          <a:avLst/>
        </a:prstGeom>
        <a:noFill/>
        <a:ln cap="flat">
          <a:noFill/>
        </a:ln>
      </xdr:spPr>
    </xdr:pic>
    <xdr:clientData/>
  </xdr:oneCellAnchor>
  <xdr:oneCellAnchor>
    <xdr:from>
      <xdr:col>3</xdr:col>
      <xdr:colOff>666750</xdr:colOff>
      <xdr:row>0</xdr:row>
      <xdr:rowOff>0</xdr:rowOff>
    </xdr:from>
    <xdr:ext cx="917390" cy="906051"/>
    <xdr:pic>
      <xdr:nvPicPr>
        <xdr:cNvPr id="6" name="Picture 22" descr="Accredited Official Statistics logo">
          <a:extLst>
            <a:ext uri="{FF2B5EF4-FFF2-40B4-BE49-F238E27FC236}">
              <a16:creationId xmlns:a16="http://schemas.microsoft.com/office/drawing/2014/main" id="{6B6712CB-07F5-4B6A-A0C8-FEACCB4C9C3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t="618" b="618"/>
        <a:stretch/>
      </xdr:blipFill>
      <xdr:spPr>
        <a:xfrm>
          <a:off x="9448800" y="0"/>
          <a:ext cx="917390" cy="906051"/>
        </a:xfrm>
        <a:prstGeom prst="rect">
          <a:avLst/>
        </a:prstGeom>
        <a:noFill/>
        <a:ln cap="flat">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search/research-and-statistics?keywords=fire&amp;content_store_document_type=upcoming_statistics&amp;order=release-date-oldest"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collections/fire-statistics-monito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statistical-data-sets/fire-statistics-guidance"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8.bin"/><Relationship Id="rId5" Type="http://schemas.openxmlformats.org/officeDocument/2006/relationships/hyperlink" Target="https://code.statisticsauthority.gov.uk/" TargetMode="External"/><Relationship Id="rId4" Type="http://schemas.openxmlformats.org/officeDocument/2006/relationships/hyperlink" Target="mailto:firestatistics@homeoffice.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B653-42EB-4E7A-83D9-7AB31D8BD17B}">
  <dimension ref="A1:K14"/>
  <sheetViews>
    <sheetView tabSelected="1" workbookViewId="0"/>
  </sheetViews>
  <sheetFormatPr defaultRowHeight="12.5" x14ac:dyDescent="0.25"/>
  <cols>
    <col min="1" max="1" width="74" style="23" bestFit="1" customWidth="1"/>
    <col min="2" max="255" width="9.453125" style="23" customWidth="1"/>
    <col min="256" max="256" width="2.81640625" style="23" customWidth="1"/>
    <col min="257" max="257" width="74" style="23" bestFit="1" customWidth="1"/>
    <col min="258" max="511" width="9.453125" style="23" customWidth="1"/>
    <col min="512" max="512" width="2.81640625" style="23" customWidth="1"/>
    <col min="513" max="513" width="74" style="23" bestFit="1" customWidth="1"/>
    <col min="514" max="767" width="9.453125" style="23" customWidth="1"/>
    <col min="768" max="768" width="2.81640625" style="23" customWidth="1"/>
    <col min="769" max="769" width="74" style="23" bestFit="1" customWidth="1"/>
    <col min="770" max="1023" width="9.453125" style="23" customWidth="1"/>
    <col min="1024" max="1024" width="2.81640625" style="23" customWidth="1"/>
    <col min="1025" max="1025" width="74" style="23" bestFit="1" customWidth="1"/>
    <col min="1026" max="1279" width="9.453125" style="23" customWidth="1"/>
    <col min="1280" max="1280" width="2.81640625" style="23" customWidth="1"/>
    <col min="1281" max="1281" width="74" style="23" bestFit="1" customWidth="1"/>
    <col min="1282" max="1535" width="9.453125" style="23" customWidth="1"/>
    <col min="1536" max="1536" width="2.81640625" style="23" customWidth="1"/>
    <col min="1537" max="1537" width="74" style="23" bestFit="1" customWidth="1"/>
    <col min="1538" max="1791" width="9.453125" style="23" customWidth="1"/>
    <col min="1792" max="1792" width="2.81640625" style="23" customWidth="1"/>
    <col min="1793" max="1793" width="74" style="23" bestFit="1" customWidth="1"/>
    <col min="1794" max="2047" width="9.453125" style="23" customWidth="1"/>
    <col min="2048" max="2048" width="2.81640625" style="23" customWidth="1"/>
    <col min="2049" max="2049" width="74" style="23" bestFit="1" customWidth="1"/>
    <col min="2050" max="2303" width="9.453125" style="23" customWidth="1"/>
    <col min="2304" max="2304" width="2.81640625" style="23" customWidth="1"/>
    <col min="2305" max="2305" width="74" style="23" bestFit="1" customWidth="1"/>
    <col min="2306" max="2559" width="9.453125" style="23" customWidth="1"/>
    <col min="2560" max="2560" width="2.81640625" style="23" customWidth="1"/>
    <col min="2561" max="2561" width="74" style="23" bestFit="1" customWidth="1"/>
    <col min="2562" max="2815" width="9.453125" style="23" customWidth="1"/>
    <col min="2816" max="2816" width="2.81640625" style="23" customWidth="1"/>
    <col min="2817" max="2817" width="74" style="23" bestFit="1" customWidth="1"/>
    <col min="2818" max="3071" width="9.453125" style="23" customWidth="1"/>
    <col min="3072" max="3072" width="2.81640625" style="23" customWidth="1"/>
    <col min="3073" max="3073" width="74" style="23" bestFit="1" customWidth="1"/>
    <col min="3074" max="3327" width="9.453125" style="23" customWidth="1"/>
    <col min="3328" max="3328" width="2.81640625" style="23" customWidth="1"/>
    <col min="3329" max="3329" width="74" style="23" bestFit="1" customWidth="1"/>
    <col min="3330" max="3583" width="9.453125" style="23" customWidth="1"/>
    <col min="3584" max="3584" width="2.81640625" style="23" customWidth="1"/>
    <col min="3585" max="3585" width="74" style="23" bestFit="1" customWidth="1"/>
    <col min="3586" max="3839" width="9.453125" style="23" customWidth="1"/>
    <col min="3840" max="3840" width="2.81640625" style="23" customWidth="1"/>
    <col min="3841" max="3841" width="74" style="23" bestFit="1" customWidth="1"/>
    <col min="3842" max="4095" width="9.453125" style="23" customWidth="1"/>
    <col min="4096" max="4096" width="2.81640625" style="23" customWidth="1"/>
    <col min="4097" max="4097" width="74" style="23" bestFit="1" customWidth="1"/>
    <col min="4098" max="4351" width="9.453125" style="23" customWidth="1"/>
    <col min="4352" max="4352" width="2.81640625" style="23" customWidth="1"/>
    <col min="4353" max="4353" width="74" style="23" bestFit="1" customWidth="1"/>
    <col min="4354" max="4607" width="9.453125" style="23" customWidth="1"/>
    <col min="4608" max="4608" width="2.81640625" style="23" customWidth="1"/>
    <col min="4609" max="4609" width="74" style="23" bestFit="1" customWidth="1"/>
    <col min="4610" max="4863" width="9.453125" style="23" customWidth="1"/>
    <col min="4864" max="4864" width="2.81640625" style="23" customWidth="1"/>
    <col min="4865" max="4865" width="74" style="23" bestFit="1" customWidth="1"/>
    <col min="4866" max="5119" width="9.453125" style="23" customWidth="1"/>
    <col min="5120" max="5120" width="2.81640625" style="23" customWidth="1"/>
    <col min="5121" max="5121" width="74" style="23" bestFit="1" customWidth="1"/>
    <col min="5122" max="5375" width="9.453125" style="23" customWidth="1"/>
    <col min="5376" max="5376" width="2.81640625" style="23" customWidth="1"/>
    <col min="5377" max="5377" width="74" style="23" bestFit="1" customWidth="1"/>
    <col min="5378" max="5631" width="9.453125" style="23" customWidth="1"/>
    <col min="5632" max="5632" width="2.81640625" style="23" customWidth="1"/>
    <col min="5633" max="5633" width="74" style="23" bestFit="1" customWidth="1"/>
    <col min="5634" max="5887" width="9.453125" style="23" customWidth="1"/>
    <col min="5888" max="5888" width="2.81640625" style="23" customWidth="1"/>
    <col min="5889" max="5889" width="74" style="23" bestFit="1" customWidth="1"/>
    <col min="5890" max="6143" width="9.453125" style="23" customWidth="1"/>
    <col min="6144" max="6144" width="2.81640625" style="23" customWidth="1"/>
    <col min="6145" max="6145" width="74" style="23" bestFit="1" customWidth="1"/>
    <col min="6146" max="6399" width="9.453125" style="23" customWidth="1"/>
    <col min="6400" max="6400" width="2.81640625" style="23" customWidth="1"/>
    <col min="6401" max="6401" width="74" style="23" bestFit="1" customWidth="1"/>
    <col min="6402" max="6655" width="9.453125" style="23" customWidth="1"/>
    <col min="6656" max="6656" width="2.81640625" style="23" customWidth="1"/>
    <col min="6657" max="6657" width="74" style="23" bestFit="1" customWidth="1"/>
    <col min="6658" max="6911" width="9.453125" style="23" customWidth="1"/>
    <col min="6912" max="6912" width="2.81640625" style="23" customWidth="1"/>
    <col min="6913" max="6913" width="74" style="23" bestFit="1" customWidth="1"/>
    <col min="6914" max="7167" width="9.453125" style="23" customWidth="1"/>
    <col min="7168" max="7168" width="2.81640625" style="23" customWidth="1"/>
    <col min="7169" max="7169" width="74" style="23" bestFit="1" customWidth="1"/>
    <col min="7170" max="7423" width="9.453125" style="23" customWidth="1"/>
    <col min="7424" max="7424" width="2.81640625" style="23" customWidth="1"/>
    <col min="7425" max="7425" width="74" style="23" bestFit="1" customWidth="1"/>
    <col min="7426" max="7679" width="9.453125" style="23" customWidth="1"/>
    <col min="7680" max="7680" width="2.81640625" style="23" customWidth="1"/>
    <col min="7681" max="7681" width="74" style="23" bestFit="1" customWidth="1"/>
    <col min="7682" max="7935" width="9.453125" style="23" customWidth="1"/>
    <col min="7936" max="7936" width="2.81640625" style="23" customWidth="1"/>
    <col min="7937" max="7937" width="74" style="23" bestFit="1" customWidth="1"/>
    <col min="7938" max="8191" width="9.453125" style="23" customWidth="1"/>
    <col min="8192" max="8192" width="2.81640625" style="23" customWidth="1"/>
    <col min="8193" max="8193" width="74" style="23" bestFit="1" customWidth="1"/>
    <col min="8194" max="8447" width="9.453125" style="23" customWidth="1"/>
    <col min="8448" max="8448" width="2.81640625" style="23" customWidth="1"/>
    <col min="8449" max="8449" width="74" style="23" bestFit="1" customWidth="1"/>
    <col min="8450" max="8703" width="9.453125" style="23" customWidth="1"/>
    <col min="8704" max="8704" width="2.81640625" style="23" customWidth="1"/>
    <col min="8705" max="8705" width="74" style="23" bestFit="1" customWidth="1"/>
    <col min="8706" max="8959" width="9.453125" style="23" customWidth="1"/>
    <col min="8960" max="8960" width="2.81640625" style="23" customWidth="1"/>
    <col min="8961" max="8961" width="74" style="23" bestFit="1" customWidth="1"/>
    <col min="8962" max="9215" width="9.453125" style="23" customWidth="1"/>
    <col min="9216" max="9216" width="2.81640625" style="23" customWidth="1"/>
    <col min="9217" max="9217" width="74" style="23" bestFit="1" customWidth="1"/>
    <col min="9218" max="9471" width="9.453125" style="23" customWidth="1"/>
    <col min="9472" max="9472" width="2.81640625" style="23" customWidth="1"/>
    <col min="9473" max="9473" width="74" style="23" bestFit="1" customWidth="1"/>
    <col min="9474" max="9727" width="9.453125" style="23" customWidth="1"/>
    <col min="9728" max="9728" width="2.81640625" style="23" customWidth="1"/>
    <col min="9729" max="9729" width="74" style="23" bestFit="1" customWidth="1"/>
    <col min="9730" max="9983" width="9.453125" style="23" customWidth="1"/>
    <col min="9984" max="9984" width="2.81640625" style="23" customWidth="1"/>
    <col min="9985" max="9985" width="74" style="23" bestFit="1" customWidth="1"/>
    <col min="9986" max="10239" width="9.453125" style="23" customWidth="1"/>
    <col min="10240" max="10240" width="2.81640625" style="23" customWidth="1"/>
    <col min="10241" max="10241" width="74" style="23" bestFit="1" customWidth="1"/>
    <col min="10242" max="10495" width="9.453125" style="23" customWidth="1"/>
    <col min="10496" max="10496" width="2.81640625" style="23" customWidth="1"/>
    <col min="10497" max="10497" width="74" style="23" bestFit="1" customWidth="1"/>
    <col min="10498" max="10751" width="9.453125" style="23" customWidth="1"/>
    <col min="10752" max="10752" width="2.81640625" style="23" customWidth="1"/>
    <col min="10753" max="10753" width="74" style="23" bestFit="1" customWidth="1"/>
    <col min="10754" max="11007" width="9.453125" style="23" customWidth="1"/>
    <col min="11008" max="11008" width="2.81640625" style="23" customWidth="1"/>
    <col min="11009" max="11009" width="74" style="23" bestFit="1" customWidth="1"/>
    <col min="11010" max="11263" width="9.453125" style="23" customWidth="1"/>
    <col min="11264" max="11264" width="2.81640625" style="23" customWidth="1"/>
    <col min="11265" max="11265" width="74" style="23" bestFit="1" customWidth="1"/>
    <col min="11266" max="11519" width="9.453125" style="23" customWidth="1"/>
    <col min="11520" max="11520" width="2.81640625" style="23" customWidth="1"/>
    <col min="11521" max="11521" width="74" style="23" bestFit="1" customWidth="1"/>
    <col min="11522" max="11775" width="9.453125" style="23" customWidth="1"/>
    <col min="11776" max="11776" width="2.81640625" style="23" customWidth="1"/>
    <col min="11777" max="11777" width="74" style="23" bestFit="1" customWidth="1"/>
    <col min="11778" max="12031" width="9.453125" style="23" customWidth="1"/>
    <col min="12032" max="12032" width="2.81640625" style="23" customWidth="1"/>
    <col min="12033" max="12033" width="74" style="23" bestFit="1" customWidth="1"/>
    <col min="12034" max="12287" width="9.453125" style="23" customWidth="1"/>
    <col min="12288" max="12288" width="2.81640625" style="23" customWidth="1"/>
    <col min="12289" max="12289" width="74" style="23" bestFit="1" customWidth="1"/>
    <col min="12290" max="12543" width="9.453125" style="23" customWidth="1"/>
    <col min="12544" max="12544" width="2.81640625" style="23" customWidth="1"/>
    <col min="12545" max="12545" width="74" style="23" bestFit="1" customWidth="1"/>
    <col min="12546" max="12799" width="9.453125" style="23" customWidth="1"/>
    <col min="12800" max="12800" width="2.81640625" style="23" customWidth="1"/>
    <col min="12801" max="12801" width="74" style="23" bestFit="1" customWidth="1"/>
    <col min="12802" max="13055" width="9.453125" style="23" customWidth="1"/>
    <col min="13056" max="13056" width="2.81640625" style="23" customWidth="1"/>
    <col min="13057" max="13057" width="74" style="23" bestFit="1" customWidth="1"/>
    <col min="13058" max="13311" width="9.453125" style="23" customWidth="1"/>
    <col min="13312" max="13312" width="2.81640625" style="23" customWidth="1"/>
    <col min="13313" max="13313" width="74" style="23" bestFit="1" customWidth="1"/>
    <col min="13314" max="13567" width="9.453125" style="23" customWidth="1"/>
    <col min="13568" max="13568" width="2.81640625" style="23" customWidth="1"/>
    <col min="13569" max="13569" width="74" style="23" bestFit="1" customWidth="1"/>
    <col min="13570" max="13823" width="9.453125" style="23" customWidth="1"/>
    <col min="13824" max="13824" width="2.81640625" style="23" customWidth="1"/>
    <col min="13825" max="13825" width="74" style="23" bestFit="1" customWidth="1"/>
    <col min="13826" max="14079" width="9.453125" style="23" customWidth="1"/>
    <col min="14080" max="14080" width="2.81640625" style="23" customWidth="1"/>
    <col min="14081" max="14081" width="74" style="23" bestFit="1" customWidth="1"/>
    <col min="14082" max="14335" width="9.453125" style="23" customWidth="1"/>
    <col min="14336" max="14336" width="2.81640625" style="23" customWidth="1"/>
    <col min="14337" max="14337" width="74" style="23" bestFit="1" customWidth="1"/>
    <col min="14338" max="14591" width="9.453125" style="23" customWidth="1"/>
    <col min="14592" max="14592" width="2.81640625" style="23" customWidth="1"/>
    <col min="14593" max="14593" width="74" style="23" bestFit="1" customWidth="1"/>
    <col min="14594" max="14847" width="9.453125" style="23" customWidth="1"/>
    <col min="14848" max="14848" width="2.81640625" style="23" customWidth="1"/>
    <col min="14849" max="14849" width="74" style="23" bestFit="1" customWidth="1"/>
    <col min="14850" max="15103" width="9.453125" style="23" customWidth="1"/>
    <col min="15104" max="15104" width="2.81640625" style="23" customWidth="1"/>
    <col min="15105" max="15105" width="74" style="23" bestFit="1" customWidth="1"/>
    <col min="15106" max="15359" width="9.453125" style="23" customWidth="1"/>
    <col min="15360" max="15360" width="2.81640625" style="23" customWidth="1"/>
    <col min="15361" max="15361" width="74" style="23" bestFit="1" customWidth="1"/>
    <col min="15362" max="15615" width="9.453125" style="23" customWidth="1"/>
    <col min="15616" max="15616" width="2.81640625" style="23" customWidth="1"/>
    <col min="15617" max="15617" width="74" style="23" bestFit="1" customWidth="1"/>
    <col min="15618" max="15871" width="9.453125" style="23" customWidth="1"/>
    <col min="15872" max="15872" width="2.81640625" style="23" customWidth="1"/>
    <col min="15873" max="15873" width="74" style="23" bestFit="1" customWidth="1"/>
    <col min="15874" max="16127" width="9.453125" style="23" customWidth="1"/>
    <col min="16128" max="16128" width="2.81640625" style="23" customWidth="1"/>
    <col min="16129" max="16129" width="74" style="23" bestFit="1" customWidth="1"/>
    <col min="16130" max="16384" width="9.453125" style="23" customWidth="1"/>
  </cols>
  <sheetData>
    <row r="1" spans="1:11" ht="84" customHeight="1" x14ac:dyDescent="0.25"/>
    <row r="2" spans="1:11" ht="27.5" x14ac:dyDescent="0.55000000000000004">
      <c r="A2" s="24" t="s">
        <v>50</v>
      </c>
    </row>
    <row r="3" spans="1:11" ht="22.5" x14ac:dyDescent="0.25">
      <c r="A3" s="16" t="s">
        <v>113</v>
      </c>
    </row>
    <row r="4" spans="1:11" ht="45" customHeight="1" x14ac:dyDescent="0.35">
      <c r="A4" s="25" t="s">
        <v>80</v>
      </c>
      <c r="C4" s="26"/>
      <c r="K4" s="27"/>
    </row>
    <row r="5" spans="1:11" ht="32.25" customHeight="1" x14ac:dyDescent="0.35">
      <c r="A5" s="48" t="s">
        <v>84</v>
      </c>
      <c r="B5" s="28"/>
    </row>
    <row r="6" spans="1:11" ht="15.5" x14ac:dyDescent="0.35">
      <c r="A6" s="49" t="s">
        <v>51</v>
      </c>
      <c r="B6" s="28"/>
    </row>
    <row r="7" spans="1:11" ht="15.5" x14ac:dyDescent="0.35">
      <c r="A7" s="50" t="s">
        <v>67</v>
      </c>
      <c r="B7" s="17"/>
    </row>
    <row r="8" spans="1:11" ht="28.5" customHeight="1" x14ac:dyDescent="0.35">
      <c r="A8" s="51" t="s">
        <v>94</v>
      </c>
      <c r="B8" s="29"/>
    </row>
    <row r="9" spans="1:11" ht="15.5" x14ac:dyDescent="0.35">
      <c r="A9" s="51" t="s">
        <v>93</v>
      </c>
      <c r="B9" s="29"/>
    </row>
    <row r="10" spans="1:11" ht="30" customHeight="1" x14ac:dyDescent="0.35">
      <c r="A10" s="48" t="s">
        <v>92</v>
      </c>
    </row>
    <row r="11" spans="1:11" ht="15.5" x14ac:dyDescent="0.35">
      <c r="A11" s="30" t="s">
        <v>52</v>
      </c>
    </row>
    <row r="12" spans="1:11" ht="15.5" x14ac:dyDescent="0.35">
      <c r="A12" s="28" t="s">
        <v>68</v>
      </c>
    </row>
    <row r="13" spans="1:11" ht="15.5" x14ac:dyDescent="0.35">
      <c r="A13" s="28" t="s">
        <v>69</v>
      </c>
    </row>
    <row r="14" spans="1:11" ht="15.5" x14ac:dyDescent="0.35">
      <c r="A14" s="31" t="s">
        <v>70</v>
      </c>
    </row>
  </sheetData>
  <hyperlinks>
    <hyperlink ref="A6" r:id="rId1" xr:uid="{18868FB9-1BBD-4A84-B01F-61AD35B281DC}"/>
    <hyperlink ref="A11" location="Contents!A1" display="Contents" xr:uid="{54607760-5B07-45C4-A291-A00606770931}"/>
    <hyperlink ref="A14" r:id="rId2" display="If you find any problems, or have any feedback, relating to accessibility please email us at firestatistics@homeoffice.gov.uk" xr:uid="{69BBB3D0-4BC4-45B1-89D9-A02825C274C6}"/>
    <hyperlink ref="A9" r:id="rId3" xr:uid="{AABBED22-4729-4A42-B146-AA62EAEB8A39}"/>
    <hyperlink ref="A8" r:id="rId4" display="Published: 12 August 2021" xr:uid="{BA6CB740-4A32-4117-B9C7-0A1FE43A61A7}"/>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B685-2084-4E83-B743-DDDCACAEEA1F}">
  <dimension ref="A1:E27"/>
  <sheetViews>
    <sheetView workbookViewId="0"/>
  </sheetViews>
  <sheetFormatPr defaultColWidth="9.453125" defaultRowHeight="11.5" x14ac:dyDescent="0.25"/>
  <cols>
    <col min="1" max="1" width="24.54296875" style="19" customWidth="1"/>
    <col min="2" max="3" width="50.54296875" style="33" customWidth="1"/>
    <col min="4" max="4" width="26.1796875" style="19" customWidth="1"/>
    <col min="5" max="5" width="20.1796875" style="19" bestFit="1" customWidth="1"/>
    <col min="6" max="16384" width="9.453125" style="19"/>
  </cols>
  <sheetData>
    <row r="1" spans="1:5" s="53" customFormat="1" ht="15.65" customHeight="1" x14ac:dyDescent="0.35">
      <c r="A1" s="52" t="s">
        <v>50</v>
      </c>
      <c r="D1" s="54"/>
      <c r="E1" s="54"/>
    </row>
    <row r="2" spans="1:5" s="53" customFormat="1" ht="21.65" customHeight="1" x14ac:dyDescent="0.35">
      <c r="A2" s="55" t="s">
        <v>95</v>
      </c>
      <c r="B2" s="56"/>
      <c r="C2" s="56"/>
      <c r="D2" s="54"/>
      <c r="E2" s="54"/>
    </row>
    <row r="3" spans="1:5" s="57" customFormat="1" ht="18" customHeight="1" x14ac:dyDescent="0.35">
      <c r="A3" s="57" t="s">
        <v>53</v>
      </c>
      <c r="D3" s="58"/>
      <c r="E3" s="58"/>
    </row>
    <row r="4" spans="1:5" s="57" customFormat="1" ht="15.75" customHeight="1" x14ac:dyDescent="0.35">
      <c r="A4" s="17" t="s">
        <v>54</v>
      </c>
      <c r="D4" s="58"/>
      <c r="E4" s="58"/>
    </row>
    <row r="5" spans="1:5" s="61" customFormat="1" ht="32.15" customHeight="1" x14ac:dyDescent="0.35">
      <c r="A5" s="59" t="s">
        <v>84</v>
      </c>
      <c r="B5" s="59" t="s">
        <v>55</v>
      </c>
      <c r="C5" s="59" t="s">
        <v>71</v>
      </c>
      <c r="D5" s="59" t="s">
        <v>56</v>
      </c>
      <c r="E5" s="60" t="s">
        <v>90</v>
      </c>
    </row>
    <row r="6" spans="1:5" s="61" customFormat="1" ht="62" x14ac:dyDescent="0.35">
      <c r="A6" s="62" t="s">
        <v>59</v>
      </c>
      <c r="B6" s="63" t="s">
        <v>58</v>
      </c>
      <c r="C6" s="63" t="s">
        <v>73</v>
      </c>
      <c r="D6" s="64" t="s">
        <v>98</v>
      </c>
      <c r="E6" s="65" t="s">
        <v>57</v>
      </c>
    </row>
    <row r="7" spans="1:5" s="61" customFormat="1" ht="46.5" x14ac:dyDescent="0.35">
      <c r="A7" s="62" t="s">
        <v>81</v>
      </c>
      <c r="B7" s="63" t="s">
        <v>60</v>
      </c>
      <c r="C7" s="63" t="s">
        <v>72</v>
      </c>
      <c r="D7" s="64" t="s">
        <v>99</v>
      </c>
      <c r="E7" s="65" t="s">
        <v>57</v>
      </c>
    </row>
    <row r="8" spans="1:5" s="61" customFormat="1" ht="46.5" x14ac:dyDescent="0.35">
      <c r="A8" s="62" t="s">
        <v>82</v>
      </c>
      <c r="B8" s="63" t="s">
        <v>62</v>
      </c>
      <c r="C8" s="63" t="s">
        <v>72</v>
      </c>
      <c r="D8" s="64" t="s">
        <v>99</v>
      </c>
      <c r="E8" s="65" t="s">
        <v>57</v>
      </c>
    </row>
    <row r="9" spans="1:5" s="61" customFormat="1" ht="46.5" x14ac:dyDescent="0.35">
      <c r="A9" s="62" t="s">
        <v>83</v>
      </c>
      <c r="B9" s="63" t="s">
        <v>61</v>
      </c>
      <c r="C9" s="63" t="s">
        <v>72</v>
      </c>
      <c r="D9" s="64" t="s">
        <v>99</v>
      </c>
      <c r="E9" s="65" t="s">
        <v>57</v>
      </c>
    </row>
    <row r="10" spans="1:5" x14ac:dyDescent="0.25">
      <c r="A10" s="22"/>
      <c r="B10" s="18"/>
      <c r="C10" s="18"/>
      <c r="D10" s="32"/>
    </row>
    <row r="11" spans="1:5" x14ac:dyDescent="0.25">
      <c r="D11" s="32"/>
    </row>
    <row r="12" spans="1:5" x14ac:dyDescent="0.25">
      <c r="D12" s="32"/>
    </row>
    <row r="13" spans="1:5" x14ac:dyDescent="0.25">
      <c r="D13" s="32"/>
    </row>
    <row r="14" spans="1:5" x14ac:dyDescent="0.25">
      <c r="C14" s="19"/>
      <c r="D14" s="32"/>
    </row>
    <row r="15" spans="1:5" x14ac:dyDescent="0.25">
      <c r="D15" s="32"/>
    </row>
    <row r="16" spans="1:5" x14ac:dyDescent="0.25">
      <c r="D16" s="32"/>
    </row>
    <row r="17" spans="4:4" x14ac:dyDescent="0.25">
      <c r="D17" s="32"/>
    </row>
    <row r="18" spans="4:4" x14ac:dyDescent="0.25">
      <c r="D18" s="32"/>
    </row>
    <row r="19" spans="4:4" x14ac:dyDescent="0.25">
      <c r="D19" s="32"/>
    </row>
    <row r="20" spans="4:4" x14ac:dyDescent="0.25">
      <c r="D20" s="32"/>
    </row>
    <row r="21" spans="4:4" x14ac:dyDescent="0.25">
      <c r="D21" s="32"/>
    </row>
    <row r="22" spans="4:4" x14ac:dyDescent="0.25">
      <c r="D22" s="32"/>
    </row>
    <row r="23" spans="4:4" x14ac:dyDescent="0.25">
      <c r="D23" s="32"/>
    </row>
    <row r="24" spans="4:4" x14ac:dyDescent="0.25">
      <c r="D24" s="32"/>
    </row>
    <row r="25" spans="4:4" x14ac:dyDescent="0.25">
      <c r="D25" s="32"/>
    </row>
    <row r="26" spans="4:4" x14ac:dyDescent="0.25">
      <c r="D26" s="32"/>
    </row>
    <row r="27" spans="4:4" x14ac:dyDescent="0.25">
      <c r="D27" s="32"/>
    </row>
  </sheetData>
  <hyperlinks>
    <hyperlink ref="A4" location="Cover_sheet!A1" display="Cover sheet" xr:uid="{FA51DE0F-5B76-4C6E-81EF-36B059A88B24}"/>
    <hyperlink ref="A6" location="FIRE0301!A1" display="Fire0301" xr:uid="{6BF6A7AC-7273-4B19-9913-03782D4C7338}"/>
    <hyperlink ref="A8" location="'Data - fatalities'!A1" display="Data - fatalities" xr:uid="{5471A17A-919B-4A63-A106-B3B72F0ADB98}"/>
    <hyperlink ref="A7" location="'Data - primary fires'!A1" display="Data - primary fires" xr:uid="{CEAD4612-69E0-4C7B-9233-E642CB76DB9E}"/>
    <hyperlink ref="A9" location="'Data - casualties'!A1" display="Data - casualties" xr:uid="{8E74A01A-273F-440A-A5E4-705F73173AC6}"/>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F30"/>
  <sheetViews>
    <sheetView workbookViewId="0">
      <pane ySplit="1" topLeftCell="A2" activePane="bottomLeft" state="frozen"/>
      <selection pane="bottomLeft" activeCell="C32" sqref="C32"/>
    </sheetView>
  </sheetViews>
  <sheetFormatPr defaultColWidth="9.1796875" defaultRowHeight="14.5" x14ac:dyDescent="0.35"/>
  <cols>
    <col min="1" max="1" width="33.1796875" style="21" bestFit="1" customWidth="1"/>
    <col min="2" max="2" width="12.54296875" style="21" bestFit="1" customWidth="1"/>
    <col min="3" max="3" width="26.81640625" style="21" bestFit="1" customWidth="1"/>
    <col min="4" max="4" width="26.81640625" style="21" customWidth="1"/>
    <col min="5" max="16384" width="9.1796875" style="21"/>
  </cols>
  <sheetData>
    <row r="1" spans="1:6" s="41" customFormat="1" x14ac:dyDescent="0.35">
      <c r="A1" s="41" t="s">
        <v>63</v>
      </c>
      <c r="B1" s="41" t="s">
        <v>64</v>
      </c>
      <c r="C1" s="41" t="s">
        <v>65</v>
      </c>
      <c r="D1" s="41" t="s">
        <v>75</v>
      </c>
      <c r="E1" s="41" t="s">
        <v>74</v>
      </c>
      <c r="F1" s="21"/>
    </row>
    <row r="2" spans="1:6" x14ac:dyDescent="0.35">
      <c r="A2" s="41" t="s">
        <v>16</v>
      </c>
      <c r="B2" s="41" t="s">
        <v>0</v>
      </c>
      <c r="C2" s="21">
        <v>754</v>
      </c>
      <c r="D2" s="21">
        <v>1</v>
      </c>
      <c r="E2" s="21">
        <v>20</v>
      </c>
    </row>
    <row r="3" spans="1:6" x14ac:dyDescent="0.35">
      <c r="A3" s="42" t="s">
        <v>18</v>
      </c>
      <c r="B3" s="41" t="s">
        <v>0</v>
      </c>
      <c r="C3" s="21">
        <v>1940</v>
      </c>
      <c r="D3" s="21">
        <v>0</v>
      </c>
      <c r="E3" s="21">
        <v>64</v>
      </c>
    </row>
    <row r="4" spans="1:6" x14ac:dyDescent="0.35">
      <c r="A4" s="41" t="s">
        <v>35</v>
      </c>
      <c r="B4" s="41" t="s">
        <v>0</v>
      </c>
      <c r="C4" s="21">
        <v>2466</v>
      </c>
      <c r="D4" s="21">
        <v>0</v>
      </c>
      <c r="E4" s="21">
        <v>92</v>
      </c>
    </row>
    <row r="5" spans="1:6" x14ac:dyDescent="0.35">
      <c r="A5" s="41" t="s">
        <v>17</v>
      </c>
      <c r="B5" s="41" t="s">
        <v>0</v>
      </c>
      <c r="C5" s="21">
        <v>485</v>
      </c>
      <c r="D5" s="21">
        <v>0</v>
      </c>
      <c r="E5" s="21">
        <v>23</v>
      </c>
    </row>
    <row r="6" spans="1:6" x14ac:dyDescent="0.35">
      <c r="A6" s="42" t="s">
        <v>15</v>
      </c>
      <c r="B6" s="41" t="s">
        <v>0</v>
      </c>
      <c r="C6" s="21">
        <v>770</v>
      </c>
      <c r="D6" s="21">
        <v>0</v>
      </c>
      <c r="E6" s="21">
        <v>25</v>
      </c>
    </row>
    <row r="7" spans="1:6" x14ac:dyDescent="0.35">
      <c r="A7" s="42" t="s">
        <v>20</v>
      </c>
      <c r="B7" s="41" t="s">
        <v>0</v>
      </c>
      <c r="C7" s="21">
        <v>659</v>
      </c>
      <c r="D7" s="21">
        <v>0</v>
      </c>
      <c r="E7" s="21">
        <v>18</v>
      </c>
    </row>
    <row r="8" spans="1:6" x14ac:dyDescent="0.35">
      <c r="A8" s="42" t="s">
        <v>19</v>
      </c>
      <c r="B8" s="41" t="s">
        <v>0</v>
      </c>
      <c r="C8" s="21">
        <v>1525</v>
      </c>
      <c r="D8" s="21">
        <v>1</v>
      </c>
      <c r="E8" s="21">
        <v>109</v>
      </c>
    </row>
    <row r="9" spans="1:6" x14ac:dyDescent="0.35">
      <c r="A9" s="42" t="s">
        <v>21</v>
      </c>
      <c r="B9" s="41" t="s">
        <v>0</v>
      </c>
      <c r="C9" s="21">
        <v>538</v>
      </c>
      <c r="D9" s="21">
        <v>0</v>
      </c>
      <c r="E9" s="21">
        <v>7</v>
      </c>
    </row>
    <row r="10" spans="1:6" x14ac:dyDescent="0.35">
      <c r="A10" s="42" t="s">
        <v>66</v>
      </c>
      <c r="B10" s="41" t="s">
        <v>0</v>
      </c>
      <c r="C10" s="21">
        <v>811</v>
      </c>
      <c r="D10" s="21">
        <v>1</v>
      </c>
      <c r="E10" s="21">
        <v>77</v>
      </c>
    </row>
    <row r="11" spans="1:6" x14ac:dyDescent="0.35">
      <c r="A11" s="42" t="s">
        <v>36</v>
      </c>
      <c r="B11" s="41" t="s">
        <v>0</v>
      </c>
      <c r="C11" s="21">
        <v>2126</v>
      </c>
      <c r="D11" s="21">
        <v>8</v>
      </c>
      <c r="E11" s="21">
        <v>191</v>
      </c>
    </row>
    <row r="12" spans="1:6" x14ac:dyDescent="0.35">
      <c r="A12" s="42" t="s">
        <v>37</v>
      </c>
      <c r="B12" s="41" t="s">
        <v>0</v>
      </c>
      <c r="C12" s="21">
        <v>2171</v>
      </c>
      <c r="D12" s="21">
        <v>3</v>
      </c>
      <c r="E12" s="21">
        <v>77</v>
      </c>
    </row>
    <row r="13" spans="1:6" x14ac:dyDescent="0.35">
      <c r="A13" s="42" t="s">
        <v>38</v>
      </c>
      <c r="B13" s="41" t="s">
        <v>0</v>
      </c>
      <c r="C13" s="21">
        <v>574</v>
      </c>
      <c r="D13" s="21">
        <v>1</v>
      </c>
      <c r="E13" s="21">
        <v>16</v>
      </c>
    </row>
    <row r="14" spans="1:6" x14ac:dyDescent="0.35">
      <c r="A14" s="41" t="s">
        <v>22</v>
      </c>
      <c r="B14" s="41" t="s">
        <v>0</v>
      </c>
      <c r="C14" s="21">
        <v>181</v>
      </c>
      <c r="D14" s="21">
        <v>0</v>
      </c>
      <c r="E14" s="21">
        <v>7</v>
      </c>
    </row>
    <row r="15" spans="1:6" x14ac:dyDescent="0.35">
      <c r="A15" s="41" t="s">
        <v>16</v>
      </c>
      <c r="B15" s="41" t="s">
        <v>1</v>
      </c>
      <c r="C15" s="21">
        <v>212</v>
      </c>
      <c r="D15" s="21">
        <v>1</v>
      </c>
      <c r="E15" s="21">
        <v>4</v>
      </c>
    </row>
    <row r="16" spans="1:6" x14ac:dyDescent="0.35">
      <c r="A16" s="42" t="s">
        <v>18</v>
      </c>
      <c r="B16" s="41" t="s">
        <v>1</v>
      </c>
      <c r="C16" s="21">
        <v>620</v>
      </c>
      <c r="D16" s="21">
        <v>0</v>
      </c>
      <c r="E16" s="21">
        <v>20</v>
      </c>
    </row>
    <row r="17" spans="1:5" x14ac:dyDescent="0.35">
      <c r="A17" s="41" t="s">
        <v>35</v>
      </c>
      <c r="B17" s="41" t="s">
        <v>1</v>
      </c>
      <c r="C17" s="21">
        <v>502</v>
      </c>
      <c r="D17" s="21">
        <v>0</v>
      </c>
      <c r="E17" s="21">
        <v>19</v>
      </c>
    </row>
    <row r="18" spans="1:5" x14ac:dyDescent="0.35">
      <c r="A18" s="41" t="s">
        <v>17</v>
      </c>
      <c r="B18" s="41" t="s">
        <v>1</v>
      </c>
      <c r="C18" s="21">
        <v>250</v>
      </c>
      <c r="D18" s="21">
        <v>1</v>
      </c>
      <c r="E18" s="21">
        <v>3</v>
      </c>
    </row>
    <row r="19" spans="1:5" x14ac:dyDescent="0.35">
      <c r="A19" s="42" t="s">
        <v>15</v>
      </c>
      <c r="B19" s="41" t="s">
        <v>1</v>
      </c>
      <c r="C19" s="21">
        <v>236</v>
      </c>
      <c r="D19" s="21">
        <v>0</v>
      </c>
      <c r="E19" s="21">
        <v>24</v>
      </c>
    </row>
    <row r="20" spans="1:5" x14ac:dyDescent="0.35">
      <c r="A20" s="42" t="s">
        <v>20</v>
      </c>
      <c r="B20" s="41" t="s">
        <v>1</v>
      </c>
      <c r="C20" s="21">
        <v>225</v>
      </c>
      <c r="D20" s="21">
        <v>0</v>
      </c>
      <c r="E20" s="21">
        <v>5</v>
      </c>
    </row>
    <row r="21" spans="1:5" x14ac:dyDescent="0.35">
      <c r="A21" s="42" t="s">
        <v>19</v>
      </c>
      <c r="B21" s="41" t="s">
        <v>1</v>
      </c>
      <c r="C21" s="21">
        <v>346</v>
      </c>
      <c r="D21" s="21">
        <v>0</v>
      </c>
      <c r="E21" s="21">
        <v>26</v>
      </c>
    </row>
    <row r="22" spans="1:5" x14ac:dyDescent="0.35">
      <c r="A22" s="42" t="s">
        <v>21</v>
      </c>
      <c r="B22" s="41" t="s">
        <v>1</v>
      </c>
      <c r="C22" s="21">
        <v>265</v>
      </c>
      <c r="D22" s="21">
        <v>0</v>
      </c>
      <c r="E22" s="21">
        <v>7</v>
      </c>
    </row>
    <row r="23" spans="1:5" x14ac:dyDescent="0.35">
      <c r="A23" s="42" t="s">
        <v>66</v>
      </c>
      <c r="B23" s="41" t="s">
        <v>1</v>
      </c>
      <c r="C23" s="21">
        <v>207</v>
      </c>
      <c r="D23" s="21">
        <v>0</v>
      </c>
      <c r="E23" s="21">
        <v>25</v>
      </c>
    </row>
    <row r="24" spans="1:5" x14ac:dyDescent="0.35">
      <c r="A24" s="42" t="s">
        <v>36</v>
      </c>
      <c r="B24" s="41" t="s">
        <v>1</v>
      </c>
      <c r="C24" s="21">
        <v>222</v>
      </c>
      <c r="D24" s="21">
        <v>1</v>
      </c>
      <c r="E24" s="21">
        <v>25</v>
      </c>
    </row>
    <row r="25" spans="1:5" x14ac:dyDescent="0.35">
      <c r="A25" s="42" t="s">
        <v>37</v>
      </c>
      <c r="B25" s="41" t="s">
        <v>1</v>
      </c>
      <c r="C25" s="21">
        <v>2328</v>
      </c>
      <c r="D25" s="21">
        <v>3</v>
      </c>
      <c r="E25" s="21">
        <v>30</v>
      </c>
    </row>
    <row r="26" spans="1:5" x14ac:dyDescent="0.35">
      <c r="A26" s="42" t="s">
        <v>38</v>
      </c>
      <c r="B26" s="41" t="s">
        <v>1</v>
      </c>
      <c r="C26" s="21">
        <v>900</v>
      </c>
      <c r="D26" s="21">
        <v>0</v>
      </c>
      <c r="E26" s="21">
        <v>92</v>
      </c>
    </row>
    <row r="27" spans="1:5" x14ac:dyDescent="0.35">
      <c r="A27" s="41" t="s">
        <v>22</v>
      </c>
      <c r="B27" s="41" t="s">
        <v>1</v>
      </c>
      <c r="C27" s="21">
        <v>250</v>
      </c>
      <c r="D27" s="21">
        <v>1</v>
      </c>
      <c r="E27" s="21">
        <v>4</v>
      </c>
    </row>
    <row r="28" spans="1:5" x14ac:dyDescent="0.35">
      <c r="A28" s="43" t="s">
        <v>24</v>
      </c>
      <c r="B28" s="43" t="s">
        <v>24</v>
      </c>
      <c r="C28" s="43">
        <v>446</v>
      </c>
      <c r="D28" s="21">
        <v>0</v>
      </c>
      <c r="E28" s="21">
        <v>0</v>
      </c>
    </row>
    <row r="29" spans="1:5" x14ac:dyDescent="0.35">
      <c r="A29" s="43" t="s">
        <v>24</v>
      </c>
      <c r="B29" s="41" t="s">
        <v>0</v>
      </c>
      <c r="C29" s="21">
        <v>0</v>
      </c>
      <c r="D29" s="21">
        <v>0</v>
      </c>
      <c r="E29" s="21">
        <v>36</v>
      </c>
    </row>
    <row r="30" spans="1:5" x14ac:dyDescent="0.35">
      <c r="A30" s="43" t="s">
        <v>24</v>
      </c>
      <c r="B30" s="41" t="s">
        <v>1</v>
      </c>
      <c r="C30" s="21">
        <v>0</v>
      </c>
      <c r="D30" s="21">
        <v>0</v>
      </c>
      <c r="E30" s="21">
        <v>8</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65"/>
  <sheetViews>
    <sheetView workbookViewId="0"/>
  </sheetViews>
  <sheetFormatPr defaultRowHeight="14.5" x14ac:dyDescent="0.35"/>
  <cols>
    <col min="1" max="1" width="24.81640625" customWidth="1"/>
    <col min="2" max="2" width="41.7265625" customWidth="1"/>
    <col min="3" max="3" width="19.26953125" customWidth="1"/>
    <col min="4" max="4" width="34.1796875" customWidth="1"/>
  </cols>
  <sheetData>
    <row r="1" spans="1:4" ht="15.5" x14ac:dyDescent="0.35">
      <c r="A1" s="89" t="s">
        <v>10</v>
      </c>
      <c r="B1" s="89" t="s">
        <v>63</v>
      </c>
      <c r="C1" s="89" t="s">
        <v>64</v>
      </c>
      <c r="D1" s="89" t="s">
        <v>65</v>
      </c>
    </row>
    <row r="2" spans="1:4" ht="15.5" x14ac:dyDescent="0.35">
      <c r="A2" s="70" t="s">
        <v>4</v>
      </c>
      <c r="B2" s="70" t="s">
        <v>17</v>
      </c>
      <c r="C2" s="70" t="s">
        <v>0</v>
      </c>
      <c r="D2" s="70">
        <v>481</v>
      </c>
    </row>
    <row r="3" spans="1:4" ht="15.5" x14ac:dyDescent="0.35">
      <c r="A3" s="70" t="s">
        <v>4</v>
      </c>
      <c r="B3" s="70" t="s">
        <v>17</v>
      </c>
      <c r="C3" s="70" t="s">
        <v>1</v>
      </c>
      <c r="D3" s="70">
        <v>208</v>
      </c>
    </row>
    <row r="4" spans="1:4" ht="15.5" x14ac:dyDescent="0.35">
      <c r="A4" s="70" t="s">
        <v>4</v>
      </c>
      <c r="B4" s="70" t="s">
        <v>36</v>
      </c>
      <c r="C4" s="70" t="s">
        <v>0</v>
      </c>
      <c r="D4" s="70">
        <v>1820</v>
      </c>
    </row>
    <row r="5" spans="1:4" ht="15.5" x14ac:dyDescent="0.35">
      <c r="A5" s="70" t="s">
        <v>4</v>
      </c>
      <c r="B5" s="70" t="s">
        <v>36</v>
      </c>
      <c r="C5" s="70" t="s">
        <v>1</v>
      </c>
      <c r="D5" s="70">
        <v>202</v>
      </c>
    </row>
    <row r="6" spans="1:4" ht="15.5" x14ac:dyDescent="0.35">
      <c r="A6" s="70" t="s">
        <v>4</v>
      </c>
      <c r="B6" s="70" t="s">
        <v>20</v>
      </c>
      <c r="C6" s="70" t="s">
        <v>0</v>
      </c>
      <c r="D6" s="70">
        <v>640</v>
      </c>
    </row>
    <row r="7" spans="1:4" ht="15.5" x14ac:dyDescent="0.35">
      <c r="A7" s="70" t="s">
        <v>4</v>
      </c>
      <c r="B7" s="70" t="s">
        <v>20</v>
      </c>
      <c r="C7" s="70" t="s">
        <v>1</v>
      </c>
      <c r="D7" s="70">
        <v>215</v>
      </c>
    </row>
    <row r="8" spans="1:4" ht="15.5" x14ac:dyDescent="0.35">
      <c r="A8" s="70" t="s">
        <v>4</v>
      </c>
      <c r="B8" s="70" t="s">
        <v>21</v>
      </c>
      <c r="C8" s="70" t="s">
        <v>0</v>
      </c>
      <c r="D8" s="70">
        <v>559</v>
      </c>
    </row>
    <row r="9" spans="1:4" ht="15.5" x14ac:dyDescent="0.35">
      <c r="A9" s="70" t="s">
        <v>4</v>
      </c>
      <c r="B9" s="70" t="s">
        <v>21</v>
      </c>
      <c r="C9" s="70" t="s">
        <v>1</v>
      </c>
      <c r="D9" s="70">
        <v>229</v>
      </c>
    </row>
    <row r="10" spans="1:4" ht="15.5" x14ac:dyDescent="0.35">
      <c r="A10" s="70" t="s">
        <v>4</v>
      </c>
      <c r="B10" s="70" t="s">
        <v>100</v>
      </c>
      <c r="C10" s="70" t="s">
        <v>0</v>
      </c>
      <c r="D10" s="70">
        <v>1446</v>
      </c>
    </row>
    <row r="11" spans="1:4" ht="15.5" x14ac:dyDescent="0.35">
      <c r="A11" s="70" t="s">
        <v>4</v>
      </c>
      <c r="B11" s="70" t="s">
        <v>100</v>
      </c>
      <c r="C11" s="70" t="s">
        <v>1</v>
      </c>
      <c r="D11" s="70">
        <v>285</v>
      </c>
    </row>
    <row r="12" spans="1:4" ht="15.5" x14ac:dyDescent="0.35">
      <c r="A12" s="70" t="s">
        <v>4</v>
      </c>
      <c r="B12" s="70" t="s">
        <v>15</v>
      </c>
      <c r="C12" s="70" t="s">
        <v>0</v>
      </c>
      <c r="D12" s="70">
        <v>705</v>
      </c>
    </row>
    <row r="13" spans="1:4" ht="15.5" x14ac:dyDescent="0.35">
      <c r="A13" s="70" t="s">
        <v>4</v>
      </c>
      <c r="B13" s="70" t="s">
        <v>15</v>
      </c>
      <c r="C13" s="70" t="s">
        <v>1</v>
      </c>
      <c r="D13" s="70">
        <v>213</v>
      </c>
    </row>
    <row r="14" spans="1:4" ht="15.5" x14ac:dyDescent="0.35">
      <c r="A14" s="70" t="s">
        <v>4</v>
      </c>
      <c r="B14" s="70" t="s">
        <v>66</v>
      </c>
      <c r="C14" s="70" t="s">
        <v>0</v>
      </c>
      <c r="D14" s="70">
        <v>739</v>
      </c>
    </row>
    <row r="15" spans="1:4" ht="15.5" x14ac:dyDescent="0.35">
      <c r="A15" s="70" t="s">
        <v>4</v>
      </c>
      <c r="B15" s="70" t="s">
        <v>66</v>
      </c>
      <c r="C15" s="70" t="s">
        <v>1</v>
      </c>
      <c r="D15" s="70">
        <v>194</v>
      </c>
    </row>
    <row r="16" spans="1:4" ht="15.5" x14ac:dyDescent="0.35">
      <c r="A16" s="70" t="s">
        <v>4</v>
      </c>
      <c r="B16" s="70" t="s">
        <v>35</v>
      </c>
      <c r="C16" s="70" t="s">
        <v>0</v>
      </c>
      <c r="D16" s="70">
        <v>2458</v>
      </c>
    </row>
    <row r="17" spans="1:4" ht="15.5" x14ac:dyDescent="0.35">
      <c r="A17" s="70" t="s">
        <v>4</v>
      </c>
      <c r="B17" s="70" t="s">
        <v>35</v>
      </c>
      <c r="C17" s="70" t="s">
        <v>1</v>
      </c>
      <c r="D17" s="70">
        <v>500</v>
      </c>
    </row>
    <row r="18" spans="1:4" ht="15.5" x14ac:dyDescent="0.35">
      <c r="A18" s="70" t="s">
        <v>4</v>
      </c>
      <c r="B18" s="70" t="s">
        <v>16</v>
      </c>
      <c r="C18" s="70" t="s">
        <v>0</v>
      </c>
      <c r="D18" s="70">
        <v>768</v>
      </c>
    </row>
    <row r="19" spans="1:4" ht="15.5" x14ac:dyDescent="0.35">
      <c r="A19" s="70" t="s">
        <v>4</v>
      </c>
      <c r="B19" s="70" t="s">
        <v>16</v>
      </c>
      <c r="C19" s="70" t="s">
        <v>1</v>
      </c>
      <c r="D19" s="70">
        <v>181</v>
      </c>
    </row>
    <row r="20" spans="1:4" ht="15.5" x14ac:dyDescent="0.35">
      <c r="A20" s="70" t="s">
        <v>4</v>
      </c>
      <c r="B20" s="70" t="s">
        <v>38</v>
      </c>
      <c r="C20" s="70" t="s">
        <v>0</v>
      </c>
      <c r="D20" s="70">
        <v>551</v>
      </c>
    </row>
    <row r="21" spans="1:4" ht="15.5" x14ac:dyDescent="0.35">
      <c r="A21" s="70" t="s">
        <v>4</v>
      </c>
      <c r="B21" s="70" t="s">
        <v>38</v>
      </c>
      <c r="C21" s="70" t="s">
        <v>1</v>
      </c>
      <c r="D21" s="70">
        <v>817</v>
      </c>
    </row>
    <row r="22" spans="1:4" ht="15.5" x14ac:dyDescent="0.35">
      <c r="A22" s="70" t="s">
        <v>4</v>
      </c>
      <c r="B22" s="70" t="s">
        <v>37</v>
      </c>
      <c r="C22" s="70" t="s">
        <v>0</v>
      </c>
      <c r="D22" s="70">
        <v>2432</v>
      </c>
    </row>
    <row r="23" spans="1:4" ht="15.5" x14ac:dyDescent="0.35">
      <c r="A23" s="70" t="s">
        <v>4</v>
      </c>
      <c r="B23" s="70" t="s">
        <v>37</v>
      </c>
      <c r="C23" s="70" t="s">
        <v>1</v>
      </c>
      <c r="D23" s="70">
        <v>2270</v>
      </c>
    </row>
    <row r="24" spans="1:4" ht="15.5" x14ac:dyDescent="0.35">
      <c r="A24" s="70" t="s">
        <v>4</v>
      </c>
      <c r="B24" s="70" t="s">
        <v>18</v>
      </c>
      <c r="C24" s="70" t="s">
        <v>0</v>
      </c>
      <c r="D24" s="70">
        <v>1897</v>
      </c>
    </row>
    <row r="25" spans="1:4" ht="15.5" x14ac:dyDescent="0.35">
      <c r="A25" s="70" t="s">
        <v>4</v>
      </c>
      <c r="B25" s="70" t="s">
        <v>18</v>
      </c>
      <c r="C25" s="70" t="s">
        <v>1</v>
      </c>
      <c r="D25" s="70">
        <v>524</v>
      </c>
    </row>
    <row r="26" spans="1:4" ht="15.5" x14ac:dyDescent="0.35">
      <c r="A26" s="70" t="s">
        <v>4</v>
      </c>
      <c r="B26" s="70" t="s">
        <v>22</v>
      </c>
      <c r="C26" s="70" t="s">
        <v>0</v>
      </c>
      <c r="D26" s="70">
        <v>193</v>
      </c>
    </row>
    <row r="27" spans="1:4" ht="15.5" x14ac:dyDescent="0.35">
      <c r="A27" s="70" t="s">
        <v>4</v>
      </c>
      <c r="B27" s="70" t="s">
        <v>22</v>
      </c>
      <c r="C27" s="70" t="s">
        <v>1</v>
      </c>
      <c r="D27" s="70">
        <v>227</v>
      </c>
    </row>
    <row r="28" spans="1:4" ht="15.5" x14ac:dyDescent="0.35">
      <c r="A28" s="70" t="s">
        <v>5</v>
      </c>
      <c r="B28" s="70" t="s">
        <v>17</v>
      </c>
      <c r="C28" s="70" t="s">
        <v>0</v>
      </c>
      <c r="D28" s="70">
        <v>479</v>
      </c>
    </row>
    <row r="29" spans="1:4" ht="15.5" x14ac:dyDescent="0.35">
      <c r="A29" s="70" t="s">
        <v>5</v>
      </c>
      <c r="B29" s="70" t="s">
        <v>17</v>
      </c>
      <c r="C29" s="70" t="s">
        <v>1</v>
      </c>
      <c r="D29" s="70">
        <v>241</v>
      </c>
    </row>
    <row r="30" spans="1:4" ht="15.5" x14ac:dyDescent="0.35">
      <c r="A30" s="70" t="s">
        <v>5</v>
      </c>
      <c r="B30" s="70" t="s">
        <v>36</v>
      </c>
      <c r="C30" s="70" t="s">
        <v>0</v>
      </c>
      <c r="D30" s="70">
        <v>1607</v>
      </c>
    </row>
    <row r="31" spans="1:4" ht="15.5" x14ac:dyDescent="0.35">
      <c r="A31" s="70" t="s">
        <v>5</v>
      </c>
      <c r="B31" s="70" t="s">
        <v>36</v>
      </c>
      <c r="C31" s="70" t="s">
        <v>1</v>
      </c>
      <c r="D31" s="70">
        <v>204</v>
      </c>
    </row>
    <row r="32" spans="1:4" ht="15.5" x14ac:dyDescent="0.35">
      <c r="A32" s="70" t="s">
        <v>5</v>
      </c>
      <c r="B32" s="70" t="s">
        <v>20</v>
      </c>
      <c r="C32" s="70" t="s">
        <v>0</v>
      </c>
      <c r="D32" s="70">
        <v>600</v>
      </c>
    </row>
    <row r="33" spans="1:4" ht="15.5" x14ac:dyDescent="0.35">
      <c r="A33" s="70" t="s">
        <v>5</v>
      </c>
      <c r="B33" s="70" t="s">
        <v>20</v>
      </c>
      <c r="C33" s="70" t="s">
        <v>1</v>
      </c>
      <c r="D33" s="70">
        <v>221</v>
      </c>
    </row>
    <row r="34" spans="1:4" ht="15.5" x14ac:dyDescent="0.35">
      <c r="A34" s="70" t="s">
        <v>5</v>
      </c>
      <c r="B34" s="70" t="s">
        <v>21</v>
      </c>
      <c r="C34" s="70" t="s">
        <v>0</v>
      </c>
      <c r="D34" s="70">
        <v>513</v>
      </c>
    </row>
    <row r="35" spans="1:4" ht="15.5" x14ac:dyDescent="0.35">
      <c r="A35" s="70" t="s">
        <v>5</v>
      </c>
      <c r="B35" s="70" t="s">
        <v>21</v>
      </c>
      <c r="C35" s="70" t="s">
        <v>1</v>
      </c>
      <c r="D35" s="70">
        <v>256</v>
      </c>
    </row>
    <row r="36" spans="1:4" ht="15.5" x14ac:dyDescent="0.35">
      <c r="A36" s="70" t="s">
        <v>5</v>
      </c>
      <c r="B36" s="70" t="s">
        <v>100</v>
      </c>
      <c r="C36" s="70" t="s">
        <v>0</v>
      </c>
      <c r="D36" s="70">
        <v>1418</v>
      </c>
    </row>
    <row r="37" spans="1:4" ht="15.5" x14ac:dyDescent="0.35">
      <c r="A37" s="70" t="s">
        <v>5</v>
      </c>
      <c r="B37" s="70" t="s">
        <v>100</v>
      </c>
      <c r="C37" s="70" t="s">
        <v>1</v>
      </c>
      <c r="D37" s="70">
        <v>290</v>
      </c>
    </row>
    <row r="38" spans="1:4" ht="15.5" x14ac:dyDescent="0.35">
      <c r="A38" s="70" t="s">
        <v>5</v>
      </c>
      <c r="B38" s="70" t="s">
        <v>15</v>
      </c>
      <c r="C38" s="70" t="s">
        <v>0</v>
      </c>
      <c r="D38" s="70">
        <v>659</v>
      </c>
    </row>
    <row r="39" spans="1:4" ht="15.5" x14ac:dyDescent="0.35">
      <c r="A39" s="70" t="s">
        <v>5</v>
      </c>
      <c r="B39" s="70" t="s">
        <v>15</v>
      </c>
      <c r="C39" s="70" t="s">
        <v>1</v>
      </c>
      <c r="D39" s="70">
        <v>177</v>
      </c>
    </row>
    <row r="40" spans="1:4" ht="15.5" x14ac:dyDescent="0.35">
      <c r="A40" s="70" t="s">
        <v>5</v>
      </c>
      <c r="B40" s="70" t="s">
        <v>66</v>
      </c>
      <c r="C40" s="70" t="s">
        <v>0</v>
      </c>
      <c r="D40" s="70">
        <v>696</v>
      </c>
    </row>
    <row r="41" spans="1:4" ht="15.5" x14ac:dyDescent="0.35">
      <c r="A41" s="70" t="s">
        <v>5</v>
      </c>
      <c r="B41" s="70" t="s">
        <v>66</v>
      </c>
      <c r="C41" s="70" t="s">
        <v>1</v>
      </c>
      <c r="D41" s="70">
        <v>174</v>
      </c>
    </row>
    <row r="42" spans="1:4" ht="15.5" x14ac:dyDescent="0.35">
      <c r="A42" s="70" t="s">
        <v>5</v>
      </c>
      <c r="B42" s="70" t="s">
        <v>35</v>
      </c>
      <c r="C42" s="70" t="s">
        <v>0</v>
      </c>
      <c r="D42" s="70">
        <v>2384</v>
      </c>
    </row>
    <row r="43" spans="1:4" ht="15.5" x14ac:dyDescent="0.35">
      <c r="A43" s="70" t="s">
        <v>5</v>
      </c>
      <c r="B43" s="70" t="s">
        <v>35</v>
      </c>
      <c r="C43" s="70" t="s">
        <v>1</v>
      </c>
      <c r="D43" s="70">
        <v>476</v>
      </c>
    </row>
    <row r="44" spans="1:4" ht="15.5" x14ac:dyDescent="0.35">
      <c r="A44" s="70" t="s">
        <v>5</v>
      </c>
      <c r="B44" s="70" t="s">
        <v>16</v>
      </c>
      <c r="C44" s="70" t="s">
        <v>0</v>
      </c>
      <c r="D44" s="70">
        <v>703</v>
      </c>
    </row>
    <row r="45" spans="1:4" ht="15.5" x14ac:dyDescent="0.35">
      <c r="A45" s="70" t="s">
        <v>5</v>
      </c>
      <c r="B45" s="70" t="s">
        <v>16</v>
      </c>
      <c r="C45" s="70" t="s">
        <v>1</v>
      </c>
      <c r="D45" s="70">
        <v>191</v>
      </c>
    </row>
    <row r="46" spans="1:4" ht="15.5" x14ac:dyDescent="0.35">
      <c r="A46" s="70" t="s">
        <v>5</v>
      </c>
      <c r="B46" s="70" t="s">
        <v>38</v>
      </c>
      <c r="C46" s="70" t="s">
        <v>0</v>
      </c>
      <c r="D46" s="70">
        <v>501</v>
      </c>
    </row>
    <row r="47" spans="1:4" ht="15.5" x14ac:dyDescent="0.35">
      <c r="A47" s="70" t="s">
        <v>5</v>
      </c>
      <c r="B47" s="70" t="s">
        <v>38</v>
      </c>
      <c r="C47" s="70" t="s">
        <v>1</v>
      </c>
      <c r="D47" s="70">
        <v>811</v>
      </c>
    </row>
    <row r="48" spans="1:4" ht="15.5" x14ac:dyDescent="0.35">
      <c r="A48" s="70" t="s">
        <v>5</v>
      </c>
      <c r="B48" s="70" t="s">
        <v>37</v>
      </c>
      <c r="C48" s="70" t="s">
        <v>0</v>
      </c>
      <c r="D48" s="70">
        <v>2646</v>
      </c>
    </row>
    <row r="49" spans="1:4" ht="15.5" x14ac:dyDescent="0.35">
      <c r="A49" s="70" t="s">
        <v>5</v>
      </c>
      <c r="B49" s="70" t="s">
        <v>37</v>
      </c>
      <c r="C49" s="70" t="s">
        <v>1</v>
      </c>
      <c r="D49" s="70">
        <v>2297</v>
      </c>
    </row>
    <row r="50" spans="1:4" ht="15.5" x14ac:dyDescent="0.35">
      <c r="A50" s="70" t="s">
        <v>5</v>
      </c>
      <c r="B50" s="70" t="s">
        <v>18</v>
      </c>
      <c r="C50" s="70" t="s">
        <v>0</v>
      </c>
      <c r="D50" s="70">
        <v>1849</v>
      </c>
    </row>
    <row r="51" spans="1:4" ht="15.5" x14ac:dyDescent="0.35">
      <c r="A51" s="70" t="s">
        <v>5</v>
      </c>
      <c r="B51" s="70" t="s">
        <v>18</v>
      </c>
      <c r="C51" s="70" t="s">
        <v>1</v>
      </c>
      <c r="D51" s="70">
        <v>560</v>
      </c>
    </row>
    <row r="52" spans="1:4" ht="15.5" x14ac:dyDescent="0.35">
      <c r="A52" s="70" t="s">
        <v>5</v>
      </c>
      <c r="B52" s="70" t="s">
        <v>22</v>
      </c>
      <c r="C52" s="70" t="s">
        <v>0</v>
      </c>
      <c r="D52" s="70">
        <v>151</v>
      </c>
    </row>
    <row r="53" spans="1:4" ht="15.5" x14ac:dyDescent="0.35">
      <c r="A53" s="70" t="s">
        <v>5</v>
      </c>
      <c r="B53" s="70" t="s">
        <v>22</v>
      </c>
      <c r="C53" s="70" t="s">
        <v>1</v>
      </c>
      <c r="D53" s="70">
        <v>217</v>
      </c>
    </row>
    <row r="54" spans="1:4" ht="15.5" x14ac:dyDescent="0.35">
      <c r="A54" s="70" t="s">
        <v>6</v>
      </c>
      <c r="B54" s="70" t="s">
        <v>17</v>
      </c>
      <c r="C54" s="70" t="s">
        <v>0</v>
      </c>
      <c r="D54" s="70">
        <v>408</v>
      </c>
    </row>
    <row r="55" spans="1:4" ht="15.5" x14ac:dyDescent="0.35">
      <c r="A55" s="70" t="s">
        <v>6</v>
      </c>
      <c r="B55" s="70" t="s">
        <v>17</v>
      </c>
      <c r="C55" s="70" t="s">
        <v>1</v>
      </c>
      <c r="D55" s="70">
        <v>152</v>
      </c>
    </row>
    <row r="56" spans="1:4" ht="15.5" x14ac:dyDescent="0.35">
      <c r="A56" s="70" t="s">
        <v>6</v>
      </c>
      <c r="B56" s="70" t="s">
        <v>36</v>
      </c>
      <c r="C56" s="70" t="s">
        <v>0</v>
      </c>
      <c r="D56" s="70">
        <v>1391</v>
      </c>
    </row>
    <row r="57" spans="1:4" ht="15.5" x14ac:dyDescent="0.35">
      <c r="A57" s="70" t="s">
        <v>6</v>
      </c>
      <c r="B57" s="70" t="s">
        <v>36</v>
      </c>
      <c r="C57" s="70" t="s">
        <v>1</v>
      </c>
      <c r="D57" s="70">
        <v>173</v>
      </c>
    </row>
    <row r="58" spans="1:4" ht="15.5" x14ac:dyDescent="0.35">
      <c r="A58" s="70" t="s">
        <v>6</v>
      </c>
      <c r="B58" s="70" t="s">
        <v>20</v>
      </c>
      <c r="C58" s="70" t="s">
        <v>0</v>
      </c>
      <c r="D58" s="70">
        <v>603</v>
      </c>
    </row>
    <row r="59" spans="1:4" ht="15.5" x14ac:dyDescent="0.35">
      <c r="A59" s="70" t="s">
        <v>6</v>
      </c>
      <c r="B59" s="70" t="s">
        <v>20</v>
      </c>
      <c r="C59" s="70" t="s">
        <v>1</v>
      </c>
      <c r="D59" s="70">
        <v>170</v>
      </c>
    </row>
    <row r="60" spans="1:4" ht="15.5" x14ac:dyDescent="0.35">
      <c r="A60" s="70" t="s">
        <v>6</v>
      </c>
      <c r="B60" s="70" t="s">
        <v>21</v>
      </c>
      <c r="C60" s="70" t="s">
        <v>0</v>
      </c>
      <c r="D60" s="70">
        <v>459</v>
      </c>
    </row>
    <row r="61" spans="1:4" ht="15.5" x14ac:dyDescent="0.35">
      <c r="A61" s="70" t="s">
        <v>6</v>
      </c>
      <c r="B61" s="70" t="s">
        <v>21</v>
      </c>
      <c r="C61" s="70" t="s">
        <v>1</v>
      </c>
      <c r="D61" s="70">
        <v>199</v>
      </c>
    </row>
    <row r="62" spans="1:4" ht="15.5" x14ac:dyDescent="0.35">
      <c r="A62" s="70" t="s">
        <v>6</v>
      </c>
      <c r="B62" s="70" t="s">
        <v>100</v>
      </c>
      <c r="C62" s="70" t="s">
        <v>0</v>
      </c>
      <c r="D62" s="70">
        <v>1354</v>
      </c>
    </row>
    <row r="63" spans="1:4" ht="15.5" x14ac:dyDescent="0.35">
      <c r="A63" s="70" t="s">
        <v>6</v>
      </c>
      <c r="B63" s="70" t="s">
        <v>100</v>
      </c>
      <c r="C63" s="70" t="s">
        <v>1</v>
      </c>
      <c r="D63" s="70">
        <v>216</v>
      </c>
    </row>
    <row r="64" spans="1:4" ht="15.5" x14ac:dyDescent="0.35">
      <c r="A64" s="70" t="s">
        <v>6</v>
      </c>
      <c r="B64" s="70" t="s">
        <v>15</v>
      </c>
      <c r="C64" s="70" t="s">
        <v>0</v>
      </c>
      <c r="D64" s="70">
        <v>582</v>
      </c>
    </row>
    <row r="65" spans="1:4" ht="15.5" x14ac:dyDescent="0.35">
      <c r="A65" s="70" t="s">
        <v>6</v>
      </c>
      <c r="B65" s="70" t="s">
        <v>15</v>
      </c>
      <c r="C65" s="70" t="s">
        <v>1</v>
      </c>
      <c r="D65" s="70">
        <v>179</v>
      </c>
    </row>
    <row r="66" spans="1:4" ht="15.5" x14ac:dyDescent="0.35">
      <c r="A66" s="70" t="s">
        <v>6</v>
      </c>
      <c r="B66" s="70" t="s">
        <v>66</v>
      </c>
      <c r="C66" s="70" t="s">
        <v>0</v>
      </c>
      <c r="D66" s="70">
        <v>639</v>
      </c>
    </row>
    <row r="67" spans="1:4" ht="15.5" x14ac:dyDescent="0.35">
      <c r="A67" s="70" t="s">
        <v>6</v>
      </c>
      <c r="B67" s="70" t="s">
        <v>66</v>
      </c>
      <c r="C67" s="70" t="s">
        <v>1</v>
      </c>
      <c r="D67" s="70">
        <v>117</v>
      </c>
    </row>
    <row r="68" spans="1:4" ht="15.5" x14ac:dyDescent="0.35">
      <c r="A68" s="70" t="s">
        <v>6</v>
      </c>
      <c r="B68" s="70" t="s">
        <v>35</v>
      </c>
      <c r="C68" s="70" t="s">
        <v>0</v>
      </c>
      <c r="D68" s="70">
        <v>2132</v>
      </c>
    </row>
    <row r="69" spans="1:4" ht="15.5" x14ac:dyDescent="0.35">
      <c r="A69" s="70" t="s">
        <v>6</v>
      </c>
      <c r="B69" s="70" t="s">
        <v>35</v>
      </c>
      <c r="C69" s="70" t="s">
        <v>1</v>
      </c>
      <c r="D69" s="70">
        <v>266</v>
      </c>
    </row>
    <row r="70" spans="1:4" ht="15.5" x14ac:dyDescent="0.35">
      <c r="A70" s="70" t="s">
        <v>6</v>
      </c>
      <c r="B70" s="70" t="s">
        <v>16</v>
      </c>
      <c r="C70" s="70" t="s">
        <v>0</v>
      </c>
      <c r="D70" s="70">
        <v>644</v>
      </c>
    </row>
    <row r="71" spans="1:4" ht="15.5" x14ac:dyDescent="0.35">
      <c r="A71" s="70" t="s">
        <v>6</v>
      </c>
      <c r="B71" s="70" t="s">
        <v>16</v>
      </c>
      <c r="C71" s="70" t="s">
        <v>1</v>
      </c>
      <c r="D71" s="70">
        <v>126</v>
      </c>
    </row>
    <row r="72" spans="1:4" ht="15.5" x14ac:dyDescent="0.35">
      <c r="A72" s="70" t="s">
        <v>6</v>
      </c>
      <c r="B72" s="70" t="s">
        <v>38</v>
      </c>
      <c r="C72" s="70" t="s">
        <v>0</v>
      </c>
      <c r="D72" s="70">
        <v>489</v>
      </c>
    </row>
    <row r="73" spans="1:4" ht="15.5" x14ac:dyDescent="0.35">
      <c r="A73" s="70" t="s">
        <v>6</v>
      </c>
      <c r="B73" s="70" t="s">
        <v>38</v>
      </c>
      <c r="C73" s="70" t="s">
        <v>1</v>
      </c>
      <c r="D73" s="70">
        <v>721</v>
      </c>
    </row>
    <row r="74" spans="1:4" ht="15.5" x14ac:dyDescent="0.35">
      <c r="A74" s="70" t="s">
        <v>6</v>
      </c>
      <c r="B74" s="70" t="s">
        <v>37</v>
      </c>
      <c r="C74" s="70" t="s">
        <v>0</v>
      </c>
      <c r="D74" s="70">
        <v>1759</v>
      </c>
    </row>
    <row r="75" spans="1:4" ht="15.5" x14ac:dyDescent="0.35">
      <c r="A75" s="70" t="s">
        <v>6</v>
      </c>
      <c r="B75" s="70" t="s">
        <v>37</v>
      </c>
      <c r="C75" s="70" t="s">
        <v>1</v>
      </c>
      <c r="D75" s="70">
        <v>1480</v>
      </c>
    </row>
    <row r="76" spans="1:4" ht="15.5" x14ac:dyDescent="0.35">
      <c r="A76" s="70" t="s">
        <v>6</v>
      </c>
      <c r="B76" s="70" t="s">
        <v>18</v>
      </c>
      <c r="C76" s="70" t="s">
        <v>0</v>
      </c>
      <c r="D76" s="70">
        <v>1663</v>
      </c>
    </row>
    <row r="77" spans="1:4" ht="15.5" x14ac:dyDescent="0.35">
      <c r="A77" s="70" t="s">
        <v>6</v>
      </c>
      <c r="B77" s="70" t="s">
        <v>18</v>
      </c>
      <c r="C77" s="70" t="s">
        <v>1</v>
      </c>
      <c r="D77" s="70">
        <v>337</v>
      </c>
    </row>
    <row r="78" spans="1:4" ht="15.5" x14ac:dyDescent="0.35">
      <c r="A78" s="70" t="s">
        <v>6</v>
      </c>
      <c r="B78" s="70" t="s">
        <v>22</v>
      </c>
      <c r="C78" s="70" t="s">
        <v>0</v>
      </c>
      <c r="D78" s="70">
        <v>105</v>
      </c>
    </row>
    <row r="79" spans="1:4" ht="15.5" x14ac:dyDescent="0.35">
      <c r="A79" s="70" t="s">
        <v>6</v>
      </c>
      <c r="B79" s="70" t="s">
        <v>22</v>
      </c>
      <c r="C79" s="70" t="s">
        <v>1</v>
      </c>
      <c r="D79" s="70">
        <v>142</v>
      </c>
    </row>
    <row r="80" spans="1:4" ht="15.5" x14ac:dyDescent="0.35">
      <c r="A80" s="70" t="s">
        <v>7</v>
      </c>
      <c r="B80" s="70" t="s">
        <v>17</v>
      </c>
      <c r="C80" s="70" t="s">
        <v>0</v>
      </c>
      <c r="D80" s="70">
        <v>458</v>
      </c>
    </row>
    <row r="81" spans="1:4" ht="15.5" x14ac:dyDescent="0.35">
      <c r="A81" s="70" t="s">
        <v>7</v>
      </c>
      <c r="B81" s="70" t="s">
        <v>17</v>
      </c>
      <c r="C81" s="70" t="s">
        <v>1</v>
      </c>
      <c r="D81" s="70">
        <v>138</v>
      </c>
    </row>
    <row r="82" spans="1:4" ht="15.5" x14ac:dyDescent="0.35">
      <c r="A82" s="70" t="s">
        <v>7</v>
      </c>
      <c r="B82" s="70" t="s">
        <v>36</v>
      </c>
      <c r="C82" s="70" t="s">
        <v>0</v>
      </c>
      <c r="D82" s="70">
        <v>1340</v>
      </c>
    </row>
    <row r="83" spans="1:4" ht="15.5" x14ac:dyDescent="0.35">
      <c r="A83" s="70" t="s">
        <v>7</v>
      </c>
      <c r="B83" s="70" t="s">
        <v>36</v>
      </c>
      <c r="C83" s="70" t="s">
        <v>1</v>
      </c>
      <c r="D83" s="70">
        <v>147</v>
      </c>
    </row>
    <row r="84" spans="1:4" ht="15.5" x14ac:dyDescent="0.35">
      <c r="A84" s="70" t="s">
        <v>7</v>
      </c>
      <c r="B84" s="70" t="s">
        <v>20</v>
      </c>
      <c r="C84" s="70" t="s">
        <v>0</v>
      </c>
      <c r="D84" s="70">
        <v>572</v>
      </c>
    </row>
    <row r="85" spans="1:4" ht="15.5" x14ac:dyDescent="0.35">
      <c r="A85" s="70" t="s">
        <v>7</v>
      </c>
      <c r="B85" s="70" t="s">
        <v>20</v>
      </c>
      <c r="C85" s="70" t="s">
        <v>1</v>
      </c>
      <c r="D85" s="70">
        <v>127</v>
      </c>
    </row>
    <row r="86" spans="1:4" ht="15.5" x14ac:dyDescent="0.35">
      <c r="A86" s="70" t="s">
        <v>7</v>
      </c>
      <c r="B86" s="70" t="s">
        <v>21</v>
      </c>
      <c r="C86" s="70" t="s">
        <v>0</v>
      </c>
      <c r="D86" s="70">
        <v>455</v>
      </c>
    </row>
    <row r="87" spans="1:4" ht="15.5" x14ac:dyDescent="0.35">
      <c r="A87" s="70" t="s">
        <v>7</v>
      </c>
      <c r="B87" s="70" t="s">
        <v>21</v>
      </c>
      <c r="C87" s="70" t="s">
        <v>1</v>
      </c>
      <c r="D87" s="70">
        <v>139</v>
      </c>
    </row>
    <row r="88" spans="1:4" ht="15.5" x14ac:dyDescent="0.35">
      <c r="A88" s="70" t="s">
        <v>7</v>
      </c>
      <c r="B88" s="70" t="s">
        <v>100</v>
      </c>
      <c r="C88" s="70" t="s">
        <v>0</v>
      </c>
      <c r="D88" s="70">
        <v>1387</v>
      </c>
    </row>
    <row r="89" spans="1:4" ht="15.5" x14ac:dyDescent="0.35">
      <c r="A89" s="70" t="s">
        <v>7</v>
      </c>
      <c r="B89" s="70" t="s">
        <v>100</v>
      </c>
      <c r="C89" s="70" t="s">
        <v>1</v>
      </c>
      <c r="D89" s="70">
        <v>200</v>
      </c>
    </row>
    <row r="90" spans="1:4" ht="15.5" x14ac:dyDescent="0.35">
      <c r="A90" s="70" t="s">
        <v>7</v>
      </c>
      <c r="B90" s="70" t="s">
        <v>15</v>
      </c>
      <c r="C90" s="70" t="s">
        <v>0</v>
      </c>
      <c r="D90" s="70">
        <v>591</v>
      </c>
    </row>
    <row r="91" spans="1:4" ht="15.5" x14ac:dyDescent="0.35">
      <c r="A91" s="70" t="s">
        <v>7</v>
      </c>
      <c r="B91" s="70" t="s">
        <v>15</v>
      </c>
      <c r="C91" s="70" t="s">
        <v>1</v>
      </c>
      <c r="D91" s="70">
        <v>164</v>
      </c>
    </row>
    <row r="92" spans="1:4" ht="15.5" x14ac:dyDescent="0.35">
      <c r="A92" s="70" t="s">
        <v>7</v>
      </c>
      <c r="B92" s="70" t="s">
        <v>66</v>
      </c>
      <c r="C92" s="70" t="s">
        <v>0</v>
      </c>
      <c r="D92" s="70">
        <v>577</v>
      </c>
    </row>
    <row r="93" spans="1:4" ht="15.5" x14ac:dyDescent="0.35">
      <c r="A93" s="70" t="s">
        <v>7</v>
      </c>
      <c r="B93" s="70" t="s">
        <v>66</v>
      </c>
      <c r="C93" s="70" t="s">
        <v>1</v>
      </c>
      <c r="D93" s="70">
        <v>103</v>
      </c>
    </row>
    <row r="94" spans="1:4" ht="15.5" x14ac:dyDescent="0.35">
      <c r="A94" s="70" t="s">
        <v>7</v>
      </c>
      <c r="B94" s="70" t="s">
        <v>35</v>
      </c>
      <c r="C94" s="70" t="s">
        <v>0</v>
      </c>
      <c r="D94" s="70">
        <v>2136</v>
      </c>
    </row>
    <row r="95" spans="1:4" ht="15.5" x14ac:dyDescent="0.35">
      <c r="A95" s="70" t="s">
        <v>7</v>
      </c>
      <c r="B95" s="70" t="s">
        <v>35</v>
      </c>
      <c r="C95" s="70" t="s">
        <v>1</v>
      </c>
      <c r="D95" s="70">
        <v>251</v>
      </c>
    </row>
    <row r="96" spans="1:4" ht="15.5" x14ac:dyDescent="0.35">
      <c r="A96" s="70" t="s">
        <v>7</v>
      </c>
      <c r="B96" s="70" t="s">
        <v>16</v>
      </c>
      <c r="C96" s="70" t="s">
        <v>0</v>
      </c>
      <c r="D96" s="70">
        <v>613</v>
      </c>
    </row>
    <row r="97" spans="1:4" ht="15.5" x14ac:dyDescent="0.35">
      <c r="A97" s="70" t="s">
        <v>7</v>
      </c>
      <c r="B97" s="70" t="s">
        <v>16</v>
      </c>
      <c r="C97" s="70" t="s">
        <v>1</v>
      </c>
      <c r="D97" s="70">
        <v>119</v>
      </c>
    </row>
    <row r="98" spans="1:4" ht="15.5" x14ac:dyDescent="0.35">
      <c r="A98" s="70" t="s">
        <v>7</v>
      </c>
      <c r="B98" s="70" t="s">
        <v>38</v>
      </c>
      <c r="C98" s="70" t="s">
        <v>0</v>
      </c>
      <c r="D98" s="70">
        <v>454</v>
      </c>
    </row>
    <row r="99" spans="1:4" ht="15.5" x14ac:dyDescent="0.35">
      <c r="A99" s="70" t="s">
        <v>7</v>
      </c>
      <c r="B99" s="70" t="s">
        <v>38</v>
      </c>
      <c r="C99" s="70" t="s">
        <v>1</v>
      </c>
      <c r="D99" s="70">
        <v>790</v>
      </c>
    </row>
    <row r="100" spans="1:4" ht="15.5" x14ac:dyDescent="0.35">
      <c r="A100" s="70" t="s">
        <v>7</v>
      </c>
      <c r="B100" s="70" t="s">
        <v>37</v>
      </c>
      <c r="C100" s="70" t="s">
        <v>0</v>
      </c>
      <c r="D100" s="70">
        <v>2178</v>
      </c>
    </row>
    <row r="101" spans="1:4" ht="15.5" x14ac:dyDescent="0.35">
      <c r="A101" s="70" t="s">
        <v>7</v>
      </c>
      <c r="B101" s="70" t="s">
        <v>37</v>
      </c>
      <c r="C101" s="70" t="s">
        <v>1</v>
      </c>
      <c r="D101" s="70">
        <v>1418</v>
      </c>
    </row>
    <row r="102" spans="1:4" ht="15.5" x14ac:dyDescent="0.35">
      <c r="A102" s="70" t="s">
        <v>7</v>
      </c>
      <c r="B102" s="70" t="s">
        <v>18</v>
      </c>
      <c r="C102" s="70" t="s">
        <v>0</v>
      </c>
      <c r="D102" s="70">
        <v>1623</v>
      </c>
    </row>
    <row r="103" spans="1:4" ht="15.5" x14ac:dyDescent="0.35">
      <c r="A103" s="70" t="s">
        <v>7</v>
      </c>
      <c r="B103" s="70" t="s">
        <v>18</v>
      </c>
      <c r="C103" s="70" t="s">
        <v>1</v>
      </c>
      <c r="D103" s="70">
        <v>325</v>
      </c>
    </row>
    <row r="104" spans="1:4" ht="15.5" x14ac:dyDescent="0.35">
      <c r="A104" s="70" t="s">
        <v>7</v>
      </c>
      <c r="B104" s="70" t="s">
        <v>22</v>
      </c>
      <c r="C104" s="70" t="s">
        <v>0</v>
      </c>
      <c r="D104" s="70">
        <v>102</v>
      </c>
    </row>
    <row r="105" spans="1:4" ht="15.5" x14ac:dyDescent="0.35">
      <c r="A105" s="70" t="s">
        <v>7</v>
      </c>
      <c r="B105" s="70" t="s">
        <v>22</v>
      </c>
      <c r="C105" s="70" t="s">
        <v>1</v>
      </c>
      <c r="D105" s="70">
        <v>120</v>
      </c>
    </row>
    <row r="106" spans="1:4" ht="15.5" x14ac:dyDescent="0.35">
      <c r="A106" s="70" t="s">
        <v>8</v>
      </c>
      <c r="B106" s="70" t="s">
        <v>17</v>
      </c>
      <c r="C106" s="70" t="s">
        <v>0</v>
      </c>
      <c r="D106" s="70">
        <v>394</v>
      </c>
    </row>
    <row r="107" spans="1:4" ht="15.5" x14ac:dyDescent="0.35">
      <c r="A107" s="70" t="s">
        <v>8</v>
      </c>
      <c r="B107" s="70" t="s">
        <v>17</v>
      </c>
      <c r="C107" s="70" t="s">
        <v>1</v>
      </c>
      <c r="D107" s="70">
        <v>138</v>
      </c>
    </row>
    <row r="108" spans="1:4" ht="15.5" x14ac:dyDescent="0.35">
      <c r="A108" s="70" t="s">
        <v>8</v>
      </c>
      <c r="B108" s="70" t="s">
        <v>36</v>
      </c>
      <c r="C108" s="70" t="s">
        <v>0</v>
      </c>
      <c r="D108" s="70">
        <v>1282</v>
      </c>
    </row>
    <row r="109" spans="1:4" ht="15.5" x14ac:dyDescent="0.35">
      <c r="A109" s="70" t="s">
        <v>8</v>
      </c>
      <c r="B109" s="70" t="s">
        <v>36</v>
      </c>
      <c r="C109" s="70" t="s">
        <v>1</v>
      </c>
      <c r="D109" s="70">
        <v>154</v>
      </c>
    </row>
    <row r="110" spans="1:4" ht="15.5" x14ac:dyDescent="0.35">
      <c r="A110" s="70" t="s">
        <v>8</v>
      </c>
      <c r="B110" s="70" t="s">
        <v>20</v>
      </c>
      <c r="C110" s="70" t="s">
        <v>0</v>
      </c>
      <c r="D110" s="70">
        <v>508</v>
      </c>
    </row>
    <row r="111" spans="1:4" ht="15.5" x14ac:dyDescent="0.35">
      <c r="A111" s="70" t="s">
        <v>8</v>
      </c>
      <c r="B111" s="70" t="s">
        <v>20</v>
      </c>
      <c r="C111" s="70" t="s">
        <v>1</v>
      </c>
      <c r="D111" s="70">
        <v>136</v>
      </c>
    </row>
    <row r="112" spans="1:4" ht="15.5" x14ac:dyDescent="0.35">
      <c r="A112" s="70" t="s">
        <v>8</v>
      </c>
      <c r="B112" s="70" t="s">
        <v>21</v>
      </c>
      <c r="C112" s="70" t="s">
        <v>0</v>
      </c>
      <c r="D112" s="70">
        <v>457</v>
      </c>
    </row>
    <row r="113" spans="1:4" ht="15.5" x14ac:dyDescent="0.35">
      <c r="A113" s="70" t="s">
        <v>8</v>
      </c>
      <c r="B113" s="70" t="s">
        <v>21</v>
      </c>
      <c r="C113" s="70" t="s">
        <v>1</v>
      </c>
      <c r="D113" s="70">
        <v>158</v>
      </c>
    </row>
    <row r="114" spans="1:4" ht="15.5" x14ac:dyDescent="0.35">
      <c r="A114" s="70" t="s">
        <v>8</v>
      </c>
      <c r="B114" s="70" t="s">
        <v>100</v>
      </c>
      <c r="C114" s="70" t="s">
        <v>0</v>
      </c>
      <c r="D114" s="70">
        <v>1393</v>
      </c>
    </row>
    <row r="115" spans="1:4" ht="15.5" x14ac:dyDescent="0.35">
      <c r="A115" s="70" t="s">
        <v>8</v>
      </c>
      <c r="B115" s="70" t="s">
        <v>100</v>
      </c>
      <c r="C115" s="70" t="s">
        <v>1</v>
      </c>
      <c r="D115" s="70">
        <v>152</v>
      </c>
    </row>
    <row r="116" spans="1:4" ht="15.5" x14ac:dyDescent="0.35">
      <c r="A116" s="70" t="s">
        <v>8</v>
      </c>
      <c r="B116" s="70" t="s">
        <v>15</v>
      </c>
      <c r="C116" s="70" t="s">
        <v>0</v>
      </c>
      <c r="D116" s="70">
        <v>538</v>
      </c>
    </row>
    <row r="117" spans="1:4" ht="15.5" x14ac:dyDescent="0.35">
      <c r="A117" s="70" t="s">
        <v>8</v>
      </c>
      <c r="B117" s="70" t="s">
        <v>15</v>
      </c>
      <c r="C117" s="70" t="s">
        <v>1</v>
      </c>
      <c r="D117" s="70">
        <v>168</v>
      </c>
    </row>
    <row r="118" spans="1:4" ht="15.5" x14ac:dyDescent="0.35">
      <c r="A118" s="70" t="s">
        <v>8</v>
      </c>
      <c r="B118" s="70" t="s">
        <v>66</v>
      </c>
      <c r="C118" s="70" t="s">
        <v>0</v>
      </c>
      <c r="D118" s="70">
        <v>564</v>
      </c>
    </row>
    <row r="119" spans="1:4" ht="15.5" x14ac:dyDescent="0.35">
      <c r="A119" s="70" t="s">
        <v>8</v>
      </c>
      <c r="B119" s="70" t="s">
        <v>66</v>
      </c>
      <c r="C119" s="70" t="s">
        <v>1</v>
      </c>
      <c r="D119" s="70">
        <v>108</v>
      </c>
    </row>
    <row r="120" spans="1:4" ht="15.5" x14ac:dyDescent="0.35">
      <c r="A120" s="70" t="s">
        <v>8</v>
      </c>
      <c r="B120" s="70" t="s">
        <v>35</v>
      </c>
      <c r="C120" s="70" t="s">
        <v>0</v>
      </c>
      <c r="D120" s="70">
        <v>2043</v>
      </c>
    </row>
    <row r="121" spans="1:4" ht="15.5" x14ac:dyDescent="0.35">
      <c r="A121" s="70" t="s">
        <v>8</v>
      </c>
      <c r="B121" s="70" t="s">
        <v>35</v>
      </c>
      <c r="C121" s="70" t="s">
        <v>1</v>
      </c>
      <c r="D121" s="70">
        <v>238</v>
      </c>
    </row>
    <row r="122" spans="1:4" ht="15.5" x14ac:dyDescent="0.35">
      <c r="A122" s="70" t="s">
        <v>8</v>
      </c>
      <c r="B122" s="70" t="s">
        <v>16</v>
      </c>
      <c r="C122" s="70" t="s">
        <v>0</v>
      </c>
      <c r="D122" s="70">
        <v>546</v>
      </c>
    </row>
    <row r="123" spans="1:4" ht="15.5" x14ac:dyDescent="0.35">
      <c r="A123" s="70" t="s">
        <v>8</v>
      </c>
      <c r="B123" s="70" t="s">
        <v>16</v>
      </c>
      <c r="C123" s="70" t="s">
        <v>1</v>
      </c>
      <c r="D123" s="70">
        <v>100</v>
      </c>
    </row>
    <row r="124" spans="1:4" ht="15.5" x14ac:dyDescent="0.35">
      <c r="A124" s="70" t="s">
        <v>8</v>
      </c>
      <c r="B124" s="70" t="s">
        <v>38</v>
      </c>
      <c r="C124" s="70" t="s">
        <v>0</v>
      </c>
      <c r="D124" s="70">
        <v>455</v>
      </c>
    </row>
    <row r="125" spans="1:4" ht="15.5" x14ac:dyDescent="0.35">
      <c r="A125" s="70" t="s">
        <v>8</v>
      </c>
      <c r="B125" s="70" t="s">
        <v>38</v>
      </c>
      <c r="C125" s="70" t="s">
        <v>1</v>
      </c>
      <c r="D125" s="70">
        <v>907</v>
      </c>
    </row>
    <row r="126" spans="1:4" ht="15.5" x14ac:dyDescent="0.35">
      <c r="A126" s="70" t="s">
        <v>8</v>
      </c>
      <c r="B126" s="70" t="s">
        <v>37</v>
      </c>
      <c r="C126" s="70" t="s">
        <v>0</v>
      </c>
      <c r="D126" s="70">
        <v>1935</v>
      </c>
    </row>
    <row r="127" spans="1:4" ht="15.5" x14ac:dyDescent="0.35">
      <c r="A127" s="70" t="s">
        <v>8</v>
      </c>
      <c r="B127" s="70" t="s">
        <v>37</v>
      </c>
      <c r="C127" s="70" t="s">
        <v>1</v>
      </c>
      <c r="D127" s="70">
        <v>1168</v>
      </c>
    </row>
    <row r="128" spans="1:4" ht="15.5" x14ac:dyDescent="0.35">
      <c r="A128" s="70" t="s">
        <v>8</v>
      </c>
      <c r="B128" s="70" t="s">
        <v>18</v>
      </c>
      <c r="C128" s="70" t="s">
        <v>0</v>
      </c>
      <c r="D128" s="70">
        <v>1533</v>
      </c>
    </row>
    <row r="129" spans="1:4" ht="15.5" x14ac:dyDescent="0.35">
      <c r="A129" s="70" t="s">
        <v>8</v>
      </c>
      <c r="B129" s="70" t="s">
        <v>18</v>
      </c>
      <c r="C129" s="70" t="s">
        <v>1</v>
      </c>
      <c r="D129" s="70">
        <v>284</v>
      </c>
    </row>
    <row r="130" spans="1:4" ht="15.5" x14ac:dyDescent="0.35">
      <c r="A130" s="70" t="s">
        <v>8</v>
      </c>
      <c r="B130" s="70" t="s">
        <v>22</v>
      </c>
      <c r="C130" s="70" t="s">
        <v>0</v>
      </c>
      <c r="D130" s="70">
        <v>85</v>
      </c>
    </row>
    <row r="131" spans="1:4" ht="15.5" x14ac:dyDescent="0.35">
      <c r="A131" s="70" t="s">
        <v>8</v>
      </c>
      <c r="B131" s="70" t="s">
        <v>22</v>
      </c>
      <c r="C131" s="70" t="s">
        <v>1</v>
      </c>
      <c r="D131" s="70">
        <v>118</v>
      </c>
    </row>
    <row r="132" spans="1:4" ht="15.5" x14ac:dyDescent="0.35">
      <c r="A132" s="70" t="s">
        <v>29</v>
      </c>
      <c r="B132" s="70" t="s">
        <v>17</v>
      </c>
      <c r="C132" s="70" t="s">
        <v>0</v>
      </c>
      <c r="D132" s="70">
        <v>423</v>
      </c>
    </row>
    <row r="133" spans="1:4" ht="15.5" x14ac:dyDescent="0.35">
      <c r="A133" s="70" t="s">
        <v>29</v>
      </c>
      <c r="B133" s="70" t="s">
        <v>17</v>
      </c>
      <c r="C133" s="70" t="s">
        <v>1</v>
      </c>
      <c r="D133" s="70">
        <v>152</v>
      </c>
    </row>
    <row r="134" spans="1:4" ht="15.5" x14ac:dyDescent="0.35">
      <c r="A134" s="70" t="s">
        <v>29</v>
      </c>
      <c r="B134" s="70" t="s">
        <v>36</v>
      </c>
      <c r="C134" s="70" t="s">
        <v>0</v>
      </c>
      <c r="D134" s="70">
        <v>1175</v>
      </c>
    </row>
    <row r="135" spans="1:4" ht="15.5" x14ac:dyDescent="0.35">
      <c r="A135" s="70" t="s">
        <v>29</v>
      </c>
      <c r="B135" s="70" t="s">
        <v>36</v>
      </c>
      <c r="C135" s="70" t="s">
        <v>1</v>
      </c>
      <c r="D135" s="70">
        <v>170</v>
      </c>
    </row>
    <row r="136" spans="1:4" ht="15.5" x14ac:dyDescent="0.35">
      <c r="A136" s="70" t="s">
        <v>29</v>
      </c>
      <c r="B136" s="70" t="s">
        <v>20</v>
      </c>
      <c r="C136" s="70" t="s">
        <v>0</v>
      </c>
      <c r="D136" s="70">
        <v>527</v>
      </c>
    </row>
    <row r="137" spans="1:4" ht="15.5" x14ac:dyDescent="0.35">
      <c r="A137" s="70" t="s">
        <v>29</v>
      </c>
      <c r="B137" s="70" t="s">
        <v>20</v>
      </c>
      <c r="C137" s="70" t="s">
        <v>1</v>
      </c>
      <c r="D137" s="70">
        <v>125</v>
      </c>
    </row>
    <row r="138" spans="1:4" ht="15.5" x14ac:dyDescent="0.35">
      <c r="A138" s="70" t="s">
        <v>29</v>
      </c>
      <c r="B138" s="70" t="s">
        <v>21</v>
      </c>
      <c r="C138" s="70" t="s">
        <v>0</v>
      </c>
      <c r="D138" s="70">
        <v>446</v>
      </c>
    </row>
    <row r="139" spans="1:4" ht="15.5" x14ac:dyDescent="0.35">
      <c r="A139" s="70" t="s">
        <v>29</v>
      </c>
      <c r="B139" s="70" t="s">
        <v>21</v>
      </c>
      <c r="C139" s="70" t="s">
        <v>1</v>
      </c>
      <c r="D139" s="70">
        <v>163</v>
      </c>
    </row>
    <row r="140" spans="1:4" ht="15.5" x14ac:dyDescent="0.35">
      <c r="A140" s="70" t="s">
        <v>29</v>
      </c>
      <c r="B140" s="70" t="s">
        <v>100</v>
      </c>
      <c r="C140" s="70" t="s">
        <v>0</v>
      </c>
      <c r="D140" s="70">
        <v>1403</v>
      </c>
    </row>
    <row r="141" spans="1:4" ht="15.5" x14ac:dyDescent="0.35">
      <c r="A141" s="70" t="s">
        <v>29</v>
      </c>
      <c r="B141" s="70" t="s">
        <v>100</v>
      </c>
      <c r="C141" s="70" t="s">
        <v>1</v>
      </c>
      <c r="D141" s="70">
        <v>167</v>
      </c>
    </row>
    <row r="142" spans="1:4" ht="15.5" x14ac:dyDescent="0.35">
      <c r="A142" s="70" t="s">
        <v>29</v>
      </c>
      <c r="B142" s="70" t="s">
        <v>15</v>
      </c>
      <c r="C142" s="70" t="s">
        <v>0</v>
      </c>
      <c r="D142" s="70">
        <v>528</v>
      </c>
    </row>
    <row r="143" spans="1:4" ht="15.5" x14ac:dyDescent="0.35">
      <c r="A143" s="70" t="s">
        <v>29</v>
      </c>
      <c r="B143" s="70" t="s">
        <v>15</v>
      </c>
      <c r="C143" s="70" t="s">
        <v>1</v>
      </c>
      <c r="D143" s="70">
        <v>206</v>
      </c>
    </row>
    <row r="144" spans="1:4" ht="15.5" x14ac:dyDescent="0.35">
      <c r="A144" s="70" t="s">
        <v>29</v>
      </c>
      <c r="B144" s="70" t="s">
        <v>66</v>
      </c>
      <c r="C144" s="70" t="s">
        <v>0</v>
      </c>
      <c r="D144" s="70">
        <v>580</v>
      </c>
    </row>
    <row r="145" spans="1:4" ht="15.5" x14ac:dyDescent="0.35">
      <c r="A145" s="70" t="s">
        <v>29</v>
      </c>
      <c r="B145" s="70" t="s">
        <v>66</v>
      </c>
      <c r="C145" s="70" t="s">
        <v>1</v>
      </c>
      <c r="D145" s="70">
        <v>120</v>
      </c>
    </row>
    <row r="146" spans="1:4" ht="15.5" x14ac:dyDescent="0.35">
      <c r="A146" s="70" t="s">
        <v>29</v>
      </c>
      <c r="B146" s="70" t="s">
        <v>35</v>
      </c>
      <c r="C146" s="70" t="s">
        <v>0</v>
      </c>
      <c r="D146" s="70">
        <v>1870</v>
      </c>
    </row>
    <row r="147" spans="1:4" ht="15.5" x14ac:dyDescent="0.35">
      <c r="A147" s="70" t="s">
        <v>29</v>
      </c>
      <c r="B147" s="70" t="s">
        <v>35</v>
      </c>
      <c r="C147" s="70" t="s">
        <v>1</v>
      </c>
      <c r="D147" s="70">
        <v>263</v>
      </c>
    </row>
    <row r="148" spans="1:4" ht="15.5" x14ac:dyDescent="0.35">
      <c r="A148" s="70" t="s">
        <v>29</v>
      </c>
      <c r="B148" s="70" t="s">
        <v>16</v>
      </c>
      <c r="C148" s="70" t="s">
        <v>0</v>
      </c>
      <c r="D148" s="70">
        <v>538</v>
      </c>
    </row>
    <row r="149" spans="1:4" ht="15.5" x14ac:dyDescent="0.35">
      <c r="A149" s="70" t="s">
        <v>29</v>
      </c>
      <c r="B149" s="70" t="s">
        <v>16</v>
      </c>
      <c r="C149" s="70" t="s">
        <v>1</v>
      </c>
      <c r="D149" s="70">
        <v>110</v>
      </c>
    </row>
    <row r="150" spans="1:4" ht="15.5" x14ac:dyDescent="0.35">
      <c r="A150" s="70" t="s">
        <v>29</v>
      </c>
      <c r="B150" s="70" t="s">
        <v>38</v>
      </c>
      <c r="C150" s="70" t="s">
        <v>0</v>
      </c>
      <c r="D150" s="70">
        <v>429</v>
      </c>
    </row>
    <row r="151" spans="1:4" ht="15.5" x14ac:dyDescent="0.35">
      <c r="A151" s="70" t="s">
        <v>29</v>
      </c>
      <c r="B151" s="70" t="s">
        <v>38</v>
      </c>
      <c r="C151" s="70" t="s">
        <v>1</v>
      </c>
      <c r="D151" s="70">
        <v>1382</v>
      </c>
    </row>
    <row r="152" spans="1:4" ht="15.5" x14ac:dyDescent="0.35">
      <c r="A152" s="70" t="s">
        <v>29</v>
      </c>
      <c r="B152" s="70" t="s">
        <v>37</v>
      </c>
      <c r="C152" s="70" t="s">
        <v>0</v>
      </c>
      <c r="D152" s="70">
        <v>2131</v>
      </c>
    </row>
    <row r="153" spans="1:4" ht="15.5" x14ac:dyDescent="0.35">
      <c r="A153" s="70" t="s">
        <v>29</v>
      </c>
      <c r="B153" s="70" t="s">
        <v>37</v>
      </c>
      <c r="C153" s="70" t="s">
        <v>1</v>
      </c>
      <c r="D153" s="70">
        <v>1164</v>
      </c>
    </row>
    <row r="154" spans="1:4" ht="15.5" x14ac:dyDescent="0.35">
      <c r="A154" s="70" t="s">
        <v>29</v>
      </c>
      <c r="B154" s="70" t="s">
        <v>18</v>
      </c>
      <c r="C154" s="70" t="s">
        <v>0</v>
      </c>
      <c r="D154" s="70">
        <v>1434</v>
      </c>
    </row>
    <row r="155" spans="1:4" ht="15.5" x14ac:dyDescent="0.35">
      <c r="A155" s="70" t="s">
        <v>29</v>
      </c>
      <c r="B155" s="70" t="s">
        <v>18</v>
      </c>
      <c r="C155" s="70" t="s">
        <v>1</v>
      </c>
      <c r="D155" s="70">
        <v>292</v>
      </c>
    </row>
    <row r="156" spans="1:4" ht="15.5" x14ac:dyDescent="0.35">
      <c r="A156" s="70" t="s">
        <v>29</v>
      </c>
      <c r="B156" s="70" t="s">
        <v>22</v>
      </c>
      <c r="C156" s="70" t="s">
        <v>0</v>
      </c>
      <c r="D156" s="70">
        <v>103</v>
      </c>
    </row>
    <row r="157" spans="1:4" ht="15.5" x14ac:dyDescent="0.35">
      <c r="A157" s="70" t="s">
        <v>29</v>
      </c>
      <c r="B157" s="70" t="s">
        <v>22</v>
      </c>
      <c r="C157" s="70" t="s">
        <v>1</v>
      </c>
      <c r="D157" s="70">
        <v>125</v>
      </c>
    </row>
    <row r="158" spans="1:4" ht="15.5" x14ac:dyDescent="0.35">
      <c r="A158" s="70" t="s">
        <v>34</v>
      </c>
      <c r="B158" s="70" t="s">
        <v>17</v>
      </c>
      <c r="C158" s="70" t="s">
        <v>0</v>
      </c>
      <c r="D158" s="70">
        <v>414</v>
      </c>
    </row>
    <row r="159" spans="1:4" ht="15.5" x14ac:dyDescent="0.35">
      <c r="A159" s="70" t="s">
        <v>34</v>
      </c>
      <c r="B159" s="70" t="s">
        <v>17</v>
      </c>
      <c r="C159" s="70" t="s">
        <v>1</v>
      </c>
      <c r="D159" s="70">
        <v>140</v>
      </c>
    </row>
    <row r="160" spans="1:4" ht="15.5" x14ac:dyDescent="0.35">
      <c r="A160" s="70" t="s">
        <v>34</v>
      </c>
      <c r="B160" s="70" t="s">
        <v>36</v>
      </c>
      <c r="C160" s="70" t="s">
        <v>0</v>
      </c>
      <c r="D160" s="70">
        <v>1074</v>
      </c>
    </row>
    <row r="161" spans="1:4" ht="15.5" x14ac:dyDescent="0.35">
      <c r="A161" s="70" t="s">
        <v>34</v>
      </c>
      <c r="B161" s="70" t="s">
        <v>36</v>
      </c>
      <c r="C161" s="70" t="s">
        <v>1</v>
      </c>
      <c r="D161" s="70">
        <v>140</v>
      </c>
    </row>
    <row r="162" spans="1:4" ht="15.5" x14ac:dyDescent="0.35">
      <c r="A162" s="70" t="s">
        <v>34</v>
      </c>
      <c r="B162" s="70" t="s">
        <v>20</v>
      </c>
      <c r="C162" s="70" t="s">
        <v>0</v>
      </c>
      <c r="D162" s="70">
        <v>552</v>
      </c>
    </row>
    <row r="163" spans="1:4" ht="15.5" x14ac:dyDescent="0.35">
      <c r="A163" s="70" t="s">
        <v>34</v>
      </c>
      <c r="B163" s="70" t="s">
        <v>20</v>
      </c>
      <c r="C163" s="70" t="s">
        <v>1</v>
      </c>
      <c r="D163" s="70">
        <v>137</v>
      </c>
    </row>
    <row r="164" spans="1:4" ht="15.5" x14ac:dyDescent="0.35">
      <c r="A164" s="70" t="s">
        <v>34</v>
      </c>
      <c r="B164" s="70" t="s">
        <v>21</v>
      </c>
      <c r="C164" s="70" t="s">
        <v>0</v>
      </c>
      <c r="D164" s="70">
        <v>400</v>
      </c>
    </row>
    <row r="165" spans="1:4" ht="15.5" x14ac:dyDescent="0.35">
      <c r="A165" s="70" t="s">
        <v>34</v>
      </c>
      <c r="B165" s="70" t="s">
        <v>21</v>
      </c>
      <c r="C165" s="70" t="s">
        <v>1</v>
      </c>
      <c r="D165" s="70">
        <v>172</v>
      </c>
    </row>
    <row r="166" spans="1:4" ht="15.5" x14ac:dyDescent="0.35">
      <c r="A166" s="70" t="s">
        <v>34</v>
      </c>
      <c r="B166" s="70" t="s">
        <v>100</v>
      </c>
      <c r="C166" s="70" t="s">
        <v>0</v>
      </c>
      <c r="D166" s="70">
        <v>1432</v>
      </c>
    </row>
    <row r="167" spans="1:4" ht="15.5" x14ac:dyDescent="0.35">
      <c r="A167" s="70" t="s">
        <v>34</v>
      </c>
      <c r="B167" s="70" t="s">
        <v>100</v>
      </c>
      <c r="C167" s="70" t="s">
        <v>1</v>
      </c>
      <c r="D167" s="70">
        <v>190</v>
      </c>
    </row>
    <row r="168" spans="1:4" ht="15.5" x14ac:dyDescent="0.35">
      <c r="A168" s="70" t="s">
        <v>34</v>
      </c>
      <c r="B168" s="70" t="s">
        <v>15</v>
      </c>
      <c r="C168" s="70" t="s">
        <v>0</v>
      </c>
      <c r="D168" s="70">
        <v>458</v>
      </c>
    </row>
    <row r="169" spans="1:4" ht="15.5" x14ac:dyDescent="0.35">
      <c r="A169" s="70" t="s">
        <v>34</v>
      </c>
      <c r="B169" s="70" t="s">
        <v>15</v>
      </c>
      <c r="C169" s="70" t="s">
        <v>1</v>
      </c>
      <c r="D169" s="70">
        <v>199</v>
      </c>
    </row>
    <row r="170" spans="1:4" ht="15.5" x14ac:dyDescent="0.35">
      <c r="A170" s="70" t="s">
        <v>34</v>
      </c>
      <c r="B170" s="70" t="s">
        <v>66</v>
      </c>
      <c r="C170" s="70" t="s">
        <v>0</v>
      </c>
      <c r="D170" s="70">
        <v>498</v>
      </c>
    </row>
    <row r="171" spans="1:4" ht="15.5" x14ac:dyDescent="0.35">
      <c r="A171" s="70" t="s">
        <v>34</v>
      </c>
      <c r="B171" s="70" t="s">
        <v>66</v>
      </c>
      <c r="C171" s="70" t="s">
        <v>1</v>
      </c>
      <c r="D171" s="70">
        <v>101</v>
      </c>
    </row>
    <row r="172" spans="1:4" ht="15.5" x14ac:dyDescent="0.35">
      <c r="A172" s="70" t="s">
        <v>34</v>
      </c>
      <c r="B172" s="70" t="s">
        <v>35</v>
      </c>
      <c r="C172" s="70" t="s">
        <v>0</v>
      </c>
      <c r="D172" s="70">
        <v>1887</v>
      </c>
    </row>
    <row r="173" spans="1:4" ht="15.5" x14ac:dyDescent="0.35">
      <c r="A173" s="70" t="s">
        <v>34</v>
      </c>
      <c r="B173" s="70" t="s">
        <v>35</v>
      </c>
      <c r="C173" s="70" t="s">
        <v>1</v>
      </c>
      <c r="D173" s="70">
        <v>232</v>
      </c>
    </row>
    <row r="174" spans="1:4" ht="15.5" x14ac:dyDescent="0.35">
      <c r="A174" s="70" t="s">
        <v>34</v>
      </c>
      <c r="B174" s="70" t="s">
        <v>16</v>
      </c>
      <c r="C174" s="70" t="s">
        <v>0</v>
      </c>
      <c r="D174" s="70">
        <v>501</v>
      </c>
    </row>
    <row r="175" spans="1:4" ht="15.5" x14ac:dyDescent="0.35">
      <c r="A175" s="70" t="s">
        <v>34</v>
      </c>
      <c r="B175" s="70" t="s">
        <v>16</v>
      </c>
      <c r="C175" s="70" t="s">
        <v>1</v>
      </c>
      <c r="D175" s="70">
        <v>99</v>
      </c>
    </row>
    <row r="176" spans="1:4" ht="15.5" x14ac:dyDescent="0.35">
      <c r="A176" s="70" t="s">
        <v>34</v>
      </c>
      <c r="B176" s="70" t="s">
        <v>38</v>
      </c>
      <c r="C176" s="70" t="s">
        <v>0</v>
      </c>
      <c r="D176" s="70">
        <v>414</v>
      </c>
    </row>
    <row r="177" spans="1:4" ht="15.5" x14ac:dyDescent="0.35">
      <c r="A177" s="70" t="s">
        <v>34</v>
      </c>
      <c r="B177" s="70" t="s">
        <v>38</v>
      </c>
      <c r="C177" s="70" t="s">
        <v>1</v>
      </c>
      <c r="D177" s="70">
        <v>1619</v>
      </c>
    </row>
    <row r="178" spans="1:4" ht="15.5" x14ac:dyDescent="0.35">
      <c r="A178" s="70" t="s">
        <v>34</v>
      </c>
      <c r="B178" s="70" t="s">
        <v>37</v>
      </c>
      <c r="C178" s="70" t="s">
        <v>0</v>
      </c>
      <c r="D178" s="70">
        <v>2111</v>
      </c>
    </row>
    <row r="179" spans="1:4" ht="15.5" x14ac:dyDescent="0.35">
      <c r="A179" s="70" t="s">
        <v>34</v>
      </c>
      <c r="B179" s="70" t="s">
        <v>37</v>
      </c>
      <c r="C179" s="70" t="s">
        <v>1</v>
      </c>
      <c r="D179" s="70">
        <v>1095</v>
      </c>
    </row>
    <row r="180" spans="1:4" ht="15.5" x14ac:dyDescent="0.35">
      <c r="A180" s="70" t="s">
        <v>34</v>
      </c>
      <c r="B180" s="70" t="s">
        <v>18</v>
      </c>
      <c r="C180" s="70" t="s">
        <v>0</v>
      </c>
      <c r="D180" s="70">
        <v>1424</v>
      </c>
    </row>
    <row r="181" spans="1:4" ht="15.5" x14ac:dyDescent="0.35">
      <c r="A181" s="70" t="s">
        <v>34</v>
      </c>
      <c r="B181" s="70" t="s">
        <v>18</v>
      </c>
      <c r="C181" s="70" t="s">
        <v>1</v>
      </c>
      <c r="D181" s="70">
        <v>306</v>
      </c>
    </row>
    <row r="182" spans="1:4" ht="15.5" x14ac:dyDescent="0.35">
      <c r="A182" s="70" t="s">
        <v>34</v>
      </c>
      <c r="B182" s="70" t="s">
        <v>22</v>
      </c>
      <c r="C182" s="70" t="s">
        <v>0</v>
      </c>
      <c r="D182" s="70">
        <v>121</v>
      </c>
    </row>
    <row r="183" spans="1:4" ht="15.5" x14ac:dyDescent="0.35">
      <c r="A183" s="70" t="s">
        <v>34</v>
      </c>
      <c r="B183" s="70" t="s">
        <v>22</v>
      </c>
      <c r="C183" s="70" t="s">
        <v>1</v>
      </c>
      <c r="D183" s="70">
        <v>152</v>
      </c>
    </row>
    <row r="184" spans="1:4" ht="15.5" x14ac:dyDescent="0.35">
      <c r="A184" s="70" t="s">
        <v>45</v>
      </c>
      <c r="B184" s="70" t="s">
        <v>17</v>
      </c>
      <c r="C184" s="70" t="s">
        <v>0</v>
      </c>
      <c r="D184" s="70">
        <v>368</v>
      </c>
    </row>
    <row r="185" spans="1:4" ht="15.5" x14ac:dyDescent="0.35">
      <c r="A185" s="70" t="s">
        <v>45</v>
      </c>
      <c r="B185" s="70" t="s">
        <v>17</v>
      </c>
      <c r="C185" s="70" t="s">
        <v>1</v>
      </c>
      <c r="D185" s="70">
        <v>186</v>
      </c>
    </row>
    <row r="186" spans="1:4" ht="15.5" x14ac:dyDescent="0.35">
      <c r="A186" s="70" t="s">
        <v>45</v>
      </c>
      <c r="B186" s="70" t="s">
        <v>36</v>
      </c>
      <c r="C186" s="70" t="s">
        <v>0</v>
      </c>
      <c r="D186" s="70">
        <v>1135</v>
      </c>
    </row>
    <row r="187" spans="1:4" ht="15.5" x14ac:dyDescent="0.35">
      <c r="A187" s="70" t="s">
        <v>45</v>
      </c>
      <c r="B187" s="70" t="s">
        <v>36</v>
      </c>
      <c r="C187" s="70" t="s">
        <v>1</v>
      </c>
      <c r="D187" s="70">
        <v>153</v>
      </c>
    </row>
    <row r="188" spans="1:4" ht="15.5" x14ac:dyDescent="0.35">
      <c r="A188" s="70" t="s">
        <v>45</v>
      </c>
      <c r="B188" s="70" t="s">
        <v>20</v>
      </c>
      <c r="C188" s="70" t="s">
        <v>0</v>
      </c>
      <c r="D188" s="70">
        <v>540</v>
      </c>
    </row>
    <row r="189" spans="1:4" ht="15.5" x14ac:dyDescent="0.35">
      <c r="A189" s="70" t="s">
        <v>45</v>
      </c>
      <c r="B189" s="70" t="s">
        <v>20</v>
      </c>
      <c r="C189" s="70" t="s">
        <v>1</v>
      </c>
      <c r="D189" s="70">
        <v>142</v>
      </c>
    </row>
    <row r="190" spans="1:4" ht="15.5" x14ac:dyDescent="0.35">
      <c r="A190" s="70" t="s">
        <v>45</v>
      </c>
      <c r="B190" s="70" t="s">
        <v>21</v>
      </c>
      <c r="C190" s="70" t="s">
        <v>0</v>
      </c>
      <c r="D190" s="70">
        <v>378</v>
      </c>
    </row>
    <row r="191" spans="1:4" ht="15.5" x14ac:dyDescent="0.35">
      <c r="A191" s="70" t="s">
        <v>45</v>
      </c>
      <c r="B191" s="70" t="s">
        <v>21</v>
      </c>
      <c r="C191" s="70" t="s">
        <v>1</v>
      </c>
      <c r="D191" s="70">
        <v>183</v>
      </c>
    </row>
    <row r="192" spans="1:4" ht="15.5" x14ac:dyDescent="0.35">
      <c r="A192" s="70" t="s">
        <v>45</v>
      </c>
      <c r="B192" s="70" t="s">
        <v>100</v>
      </c>
      <c r="C192" s="70" t="s">
        <v>0</v>
      </c>
      <c r="D192" s="70">
        <v>1454</v>
      </c>
    </row>
    <row r="193" spans="1:4" ht="15.5" x14ac:dyDescent="0.35">
      <c r="A193" s="70" t="s">
        <v>45</v>
      </c>
      <c r="B193" s="70" t="s">
        <v>100</v>
      </c>
      <c r="C193" s="70" t="s">
        <v>1</v>
      </c>
      <c r="D193" s="70">
        <v>188</v>
      </c>
    </row>
    <row r="194" spans="1:4" ht="15.5" x14ac:dyDescent="0.35">
      <c r="A194" s="70" t="s">
        <v>45</v>
      </c>
      <c r="B194" s="70" t="s">
        <v>15</v>
      </c>
      <c r="C194" s="70" t="s">
        <v>0</v>
      </c>
      <c r="D194" s="70">
        <v>429</v>
      </c>
    </row>
    <row r="195" spans="1:4" ht="15.5" x14ac:dyDescent="0.35">
      <c r="A195" s="70" t="s">
        <v>45</v>
      </c>
      <c r="B195" s="70" t="s">
        <v>15</v>
      </c>
      <c r="C195" s="70" t="s">
        <v>1</v>
      </c>
      <c r="D195" s="70">
        <v>149</v>
      </c>
    </row>
    <row r="196" spans="1:4" ht="15.5" x14ac:dyDescent="0.35">
      <c r="A196" s="70" t="s">
        <v>45</v>
      </c>
      <c r="B196" s="70" t="s">
        <v>66</v>
      </c>
      <c r="C196" s="70" t="s">
        <v>0</v>
      </c>
      <c r="D196" s="70">
        <v>529</v>
      </c>
    </row>
    <row r="197" spans="1:4" ht="15.5" x14ac:dyDescent="0.35">
      <c r="A197" s="70" t="s">
        <v>45</v>
      </c>
      <c r="B197" s="70" t="s">
        <v>66</v>
      </c>
      <c r="C197" s="70" t="s">
        <v>1</v>
      </c>
      <c r="D197" s="70">
        <v>143</v>
      </c>
    </row>
    <row r="198" spans="1:4" ht="15.5" x14ac:dyDescent="0.35">
      <c r="A198" s="70" t="s">
        <v>45</v>
      </c>
      <c r="B198" s="70" t="s">
        <v>35</v>
      </c>
      <c r="C198" s="70" t="s">
        <v>0</v>
      </c>
      <c r="D198" s="70">
        <v>1849</v>
      </c>
    </row>
    <row r="199" spans="1:4" ht="15.5" x14ac:dyDescent="0.35">
      <c r="A199" s="70" t="s">
        <v>45</v>
      </c>
      <c r="B199" s="70" t="s">
        <v>35</v>
      </c>
      <c r="C199" s="70" t="s">
        <v>1</v>
      </c>
      <c r="D199" s="70">
        <v>197</v>
      </c>
    </row>
    <row r="200" spans="1:4" ht="15.5" x14ac:dyDescent="0.35">
      <c r="A200" s="70" t="s">
        <v>45</v>
      </c>
      <c r="B200" s="70" t="s">
        <v>16</v>
      </c>
      <c r="C200" s="70" t="s">
        <v>0</v>
      </c>
      <c r="D200" s="70">
        <v>453</v>
      </c>
    </row>
    <row r="201" spans="1:4" ht="15.5" x14ac:dyDescent="0.35">
      <c r="A201" s="70" t="s">
        <v>45</v>
      </c>
      <c r="B201" s="70" t="s">
        <v>16</v>
      </c>
      <c r="C201" s="70" t="s">
        <v>1</v>
      </c>
      <c r="D201" s="70">
        <v>100</v>
      </c>
    </row>
    <row r="202" spans="1:4" ht="15.5" x14ac:dyDescent="0.35">
      <c r="A202" s="70" t="s">
        <v>45</v>
      </c>
      <c r="B202" s="70" t="s">
        <v>38</v>
      </c>
      <c r="C202" s="70" t="s">
        <v>0</v>
      </c>
      <c r="D202" s="70">
        <v>445</v>
      </c>
    </row>
    <row r="203" spans="1:4" ht="15.5" x14ac:dyDescent="0.35">
      <c r="A203" s="70" t="s">
        <v>45</v>
      </c>
      <c r="B203" s="70" t="s">
        <v>38</v>
      </c>
      <c r="C203" s="70" t="s">
        <v>1</v>
      </c>
      <c r="D203" s="70">
        <v>1382</v>
      </c>
    </row>
    <row r="204" spans="1:4" ht="15.5" x14ac:dyDescent="0.35">
      <c r="A204" s="70" t="s">
        <v>45</v>
      </c>
      <c r="B204" s="70" t="s">
        <v>37</v>
      </c>
      <c r="C204" s="70" t="s">
        <v>0</v>
      </c>
      <c r="D204" s="70">
        <v>2108</v>
      </c>
    </row>
    <row r="205" spans="1:4" ht="15.5" x14ac:dyDescent="0.35">
      <c r="A205" s="70" t="s">
        <v>45</v>
      </c>
      <c r="B205" s="70" t="s">
        <v>37</v>
      </c>
      <c r="C205" s="70" t="s">
        <v>1</v>
      </c>
      <c r="D205" s="70">
        <v>1128</v>
      </c>
    </row>
    <row r="206" spans="1:4" ht="15.5" x14ac:dyDescent="0.35">
      <c r="A206" s="70" t="s">
        <v>45</v>
      </c>
      <c r="B206" s="70" t="s">
        <v>18</v>
      </c>
      <c r="C206" s="70" t="s">
        <v>0</v>
      </c>
      <c r="D206" s="70">
        <v>1368</v>
      </c>
    </row>
    <row r="207" spans="1:4" ht="15.5" x14ac:dyDescent="0.35">
      <c r="A207" s="70" t="s">
        <v>45</v>
      </c>
      <c r="B207" s="70" t="s">
        <v>18</v>
      </c>
      <c r="C207" s="70" t="s">
        <v>1</v>
      </c>
      <c r="D207" s="70">
        <v>344</v>
      </c>
    </row>
    <row r="208" spans="1:4" ht="15.5" x14ac:dyDescent="0.35">
      <c r="A208" s="70" t="s">
        <v>45</v>
      </c>
      <c r="B208" s="70" t="s">
        <v>22</v>
      </c>
      <c r="C208" s="70" t="s">
        <v>0</v>
      </c>
      <c r="D208" s="70">
        <v>107</v>
      </c>
    </row>
    <row r="209" spans="1:4" ht="15.5" x14ac:dyDescent="0.35">
      <c r="A209" s="70" t="s">
        <v>45</v>
      </c>
      <c r="B209" s="70" t="s">
        <v>22</v>
      </c>
      <c r="C209" s="70" t="s">
        <v>1</v>
      </c>
      <c r="D209" s="70">
        <v>160</v>
      </c>
    </row>
    <row r="210" spans="1:4" ht="15.5" x14ac:dyDescent="0.35">
      <c r="A210" s="70" t="s">
        <v>48</v>
      </c>
      <c r="B210" s="70" t="s">
        <v>17</v>
      </c>
      <c r="C210" s="70" t="s">
        <v>0</v>
      </c>
      <c r="D210" s="70">
        <v>405</v>
      </c>
    </row>
    <row r="211" spans="1:4" ht="15.5" x14ac:dyDescent="0.35">
      <c r="A211" s="70" t="s">
        <v>48</v>
      </c>
      <c r="B211" s="70" t="s">
        <v>17</v>
      </c>
      <c r="C211" s="70" t="s">
        <v>1</v>
      </c>
      <c r="D211" s="70">
        <v>138</v>
      </c>
    </row>
    <row r="212" spans="1:4" ht="15.5" x14ac:dyDescent="0.35">
      <c r="A212" s="70" t="s">
        <v>48</v>
      </c>
      <c r="B212" s="70" t="s">
        <v>36</v>
      </c>
      <c r="C212" s="70" t="s">
        <v>0</v>
      </c>
      <c r="D212" s="70">
        <v>1028</v>
      </c>
    </row>
    <row r="213" spans="1:4" ht="15.5" x14ac:dyDescent="0.35">
      <c r="A213" s="70" t="s">
        <v>48</v>
      </c>
      <c r="B213" s="70" t="s">
        <v>36</v>
      </c>
      <c r="C213" s="70" t="s">
        <v>1</v>
      </c>
      <c r="D213" s="70">
        <v>139</v>
      </c>
    </row>
    <row r="214" spans="1:4" ht="15.5" x14ac:dyDescent="0.35">
      <c r="A214" s="70" t="s">
        <v>48</v>
      </c>
      <c r="B214" s="70" t="s">
        <v>20</v>
      </c>
      <c r="C214" s="70" t="s">
        <v>0</v>
      </c>
      <c r="D214" s="70">
        <v>477</v>
      </c>
    </row>
    <row r="215" spans="1:4" ht="15.5" x14ac:dyDescent="0.35">
      <c r="A215" s="70" t="s">
        <v>48</v>
      </c>
      <c r="B215" s="70" t="s">
        <v>20</v>
      </c>
      <c r="C215" s="70" t="s">
        <v>1</v>
      </c>
      <c r="D215" s="70">
        <v>105</v>
      </c>
    </row>
    <row r="216" spans="1:4" ht="15.5" x14ac:dyDescent="0.35">
      <c r="A216" s="70" t="s">
        <v>48</v>
      </c>
      <c r="B216" s="70" t="s">
        <v>21</v>
      </c>
      <c r="C216" s="70" t="s">
        <v>0</v>
      </c>
      <c r="D216" s="70">
        <v>350</v>
      </c>
    </row>
    <row r="217" spans="1:4" ht="15.5" x14ac:dyDescent="0.35">
      <c r="A217" s="70" t="s">
        <v>48</v>
      </c>
      <c r="B217" s="70" t="s">
        <v>21</v>
      </c>
      <c r="C217" s="70" t="s">
        <v>1</v>
      </c>
      <c r="D217" s="70">
        <v>133</v>
      </c>
    </row>
    <row r="218" spans="1:4" ht="15.5" x14ac:dyDescent="0.35">
      <c r="A218" s="70" t="s">
        <v>48</v>
      </c>
      <c r="B218" s="70" t="s">
        <v>100</v>
      </c>
      <c r="C218" s="70" t="s">
        <v>0</v>
      </c>
      <c r="D218" s="70">
        <v>1356</v>
      </c>
    </row>
    <row r="219" spans="1:4" ht="15.5" x14ac:dyDescent="0.35">
      <c r="A219" s="70" t="s">
        <v>48</v>
      </c>
      <c r="B219" s="70" t="s">
        <v>100</v>
      </c>
      <c r="C219" s="70" t="s">
        <v>1</v>
      </c>
      <c r="D219" s="70">
        <v>154</v>
      </c>
    </row>
    <row r="220" spans="1:4" ht="15.5" x14ac:dyDescent="0.35">
      <c r="A220" s="70" t="s">
        <v>48</v>
      </c>
      <c r="B220" s="70" t="s">
        <v>15</v>
      </c>
      <c r="C220" s="70" t="s">
        <v>0</v>
      </c>
      <c r="D220" s="70">
        <v>438</v>
      </c>
    </row>
    <row r="221" spans="1:4" ht="15.5" x14ac:dyDescent="0.35">
      <c r="A221" s="70" t="s">
        <v>48</v>
      </c>
      <c r="B221" s="70" t="s">
        <v>15</v>
      </c>
      <c r="C221" s="70" t="s">
        <v>1</v>
      </c>
      <c r="D221" s="70">
        <v>200</v>
      </c>
    </row>
    <row r="222" spans="1:4" ht="15.5" x14ac:dyDescent="0.35">
      <c r="A222" s="70" t="s">
        <v>48</v>
      </c>
      <c r="B222" s="70" t="s">
        <v>66</v>
      </c>
      <c r="C222" s="70" t="s">
        <v>0</v>
      </c>
      <c r="D222" s="70">
        <v>512</v>
      </c>
    </row>
    <row r="223" spans="1:4" ht="15.5" x14ac:dyDescent="0.35">
      <c r="A223" s="70" t="s">
        <v>48</v>
      </c>
      <c r="B223" s="70" t="s">
        <v>66</v>
      </c>
      <c r="C223" s="70" t="s">
        <v>1</v>
      </c>
      <c r="D223" s="70">
        <v>103</v>
      </c>
    </row>
    <row r="224" spans="1:4" ht="15.5" x14ac:dyDescent="0.35">
      <c r="A224" s="70" t="s">
        <v>48</v>
      </c>
      <c r="B224" s="70" t="s">
        <v>35</v>
      </c>
      <c r="C224" s="70" t="s">
        <v>0</v>
      </c>
      <c r="D224" s="70">
        <v>1954</v>
      </c>
    </row>
    <row r="225" spans="1:4" ht="15.5" x14ac:dyDescent="0.35">
      <c r="A225" s="70" t="s">
        <v>48</v>
      </c>
      <c r="B225" s="70" t="s">
        <v>35</v>
      </c>
      <c r="C225" s="70" t="s">
        <v>1</v>
      </c>
      <c r="D225" s="70">
        <v>167</v>
      </c>
    </row>
    <row r="226" spans="1:4" ht="15.5" x14ac:dyDescent="0.35">
      <c r="A226" s="70" t="s">
        <v>48</v>
      </c>
      <c r="B226" s="70" t="s">
        <v>16</v>
      </c>
      <c r="C226" s="70" t="s">
        <v>0</v>
      </c>
      <c r="D226" s="70">
        <v>481</v>
      </c>
    </row>
    <row r="227" spans="1:4" ht="15.5" x14ac:dyDescent="0.35">
      <c r="A227" s="70" t="s">
        <v>48</v>
      </c>
      <c r="B227" s="70" t="s">
        <v>16</v>
      </c>
      <c r="C227" s="70" t="s">
        <v>1</v>
      </c>
      <c r="D227" s="70">
        <v>83</v>
      </c>
    </row>
    <row r="228" spans="1:4" ht="15.5" x14ac:dyDescent="0.35">
      <c r="A228" s="70" t="s">
        <v>48</v>
      </c>
      <c r="B228" s="70" t="s">
        <v>38</v>
      </c>
      <c r="C228" s="70" t="s">
        <v>0</v>
      </c>
      <c r="D228" s="70">
        <v>396</v>
      </c>
    </row>
    <row r="229" spans="1:4" ht="15.5" x14ac:dyDescent="0.35">
      <c r="A229" s="70" t="s">
        <v>48</v>
      </c>
      <c r="B229" s="70" t="s">
        <v>38</v>
      </c>
      <c r="C229" s="70" t="s">
        <v>1</v>
      </c>
      <c r="D229" s="70">
        <v>1022</v>
      </c>
    </row>
    <row r="230" spans="1:4" ht="15.5" x14ac:dyDescent="0.35">
      <c r="A230" s="70" t="s">
        <v>48</v>
      </c>
      <c r="B230" s="70" t="s">
        <v>37</v>
      </c>
      <c r="C230" s="70" t="s">
        <v>0</v>
      </c>
      <c r="D230" s="70">
        <v>2574</v>
      </c>
    </row>
    <row r="231" spans="1:4" ht="15.5" x14ac:dyDescent="0.35">
      <c r="A231" s="70" t="s">
        <v>48</v>
      </c>
      <c r="B231" s="70" t="s">
        <v>37</v>
      </c>
      <c r="C231" s="70" t="s">
        <v>1</v>
      </c>
      <c r="D231" s="70">
        <v>1006</v>
      </c>
    </row>
    <row r="232" spans="1:4" ht="15.5" x14ac:dyDescent="0.35">
      <c r="A232" s="70" t="s">
        <v>48</v>
      </c>
      <c r="B232" s="70" t="s">
        <v>18</v>
      </c>
      <c r="C232" s="70" t="s">
        <v>0</v>
      </c>
      <c r="D232" s="70">
        <v>1288</v>
      </c>
    </row>
    <row r="233" spans="1:4" ht="15.5" x14ac:dyDescent="0.35">
      <c r="A233" s="70" t="s">
        <v>48</v>
      </c>
      <c r="B233" s="70" t="s">
        <v>18</v>
      </c>
      <c r="C233" s="70" t="s">
        <v>1</v>
      </c>
      <c r="D233" s="70">
        <v>279</v>
      </c>
    </row>
    <row r="234" spans="1:4" ht="15.5" x14ac:dyDescent="0.35">
      <c r="A234" s="70" t="s">
        <v>48</v>
      </c>
      <c r="B234" s="70" t="s">
        <v>22</v>
      </c>
      <c r="C234" s="70" t="s">
        <v>0</v>
      </c>
      <c r="D234" s="70">
        <v>132</v>
      </c>
    </row>
    <row r="235" spans="1:4" ht="15.5" x14ac:dyDescent="0.35">
      <c r="A235" s="70" t="s">
        <v>48</v>
      </c>
      <c r="B235" s="70" t="s">
        <v>22</v>
      </c>
      <c r="C235" s="70" t="s">
        <v>1</v>
      </c>
      <c r="D235" s="70">
        <v>113</v>
      </c>
    </row>
    <row r="236" spans="1:4" ht="15.5" x14ac:dyDescent="0.35">
      <c r="A236" s="70" t="s">
        <v>49</v>
      </c>
      <c r="B236" s="70" t="s">
        <v>17</v>
      </c>
      <c r="C236" s="70" t="s">
        <v>0</v>
      </c>
      <c r="D236" s="70">
        <v>410</v>
      </c>
    </row>
    <row r="237" spans="1:4" ht="15.5" x14ac:dyDescent="0.35">
      <c r="A237" s="70" t="s">
        <v>49</v>
      </c>
      <c r="B237" s="70" t="s">
        <v>17</v>
      </c>
      <c r="C237" s="70" t="s">
        <v>1</v>
      </c>
      <c r="D237" s="70">
        <v>123</v>
      </c>
    </row>
    <row r="238" spans="1:4" ht="15.5" x14ac:dyDescent="0.35">
      <c r="A238" s="70" t="s">
        <v>49</v>
      </c>
      <c r="B238" s="70" t="s">
        <v>36</v>
      </c>
      <c r="C238" s="70" t="s">
        <v>0</v>
      </c>
      <c r="D238" s="70">
        <v>973</v>
      </c>
    </row>
    <row r="239" spans="1:4" ht="15.5" x14ac:dyDescent="0.35">
      <c r="A239" s="70" t="s">
        <v>49</v>
      </c>
      <c r="B239" s="70" t="s">
        <v>36</v>
      </c>
      <c r="C239" s="70" t="s">
        <v>1</v>
      </c>
      <c r="D239" s="70">
        <v>145</v>
      </c>
    </row>
    <row r="240" spans="1:4" ht="15.5" x14ac:dyDescent="0.35">
      <c r="A240" s="70" t="s">
        <v>49</v>
      </c>
      <c r="B240" s="70" t="s">
        <v>20</v>
      </c>
      <c r="C240" s="70" t="s">
        <v>0</v>
      </c>
      <c r="D240" s="70">
        <v>427</v>
      </c>
    </row>
    <row r="241" spans="1:4" ht="15.5" x14ac:dyDescent="0.35">
      <c r="A241" s="70" t="s">
        <v>49</v>
      </c>
      <c r="B241" s="70" t="s">
        <v>20</v>
      </c>
      <c r="C241" s="70" t="s">
        <v>1</v>
      </c>
      <c r="D241" s="70">
        <v>99</v>
      </c>
    </row>
    <row r="242" spans="1:4" ht="15.5" x14ac:dyDescent="0.35">
      <c r="A242" s="70" t="s">
        <v>49</v>
      </c>
      <c r="B242" s="70" t="s">
        <v>21</v>
      </c>
      <c r="C242" s="70" t="s">
        <v>0</v>
      </c>
      <c r="D242" s="70">
        <v>361</v>
      </c>
    </row>
    <row r="243" spans="1:4" ht="15.5" x14ac:dyDescent="0.35">
      <c r="A243" s="70" t="s">
        <v>49</v>
      </c>
      <c r="B243" s="70" t="s">
        <v>21</v>
      </c>
      <c r="C243" s="70" t="s">
        <v>1</v>
      </c>
      <c r="D243" s="70">
        <v>146</v>
      </c>
    </row>
    <row r="244" spans="1:4" ht="15.5" x14ac:dyDescent="0.35">
      <c r="A244" s="70" t="s">
        <v>49</v>
      </c>
      <c r="B244" s="70" t="s">
        <v>100</v>
      </c>
      <c r="C244" s="70" t="s">
        <v>0</v>
      </c>
      <c r="D244" s="70">
        <v>1265</v>
      </c>
    </row>
    <row r="245" spans="1:4" ht="15.5" x14ac:dyDescent="0.35">
      <c r="A245" s="70" t="s">
        <v>49</v>
      </c>
      <c r="B245" s="70" t="s">
        <v>100</v>
      </c>
      <c r="C245" s="70" t="s">
        <v>1</v>
      </c>
      <c r="D245" s="70">
        <v>157</v>
      </c>
    </row>
    <row r="246" spans="1:4" ht="15.5" x14ac:dyDescent="0.35">
      <c r="A246" s="70" t="s">
        <v>49</v>
      </c>
      <c r="B246" s="70" t="s">
        <v>15</v>
      </c>
      <c r="C246" s="70" t="s">
        <v>0</v>
      </c>
      <c r="D246" s="70">
        <v>439</v>
      </c>
    </row>
    <row r="247" spans="1:4" ht="15.5" x14ac:dyDescent="0.35">
      <c r="A247" s="70" t="s">
        <v>49</v>
      </c>
      <c r="B247" s="70" t="s">
        <v>15</v>
      </c>
      <c r="C247" s="70" t="s">
        <v>1</v>
      </c>
      <c r="D247" s="70">
        <v>214</v>
      </c>
    </row>
    <row r="248" spans="1:4" ht="15.5" x14ac:dyDescent="0.35">
      <c r="A248" s="70" t="s">
        <v>49</v>
      </c>
      <c r="B248" s="70" t="s">
        <v>66</v>
      </c>
      <c r="C248" s="70" t="s">
        <v>0</v>
      </c>
      <c r="D248" s="70">
        <v>492</v>
      </c>
    </row>
    <row r="249" spans="1:4" ht="15.5" x14ac:dyDescent="0.35">
      <c r="A249" s="70" t="s">
        <v>49</v>
      </c>
      <c r="B249" s="70" t="s">
        <v>66</v>
      </c>
      <c r="C249" s="70" t="s">
        <v>1</v>
      </c>
      <c r="D249" s="70">
        <v>74</v>
      </c>
    </row>
    <row r="250" spans="1:4" ht="15.5" x14ac:dyDescent="0.35">
      <c r="A250" s="70" t="s">
        <v>49</v>
      </c>
      <c r="B250" s="70" t="s">
        <v>35</v>
      </c>
      <c r="C250" s="70" t="s">
        <v>0</v>
      </c>
      <c r="D250" s="70">
        <v>1782</v>
      </c>
    </row>
    <row r="251" spans="1:4" ht="15.5" x14ac:dyDescent="0.35">
      <c r="A251" s="70" t="s">
        <v>49</v>
      </c>
      <c r="B251" s="70" t="s">
        <v>35</v>
      </c>
      <c r="C251" s="70" t="s">
        <v>1</v>
      </c>
      <c r="D251" s="70">
        <v>192</v>
      </c>
    </row>
    <row r="252" spans="1:4" ht="15.5" x14ac:dyDescent="0.35">
      <c r="A252" s="70" t="s">
        <v>49</v>
      </c>
      <c r="B252" s="70" t="s">
        <v>16</v>
      </c>
      <c r="C252" s="70" t="s">
        <v>0</v>
      </c>
      <c r="D252" s="70">
        <v>410</v>
      </c>
    </row>
    <row r="253" spans="1:4" ht="15.5" x14ac:dyDescent="0.35">
      <c r="A253" s="70" t="s">
        <v>49</v>
      </c>
      <c r="B253" s="70" t="s">
        <v>16</v>
      </c>
      <c r="C253" s="70" t="s">
        <v>1</v>
      </c>
      <c r="D253" s="70">
        <v>65</v>
      </c>
    </row>
    <row r="254" spans="1:4" ht="15.5" x14ac:dyDescent="0.35">
      <c r="A254" s="70" t="s">
        <v>49</v>
      </c>
      <c r="B254" s="70" t="s">
        <v>38</v>
      </c>
      <c r="C254" s="70" t="s">
        <v>0</v>
      </c>
      <c r="D254" s="70">
        <v>407</v>
      </c>
    </row>
    <row r="255" spans="1:4" ht="15.5" x14ac:dyDescent="0.35">
      <c r="A255" s="70" t="s">
        <v>49</v>
      </c>
      <c r="B255" s="70" t="s">
        <v>38</v>
      </c>
      <c r="C255" s="70" t="s">
        <v>1</v>
      </c>
      <c r="D255" s="70">
        <v>1362</v>
      </c>
    </row>
    <row r="256" spans="1:4" ht="15.5" x14ac:dyDescent="0.35">
      <c r="A256" s="70" t="s">
        <v>49</v>
      </c>
      <c r="B256" s="70" t="s">
        <v>37</v>
      </c>
      <c r="C256" s="70" t="s">
        <v>0</v>
      </c>
      <c r="D256" s="70">
        <v>2171</v>
      </c>
    </row>
    <row r="257" spans="1:4" ht="15.5" x14ac:dyDescent="0.35">
      <c r="A257" s="70" t="s">
        <v>49</v>
      </c>
      <c r="B257" s="70" t="s">
        <v>37</v>
      </c>
      <c r="C257" s="70" t="s">
        <v>1</v>
      </c>
      <c r="D257" s="70">
        <v>890</v>
      </c>
    </row>
    <row r="258" spans="1:4" ht="15.5" x14ac:dyDescent="0.35">
      <c r="A258" s="70" t="s">
        <v>49</v>
      </c>
      <c r="B258" s="70" t="s">
        <v>18</v>
      </c>
      <c r="C258" s="70" t="s">
        <v>0</v>
      </c>
      <c r="D258" s="70">
        <v>1190</v>
      </c>
    </row>
    <row r="259" spans="1:4" ht="15.5" x14ac:dyDescent="0.35">
      <c r="A259" s="70" t="s">
        <v>49</v>
      </c>
      <c r="B259" s="70" t="s">
        <v>18</v>
      </c>
      <c r="C259" s="70" t="s">
        <v>1</v>
      </c>
      <c r="D259" s="70">
        <v>287</v>
      </c>
    </row>
    <row r="260" spans="1:4" ht="15.5" x14ac:dyDescent="0.35">
      <c r="A260" s="70" t="s">
        <v>49</v>
      </c>
      <c r="B260" s="70" t="s">
        <v>22</v>
      </c>
      <c r="C260" s="70" t="s">
        <v>0</v>
      </c>
      <c r="D260" s="70">
        <v>124</v>
      </c>
    </row>
    <row r="261" spans="1:4" ht="15.5" x14ac:dyDescent="0.35">
      <c r="A261" s="70" t="s">
        <v>49</v>
      </c>
      <c r="B261" s="70" t="s">
        <v>22</v>
      </c>
      <c r="C261" s="70" t="s">
        <v>1</v>
      </c>
      <c r="D261" s="70">
        <v>126</v>
      </c>
    </row>
    <row r="262" spans="1:4" ht="15.5" x14ac:dyDescent="0.35">
      <c r="A262" s="70" t="s">
        <v>79</v>
      </c>
      <c r="B262" s="70" t="s">
        <v>17</v>
      </c>
      <c r="C262" s="70" t="s">
        <v>0</v>
      </c>
      <c r="D262" s="70">
        <v>434</v>
      </c>
    </row>
    <row r="263" spans="1:4" ht="15.5" x14ac:dyDescent="0.35">
      <c r="A263" s="70" t="s">
        <v>79</v>
      </c>
      <c r="B263" s="70" t="s">
        <v>17</v>
      </c>
      <c r="C263" s="70" t="s">
        <v>1</v>
      </c>
      <c r="D263" s="70">
        <v>105</v>
      </c>
    </row>
    <row r="264" spans="1:4" ht="15.5" x14ac:dyDescent="0.35">
      <c r="A264" s="70" t="s">
        <v>79</v>
      </c>
      <c r="B264" s="70" t="s">
        <v>36</v>
      </c>
      <c r="C264" s="70" t="s">
        <v>0</v>
      </c>
      <c r="D264" s="70">
        <v>789</v>
      </c>
    </row>
    <row r="265" spans="1:4" ht="15.5" x14ac:dyDescent="0.35">
      <c r="A265" s="70" t="s">
        <v>79</v>
      </c>
      <c r="B265" s="70" t="s">
        <v>36</v>
      </c>
      <c r="C265" s="70" t="s">
        <v>1</v>
      </c>
      <c r="D265" s="70">
        <v>119</v>
      </c>
    </row>
    <row r="266" spans="1:4" ht="15.5" x14ac:dyDescent="0.35">
      <c r="A266" s="70" t="s">
        <v>79</v>
      </c>
      <c r="B266" s="70" t="s">
        <v>20</v>
      </c>
      <c r="C266" s="70" t="s">
        <v>0</v>
      </c>
      <c r="D266" s="70">
        <v>268</v>
      </c>
    </row>
    <row r="267" spans="1:4" ht="15.5" x14ac:dyDescent="0.35">
      <c r="A267" s="70" t="s">
        <v>79</v>
      </c>
      <c r="B267" s="70" t="s">
        <v>20</v>
      </c>
      <c r="C267" s="70" t="s">
        <v>1</v>
      </c>
      <c r="D267" s="70">
        <v>65</v>
      </c>
    </row>
    <row r="268" spans="1:4" ht="15.5" x14ac:dyDescent="0.35">
      <c r="A268" s="70" t="s">
        <v>79</v>
      </c>
      <c r="B268" s="70" t="s">
        <v>21</v>
      </c>
      <c r="C268" s="70" t="s">
        <v>0</v>
      </c>
      <c r="D268" s="70">
        <v>176</v>
      </c>
    </row>
    <row r="269" spans="1:4" ht="15.5" x14ac:dyDescent="0.35">
      <c r="A269" s="70" t="s">
        <v>79</v>
      </c>
      <c r="B269" s="70" t="s">
        <v>21</v>
      </c>
      <c r="C269" s="70" t="s">
        <v>1</v>
      </c>
      <c r="D269" s="70">
        <v>99</v>
      </c>
    </row>
    <row r="270" spans="1:4" ht="15.5" x14ac:dyDescent="0.35">
      <c r="A270" s="70" t="s">
        <v>79</v>
      </c>
      <c r="B270" s="70" t="s">
        <v>100</v>
      </c>
      <c r="C270" s="70" t="s">
        <v>0</v>
      </c>
      <c r="D270" s="70">
        <v>783</v>
      </c>
    </row>
    <row r="271" spans="1:4" ht="15.5" x14ac:dyDescent="0.35">
      <c r="A271" s="70" t="s">
        <v>79</v>
      </c>
      <c r="B271" s="70" t="s">
        <v>100</v>
      </c>
      <c r="C271" s="70" t="s">
        <v>1</v>
      </c>
      <c r="D271" s="70">
        <v>106</v>
      </c>
    </row>
    <row r="272" spans="1:4" ht="15.5" x14ac:dyDescent="0.35">
      <c r="A272" s="70" t="s">
        <v>79</v>
      </c>
      <c r="B272" s="70" t="s">
        <v>15</v>
      </c>
      <c r="C272" s="70" t="s">
        <v>0</v>
      </c>
      <c r="D272" s="70">
        <v>360</v>
      </c>
    </row>
    <row r="273" spans="1:4" ht="15.5" x14ac:dyDescent="0.35">
      <c r="A273" s="70" t="s">
        <v>79</v>
      </c>
      <c r="B273" s="70" t="s">
        <v>15</v>
      </c>
      <c r="C273" s="70" t="s">
        <v>1</v>
      </c>
      <c r="D273" s="70">
        <v>142</v>
      </c>
    </row>
    <row r="274" spans="1:4" ht="15.5" x14ac:dyDescent="0.35">
      <c r="A274" s="70" t="s">
        <v>79</v>
      </c>
      <c r="B274" s="70" t="s">
        <v>66</v>
      </c>
      <c r="C274" s="70" t="s">
        <v>0</v>
      </c>
      <c r="D274" s="70">
        <v>346</v>
      </c>
    </row>
    <row r="275" spans="1:4" ht="15.5" x14ac:dyDescent="0.35">
      <c r="A275" s="70" t="s">
        <v>79</v>
      </c>
      <c r="B275" s="70" t="s">
        <v>66</v>
      </c>
      <c r="C275" s="70" t="s">
        <v>1</v>
      </c>
      <c r="D275" s="70">
        <v>90</v>
      </c>
    </row>
    <row r="276" spans="1:4" ht="15.5" x14ac:dyDescent="0.35">
      <c r="A276" s="70" t="s">
        <v>79</v>
      </c>
      <c r="B276" s="70" t="s">
        <v>35</v>
      </c>
      <c r="C276" s="70" t="s">
        <v>0</v>
      </c>
      <c r="D276" s="70">
        <v>1592</v>
      </c>
    </row>
    <row r="277" spans="1:4" ht="15.5" x14ac:dyDescent="0.35">
      <c r="A277" s="70" t="s">
        <v>79</v>
      </c>
      <c r="B277" s="70" t="s">
        <v>35</v>
      </c>
      <c r="C277" s="70" t="s">
        <v>1</v>
      </c>
      <c r="D277" s="70">
        <v>158</v>
      </c>
    </row>
    <row r="278" spans="1:4" ht="15.5" x14ac:dyDescent="0.35">
      <c r="A278" s="70" t="s">
        <v>79</v>
      </c>
      <c r="B278" s="70" t="s">
        <v>16</v>
      </c>
      <c r="C278" s="70" t="s">
        <v>0</v>
      </c>
      <c r="D278" s="70">
        <v>271</v>
      </c>
    </row>
    <row r="279" spans="1:4" ht="15.5" x14ac:dyDescent="0.35">
      <c r="A279" s="70" t="s">
        <v>79</v>
      </c>
      <c r="B279" s="70" t="s">
        <v>16</v>
      </c>
      <c r="C279" s="70" t="s">
        <v>1</v>
      </c>
      <c r="D279" s="70">
        <v>63</v>
      </c>
    </row>
    <row r="280" spans="1:4" ht="15.5" x14ac:dyDescent="0.35">
      <c r="A280" s="70" t="s">
        <v>79</v>
      </c>
      <c r="B280" s="70" t="s">
        <v>38</v>
      </c>
      <c r="C280" s="70" t="s">
        <v>0</v>
      </c>
      <c r="D280" s="70">
        <v>316</v>
      </c>
    </row>
    <row r="281" spans="1:4" ht="15.5" x14ac:dyDescent="0.35">
      <c r="A281" s="70" t="s">
        <v>79</v>
      </c>
      <c r="B281" s="70" t="s">
        <v>38</v>
      </c>
      <c r="C281" s="70" t="s">
        <v>1</v>
      </c>
      <c r="D281" s="70">
        <v>784</v>
      </c>
    </row>
    <row r="282" spans="1:4" ht="15.5" x14ac:dyDescent="0.35">
      <c r="A282" s="70" t="s">
        <v>79</v>
      </c>
      <c r="B282" s="70" t="s">
        <v>37</v>
      </c>
      <c r="C282" s="70" t="s">
        <v>0</v>
      </c>
      <c r="D282" s="70">
        <v>2877</v>
      </c>
    </row>
    <row r="283" spans="1:4" ht="15.5" x14ac:dyDescent="0.35">
      <c r="A283" s="70" t="s">
        <v>79</v>
      </c>
      <c r="B283" s="70" t="s">
        <v>37</v>
      </c>
      <c r="C283" s="70" t="s">
        <v>1</v>
      </c>
      <c r="D283" s="70">
        <v>712</v>
      </c>
    </row>
    <row r="284" spans="1:4" ht="15.5" x14ac:dyDescent="0.35">
      <c r="A284" s="70" t="s">
        <v>79</v>
      </c>
      <c r="B284" s="70" t="s">
        <v>18</v>
      </c>
      <c r="C284" s="70" t="s">
        <v>0</v>
      </c>
      <c r="D284" s="70">
        <v>890</v>
      </c>
    </row>
    <row r="285" spans="1:4" ht="15.5" x14ac:dyDescent="0.35">
      <c r="A285" s="70" t="s">
        <v>79</v>
      </c>
      <c r="B285" s="70" t="s">
        <v>18</v>
      </c>
      <c r="C285" s="70" t="s">
        <v>1</v>
      </c>
      <c r="D285" s="70">
        <v>186</v>
      </c>
    </row>
    <row r="286" spans="1:4" ht="15.5" x14ac:dyDescent="0.35">
      <c r="A286" s="70" t="s">
        <v>79</v>
      </c>
      <c r="B286" s="70" t="s">
        <v>22</v>
      </c>
      <c r="C286" s="70" t="s">
        <v>0</v>
      </c>
      <c r="D286" s="70">
        <v>95</v>
      </c>
    </row>
    <row r="287" spans="1:4" ht="15.5" x14ac:dyDescent="0.35">
      <c r="A287" s="70" t="s">
        <v>79</v>
      </c>
      <c r="B287" s="70" t="s">
        <v>22</v>
      </c>
      <c r="C287" s="70" t="s">
        <v>1</v>
      </c>
      <c r="D287" s="70">
        <v>97</v>
      </c>
    </row>
    <row r="288" spans="1:4" ht="15.5" x14ac:dyDescent="0.35">
      <c r="A288" s="70" t="s">
        <v>85</v>
      </c>
      <c r="B288" s="70" t="s">
        <v>17</v>
      </c>
      <c r="C288" s="70" t="s">
        <v>0</v>
      </c>
      <c r="D288" s="70">
        <v>428</v>
      </c>
    </row>
    <row r="289" spans="1:4" ht="15.5" x14ac:dyDescent="0.35">
      <c r="A289" s="70" t="s">
        <v>85</v>
      </c>
      <c r="B289" s="70" t="s">
        <v>17</v>
      </c>
      <c r="C289" s="70" t="s">
        <v>1</v>
      </c>
      <c r="D289" s="70">
        <v>103</v>
      </c>
    </row>
    <row r="290" spans="1:4" ht="15.5" x14ac:dyDescent="0.35">
      <c r="A290" s="70" t="s">
        <v>85</v>
      </c>
      <c r="B290" s="70" t="s">
        <v>36</v>
      </c>
      <c r="C290" s="70" t="s">
        <v>0</v>
      </c>
      <c r="D290" s="70">
        <v>845</v>
      </c>
    </row>
    <row r="291" spans="1:4" ht="15.5" x14ac:dyDescent="0.35">
      <c r="A291" s="70" t="s">
        <v>85</v>
      </c>
      <c r="B291" s="70" t="s">
        <v>36</v>
      </c>
      <c r="C291" s="70" t="s">
        <v>1</v>
      </c>
      <c r="D291" s="70">
        <v>136</v>
      </c>
    </row>
    <row r="292" spans="1:4" ht="15.5" x14ac:dyDescent="0.35">
      <c r="A292" s="70" t="s">
        <v>85</v>
      </c>
      <c r="B292" s="70" t="s">
        <v>20</v>
      </c>
      <c r="C292" s="70" t="s">
        <v>0</v>
      </c>
      <c r="D292" s="70">
        <v>366</v>
      </c>
    </row>
    <row r="293" spans="1:4" ht="15.5" x14ac:dyDescent="0.35">
      <c r="A293" s="70" t="s">
        <v>85</v>
      </c>
      <c r="B293" s="70" t="s">
        <v>20</v>
      </c>
      <c r="C293" s="70" t="s">
        <v>1</v>
      </c>
      <c r="D293" s="70">
        <v>83</v>
      </c>
    </row>
    <row r="294" spans="1:4" ht="15.5" x14ac:dyDescent="0.35">
      <c r="A294" s="70" t="s">
        <v>85</v>
      </c>
      <c r="B294" s="70" t="s">
        <v>21</v>
      </c>
      <c r="C294" s="70" t="s">
        <v>0</v>
      </c>
      <c r="D294" s="70">
        <v>279</v>
      </c>
    </row>
    <row r="295" spans="1:4" ht="15.5" x14ac:dyDescent="0.35">
      <c r="A295" s="70" t="s">
        <v>85</v>
      </c>
      <c r="B295" s="70" t="s">
        <v>21</v>
      </c>
      <c r="C295" s="70" t="s">
        <v>1</v>
      </c>
      <c r="D295" s="70">
        <v>107</v>
      </c>
    </row>
    <row r="296" spans="1:4" ht="15.5" x14ac:dyDescent="0.35">
      <c r="A296" s="70" t="s">
        <v>85</v>
      </c>
      <c r="B296" s="70" t="s">
        <v>100</v>
      </c>
      <c r="C296" s="70" t="s">
        <v>0</v>
      </c>
      <c r="D296" s="70">
        <v>1267</v>
      </c>
    </row>
    <row r="297" spans="1:4" ht="15.5" x14ac:dyDescent="0.35">
      <c r="A297" s="70" t="s">
        <v>85</v>
      </c>
      <c r="B297" s="70" t="s">
        <v>100</v>
      </c>
      <c r="C297" s="70" t="s">
        <v>1</v>
      </c>
      <c r="D297" s="70">
        <v>139</v>
      </c>
    </row>
    <row r="298" spans="1:4" ht="15.5" x14ac:dyDescent="0.35">
      <c r="A298" s="70" t="s">
        <v>85</v>
      </c>
      <c r="B298" s="70" t="s">
        <v>15</v>
      </c>
      <c r="C298" s="70" t="s">
        <v>0</v>
      </c>
      <c r="D298" s="70">
        <v>347</v>
      </c>
    </row>
    <row r="299" spans="1:4" ht="15.5" x14ac:dyDescent="0.35">
      <c r="A299" s="70" t="s">
        <v>85</v>
      </c>
      <c r="B299" s="70" t="s">
        <v>15</v>
      </c>
      <c r="C299" s="70" t="s">
        <v>1</v>
      </c>
      <c r="D299" s="70">
        <v>182</v>
      </c>
    </row>
    <row r="300" spans="1:4" ht="15.5" x14ac:dyDescent="0.35">
      <c r="A300" s="70" t="s">
        <v>85</v>
      </c>
      <c r="B300" s="70" t="s">
        <v>66</v>
      </c>
      <c r="C300" s="70" t="s">
        <v>0</v>
      </c>
      <c r="D300" s="70">
        <v>423</v>
      </c>
    </row>
    <row r="301" spans="1:4" ht="15.5" x14ac:dyDescent="0.35">
      <c r="A301" s="70" t="s">
        <v>85</v>
      </c>
      <c r="B301" s="70" t="s">
        <v>66</v>
      </c>
      <c r="C301" s="70" t="s">
        <v>1</v>
      </c>
      <c r="D301" s="70">
        <v>110</v>
      </c>
    </row>
    <row r="302" spans="1:4" ht="15.5" x14ac:dyDescent="0.35">
      <c r="A302" s="70" t="s">
        <v>85</v>
      </c>
      <c r="B302" s="70" t="s">
        <v>35</v>
      </c>
      <c r="C302" s="70" t="s">
        <v>0</v>
      </c>
      <c r="D302" s="70">
        <v>1704</v>
      </c>
    </row>
    <row r="303" spans="1:4" ht="15.5" x14ac:dyDescent="0.35">
      <c r="A303" s="70" t="s">
        <v>85</v>
      </c>
      <c r="B303" s="70" t="s">
        <v>35</v>
      </c>
      <c r="C303" s="70" t="s">
        <v>1</v>
      </c>
      <c r="D303" s="70">
        <v>141</v>
      </c>
    </row>
    <row r="304" spans="1:4" ht="15.5" x14ac:dyDescent="0.35">
      <c r="A304" s="70" t="s">
        <v>85</v>
      </c>
      <c r="B304" s="70" t="s">
        <v>16</v>
      </c>
      <c r="C304" s="70" t="s">
        <v>0</v>
      </c>
      <c r="D304" s="70">
        <v>304</v>
      </c>
    </row>
    <row r="305" spans="1:4" ht="15.5" x14ac:dyDescent="0.35">
      <c r="A305" s="70" t="s">
        <v>85</v>
      </c>
      <c r="B305" s="70" t="s">
        <v>16</v>
      </c>
      <c r="C305" s="70" t="s">
        <v>1</v>
      </c>
      <c r="D305" s="70">
        <v>58</v>
      </c>
    </row>
    <row r="306" spans="1:4" ht="15.5" x14ac:dyDescent="0.35">
      <c r="A306" s="70" t="s">
        <v>85</v>
      </c>
      <c r="B306" s="70" t="s">
        <v>38</v>
      </c>
      <c r="C306" s="70" t="s">
        <v>0</v>
      </c>
      <c r="D306" s="70">
        <v>378</v>
      </c>
    </row>
    <row r="307" spans="1:4" ht="15.5" x14ac:dyDescent="0.35">
      <c r="A307" s="70" t="s">
        <v>85</v>
      </c>
      <c r="B307" s="70" t="s">
        <v>38</v>
      </c>
      <c r="C307" s="70" t="s">
        <v>1</v>
      </c>
      <c r="D307" s="70">
        <v>1073</v>
      </c>
    </row>
    <row r="308" spans="1:4" ht="15.5" x14ac:dyDescent="0.35">
      <c r="A308" s="70" t="s">
        <v>85</v>
      </c>
      <c r="B308" s="70" t="s">
        <v>37</v>
      </c>
      <c r="C308" s="70" t="s">
        <v>0</v>
      </c>
      <c r="D308" s="70">
        <v>2305</v>
      </c>
    </row>
    <row r="309" spans="1:4" ht="15.5" x14ac:dyDescent="0.35">
      <c r="A309" s="70" t="s">
        <v>85</v>
      </c>
      <c r="B309" s="70" t="s">
        <v>37</v>
      </c>
      <c r="C309" s="70" t="s">
        <v>1</v>
      </c>
      <c r="D309" s="70">
        <v>647</v>
      </c>
    </row>
    <row r="310" spans="1:4" ht="15.5" x14ac:dyDescent="0.35">
      <c r="A310" s="70" t="s">
        <v>85</v>
      </c>
      <c r="B310" s="70" t="s">
        <v>18</v>
      </c>
      <c r="C310" s="70" t="s">
        <v>0</v>
      </c>
      <c r="D310" s="70">
        <v>1093</v>
      </c>
    </row>
    <row r="311" spans="1:4" ht="15.5" x14ac:dyDescent="0.35">
      <c r="A311" s="70" t="s">
        <v>85</v>
      </c>
      <c r="B311" s="70" t="s">
        <v>18</v>
      </c>
      <c r="C311" s="70" t="s">
        <v>1</v>
      </c>
      <c r="D311" s="70">
        <v>211</v>
      </c>
    </row>
    <row r="312" spans="1:4" ht="15.5" x14ac:dyDescent="0.35">
      <c r="A312" s="70" t="s">
        <v>85</v>
      </c>
      <c r="B312" s="70" t="s">
        <v>22</v>
      </c>
      <c r="C312" s="70" t="s">
        <v>0</v>
      </c>
      <c r="D312" s="70">
        <v>115</v>
      </c>
    </row>
    <row r="313" spans="1:4" ht="15.5" x14ac:dyDescent="0.35">
      <c r="A313" s="70" t="s">
        <v>85</v>
      </c>
      <c r="B313" s="70" t="s">
        <v>22</v>
      </c>
      <c r="C313" s="70" t="s">
        <v>1</v>
      </c>
      <c r="D313" s="70">
        <v>108</v>
      </c>
    </row>
    <row r="314" spans="1:4" ht="15.5" x14ac:dyDescent="0.35">
      <c r="A314" s="70" t="s">
        <v>96</v>
      </c>
      <c r="B314" s="70" t="s">
        <v>17</v>
      </c>
      <c r="C314" s="70" t="s">
        <v>0</v>
      </c>
      <c r="D314" s="70">
        <v>382</v>
      </c>
    </row>
    <row r="315" spans="1:4" ht="15.5" x14ac:dyDescent="0.35">
      <c r="A315" s="70" t="s">
        <v>96</v>
      </c>
      <c r="B315" s="70" t="s">
        <v>17</v>
      </c>
      <c r="C315" s="70" t="s">
        <v>1</v>
      </c>
      <c r="D315" s="70">
        <v>104</v>
      </c>
    </row>
    <row r="316" spans="1:4" ht="15.5" x14ac:dyDescent="0.35">
      <c r="A316" s="70" t="s">
        <v>96</v>
      </c>
      <c r="B316" s="70" t="s">
        <v>36</v>
      </c>
      <c r="C316" s="70" t="s">
        <v>0</v>
      </c>
      <c r="D316" s="70">
        <v>846</v>
      </c>
    </row>
    <row r="317" spans="1:4" ht="15.5" x14ac:dyDescent="0.35">
      <c r="A317" s="70" t="s">
        <v>96</v>
      </c>
      <c r="B317" s="70" t="s">
        <v>36</v>
      </c>
      <c r="C317" s="70" t="s">
        <v>1</v>
      </c>
      <c r="D317" s="70">
        <v>130</v>
      </c>
    </row>
    <row r="318" spans="1:4" ht="15.5" x14ac:dyDescent="0.35">
      <c r="A318" s="70" t="s">
        <v>96</v>
      </c>
      <c r="B318" s="70" t="s">
        <v>20</v>
      </c>
      <c r="C318" s="70" t="s">
        <v>0</v>
      </c>
      <c r="D318" s="70">
        <v>429</v>
      </c>
    </row>
    <row r="319" spans="1:4" ht="15.5" x14ac:dyDescent="0.35">
      <c r="A319" s="70" t="s">
        <v>96</v>
      </c>
      <c r="B319" s="70" t="s">
        <v>20</v>
      </c>
      <c r="C319" s="70" t="s">
        <v>1</v>
      </c>
      <c r="D319" s="70">
        <v>94</v>
      </c>
    </row>
    <row r="320" spans="1:4" ht="15.5" x14ac:dyDescent="0.35">
      <c r="A320" s="70" t="s">
        <v>96</v>
      </c>
      <c r="B320" s="70" t="s">
        <v>21</v>
      </c>
      <c r="C320" s="70" t="s">
        <v>0</v>
      </c>
      <c r="D320" s="70">
        <v>328</v>
      </c>
    </row>
    <row r="321" spans="1:4" ht="15.5" x14ac:dyDescent="0.35">
      <c r="A321" s="70" t="s">
        <v>96</v>
      </c>
      <c r="B321" s="70" t="s">
        <v>21</v>
      </c>
      <c r="C321" s="70" t="s">
        <v>1</v>
      </c>
      <c r="D321" s="70">
        <v>132</v>
      </c>
    </row>
    <row r="322" spans="1:4" ht="15.5" x14ac:dyDescent="0.35">
      <c r="A322" s="70" t="s">
        <v>96</v>
      </c>
      <c r="B322" s="70" t="s">
        <v>100</v>
      </c>
      <c r="C322" s="70" t="s">
        <v>0</v>
      </c>
      <c r="D322" s="70">
        <v>1228</v>
      </c>
    </row>
    <row r="323" spans="1:4" ht="15.5" x14ac:dyDescent="0.35">
      <c r="A323" s="70" t="s">
        <v>96</v>
      </c>
      <c r="B323" s="70" t="s">
        <v>100</v>
      </c>
      <c r="C323" s="70" t="s">
        <v>1</v>
      </c>
      <c r="D323" s="70">
        <v>134</v>
      </c>
    </row>
    <row r="324" spans="1:4" ht="15.5" x14ac:dyDescent="0.35">
      <c r="A324" s="70" t="s">
        <v>96</v>
      </c>
      <c r="B324" s="70" t="s">
        <v>15</v>
      </c>
      <c r="C324" s="70" t="s">
        <v>0</v>
      </c>
      <c r="D324" s="70">
        <v>334</v>
      </c>
    </row>
    <row r="325" spans="1:4" ht="15.5" x14ac:dyDescent="0.35">
      <c r="A325" s="70" t="s">
        <v>96</v>
      </c>
      <c r="B325" s="70" t="s">
        <v>15</v>
      </c>
      <c r="C325" s="70" t="s">
        <v>1</v>
      </c>
      <c r="D325" s="70">
        <v>211</v>
      </c>
    </row>
    <row r="326" spans="1:4" ht="15.5" x14ac:dyDescent="0.35">
      <c r="A326" s="70" t="s">
        <v>96</v>
      </c>
      <c r="B326" s="70" t="s">
        <v>66</v>
      </c>
      <c r="C326" s="70" t="s">
        <v>0</v>
      </c>
      <c r="D326" s="70">
        <v>479</v>
      </c>
    </row>
    <row r="327" spans="1:4" ht="15.5" x14ac:dyDescent="0.35">
      <c r="A327" s="70" t="s">
        <v>96</v>
      </c>
      <c r="B327" s="70" t="s">
        <v>66</v>
      </c>
      <c r="C327" s="70" t="s">
        <v>1</v>
      </c>
      <c r="D327" s="70">
        <v>110</v>
      </c>
    </row>
    <row r="328" spans="1:4" ht="15.5" x14ac:dyDescent="0.35">
      <c r="A328" s="70" t="s">
        <v>96</v>
      </c>
      <c r="B328" s="70" t="s">
        <v>35</v>
      </c>
      <c r="C328" s="70" t="s">
        <v>0</v>
      </c>
      <c r="D328" s="70">
        <v>1624</v>
      </c>
    </row>
    <row r="329" spans="1:4" ht="15.5" x14ac:dyDescent="0.35">
      <c r="A329" s="70" t="s">
        <v>96</v>
      </c>
      <c r="B329" s="70" t="s">
        <v>35</v>
      </c>
      <c r="C329" s="70" t="s">
        <v>1</v>
      </c>
      <c r="D329" s="70">
        <v>155</v>
      </c>
    </row>
    <row r="330" spans="1:4" ht="15.5" x14ac:dyDescent="0.35">
      <c r="A330" s="70" t="s">
        <v>96</v>
      </c>
      <c r="B330" s="70" t="s">
        <v>16</v>
      </c>
      <c r="C330" s="70" t="s">
        <v>0</v>
      </c>
      <c r="D330" s="70">
        <v>301</v>
      </c>
    </row>
    <row r="331" spans="1:4" ht="15.5" x14ac:dyDescent="0.35">
      <c r="A331" s="70" t="s">
        <v>96</v>
      </c>
      <c r="B331" s="70" t="s">
        <v>16</v>
      </c>
      <c r="C331" s="70" t="s">
        <v>1</v>
      </c>
      <c r="D331" s="70">
        <v>66</v>
      </c>
    </row>
    <row r="332" spans="1:4" ht="15.5" x14ac:dyDescent="0.35">
      <c r="A332" s="70" t="s">
        <v>96</v>
      </c>
      <c r="B332" s="70" t="s">
        <v>38</v>
      </c>
      <c r="C332" s="70" t="s">
        <v>0</v>
      </c>
      <c r="D332" s="70">
        <v>425</v>
      </c>
    </row>
    <row r="333" spans="1:4" ht="15.5" x14ac:dyDescent="0.35">
      <c r="A333" s="70" t="s">
        <v>96</v>
      </c>
      <c r="B333" s="70" t="s">
        <v>38</v>
      </c>
      <c r="C333" s="70" t="s">
        <v>1</v>
      </c>
      <c r="D333" s="70">
        <v>1301</v>
      </c>
    </row>
    <row r="334" spans="1:4" ht="15.5" x14ac:dyDescent="0.35">
      <c r="A334" s="70" t="s">
        <v>96</v>
      </c>
      <c r="B334" s="70" t="s">
        <v>37</v>
      </c>
      <c r="C334" s="70" t="s">
        <v>0</v>
      </c>
      <c r="D334" s="70">
        <v>2480</v>
      </c>
    </row>
    <row r="335" spans="1:4" ht="15.5" x14ac:dyDescent="0.35">
      <c r="A335" s="70" t="s">
        <v>96</v>
      </c>
      <c r="B335" s="70" t="s">
        <v>37</v>
      </c>
      <c r="C335" s="70" t="s">
        <v>1</v>
      </c>
      <c r="D335" s="70">
        <v>728</v>
      </c>
    </row>
    <row r="336" spans="1:4" ht="15.5" x14ac:dyDescent="0.35">
      <c r="A336" s="70" t="s">
        <v>96</v>
      </c>
      <c r="B336" s="70" t="s">
        <v>18</v>
      </c>
      <c r="C336" s="70" t="s">
        <v>0</v>
      </c>
      <c r="D336" s="70">
        <v>1105</v>
      </c>
    </row>
    <row r="337" spans="1:4" ht="15.5" x14ac:dyDescent="0.35">
      <c r="A337" s="70" t="s">
        <v>96</v>
      </c>
      <c r="B337" s="70" t="s">
        <v>18</v>
      </c>
      <c r="C337" s="70" t="s">
        <v>1</v>
      </c>
      <c r="D337" s="70">
        <v>223</v>
      </c>
    </row>
    <row r="338" spans="1:4" ht="15.5" x14ac:dyDescent="0.35">
      <c r="A338" s="70" t="s">
        <v>96</v>
      </c>
      <c r="B338" s="70" t="s">
        <v>22</v>
      </c>
      <c r="C338" s="70" t="s">
        <v>0</v>
      </c>
      <c r="D338" s="70">
        <v>114</v>
      </c>
    </row>
    <row r="339" spans="1:4" ht="15.5" x14ac:dyDescent="0.35">
      <c r="A339" s="70" t="s">
        <v>96</v>
      </c>
      <c r="B339" s="70" t="s">
        <v>22</v>
      </c>
      <c r="C339" s="70" t="s">
        <v>1</v>
      </c>
      <c r="D339" s="70">
        <v>110</v>
      </c>
    </row>
    <row r="340" spans="1:4" ht="15.5" x14ac:dyDescent="0.35">
      <c r="A340" s="70" t="s">
        <v>97</v>
      </c>
      <c r="B340" s="70" t="s">
        <v>17</v>
      </c>
      <c r="C340" s="70" t="s">
        <v>0</v>
      </c>
      <c r="D340" s="70">
        <v>381</v>
      </c>
    </row>
    <row r="341" spans="1:4" ht="15.5" x14ac:dyDescent="0.35">
      <c r="A341" s="70" t="s">
        <v>97</v>
      </c>
      <c r="B341" s="70" t="s">
        <v>17</v>
      </c>
      <c r="C341" s="70" t="s">
        <v>1</v>
      </c>
      <c r="D341" s="70">
        <v>95</v>
      </c>
    </row>
    <row r="342" spans="1:4" ht="15.5" x14ac:dyDescent="0.35">
      <c r="A342" s="70" t="s">
        <v>97</v>
      </c>
      <c r="B342" s="70" t="s">
        <v>36</v>
      </c>
      <c r="C342" s="70" t="s">
        <v>0</v>
      </c>
      <c r="D342" s="70">
        <v>771</v>
      </c>
    </row>
    <row r="343" spans="1:4" ht="15.5" x14ac:dyDescent="0.35">
      <c r="A343" s="70" t="s">
        <v>97</v>
      </c>
      <c r="B343" s="70" t="s">
        <v>36</v>
      </c>
      <c r="C343" s="70" t="s">
        <v>1</v>
      </c>
      <c r="D343" s="70">
        <v>134</v>
      </c>
    </row>
    <row r="344" spans="1:4" ht="15.5" x14ac:dyDescent="0.35">
      <c r="A344" s="70" t="s">
        <v>97</v>
      </c>
      <c r="B344" s="70" t="s">
        <v>20</v>
      </c>
      <c r="C344" s="70" t="s">
        <v>0</v>
      </c>
      <c r="D344" s="70">
        <v>371</v>
      </c>
    </row>
    <row r="345" spans="1:4" ht="15.5" x14ac:dyDescent="0.35">
      <c r="A345" s="70" t="s">
        <v>97</v>
      </c>
      <c r="B345" s="70" t="s">
        <v>20</v>
      </c>
      <c r="C345" s="70" t="s">
        <v>1</v>
      </c>
      <c r="D345" s="70">
        <v>80</v>
      </c>
    </row>
    <row r="346" spans="1:4" ht="15.5" x14ac:dyDescent="0.35">
      <c r="A346" s="70" t="s">
        <v>97</v>
      </c>
      <c r="B346" s="70" t="s">
        <v>21</v>
      </c>
      <c r="C346" s="70" t="s">
        <v>0</v>
      </c>
      <c r="D346" s="70">
        <v>269</v>
      </c>
    </row>
    <row r="347" spans="1:4" ht="15.5" x14ac:dyDescent="0.35">
      <c r="A347" s="70" t="s">
        <v>97</v>
      </c>
      <c r="B347" s="70" t="s">
        <v>21</v>
      </c>
      <c r="C347" s="70" t="s">
        <v>1</v>
      </c>
      <c r="D347" s="70">
        <v>123</v>
      </c>
    </row>
    <row r="348" spans="1:4" ht="15.5" x14ac:dyDescent="0.35">
      <c r="A348" s="70" t="s">
        <v>97</v>
      </c>
      <c r="B348" s="70" t="s">
        <v>100</v>
      </c>
      <c r="C348" s="70" t="s">
        <v>0</v>
      </c>
      <c r="D348" s="70">
        <v>1211</v>
      </c>
    </row>
    <row r="349" spans="1:4" ht="15.5" x14ac:dyDescent="0.35">
      <c r="A349" s="70" t="s">
        <v>97</v>
      </c>
      <c r="B349" s="70" t="s">
        <v>100</v>
      </c>
      <c r="C349" s="70" t="s">
        <v>1</v>
      </c>
      <c r="D349" s="70">
        <v>119</v>
      </c>
    </row>
    <row r="350" spans="1:4" ht="15.5" x14ac:dyDescent="0.35">
      <c r="A350" s="70" t="s">
        <v>97</v>
      </c>
      <c r="B350" s="70" t="s">
        <v>15</v>
      </c>
      <c r="C350" s="70" t="s">
        <v>0</v>
      </c>
      <c r="D350" s="70">
        <v>354</v>
      </c>
    </row>
    <row r="351" spans="1:4" ht="15.5" x14ac:dyDescent="0.35">
      <c r="A351" s="70" t="s">
        <v>97</v>
      </c>
      <c r="B351" s="70" t="s">
        <v>15</v>
      </c>
      <c r="C351" s="70" t="s">
        <v>1</v>
      </c>
      <c r="D351" s="70">
        <v>146</v>
      </c>
    </row>
    <row r="352" spans="1:4" ht="15.5" x14ac:dyDescent="0.35">
      <c r="A352" s="70" t="s">
        <v>97</v>
      </c>
      <c r="B352" s="70" t="s">
        <v>66</v>
      </c>
      <c r="C352" s="70" t="s">
        <v>0</v>
      </c>
      <c r="D352" s="70">
        <v>458</v>
      </c>
    </row>
    <row r="353" spans="1:4" ht="15.5" x14ac:dyDescent="0.35">
      <c r="A353" s="70" t="s">
        <v>97</v>
      </c>
      <c r="B353" s="70" t="s">
        <v>66</v>
      </c>
      <c r="C353" s="70" t="s">
        <v>1</v>
      </c>
      <c r="D353" s="70">
        <v>129</v>
      </c>
    </row>
    <row r="354" spans="1:4" ht="15.5" x14ac:dyDescent="0.35">
      <c r="A354" s="70" t="s">
        <v>97</v>
      </c>
      <c r="B354" s="70" t="s">
        <v>35</v>
      </c>
      <c r="C354" s="70" t="s">
        <v>0</v>
      </c>
      <c r="D354" s="70">
        <v>1577</v>
      </c>
    </row>
    <row r="355" spans="1:4" ht="15.5" x14ac:dyDescent="0.35">
      <c r="A355" s="70" t="s">
        <v>97</v>
      </c>
      <c r="B355" s="70" t="s">
        <v>35</v>
      </c>
      <c r="C355" s="70" t="s">
        <v>1</v>
      </c>
      <c r="D355" s="70">
        <v>136</v>
      </c>
    </row>
    <row r="356" spans="1:4" ht="15.5" x14ac:dyDescent="0.35">
      <c r="A356" s="70" t="s">
        <v>97</v>
      </c>
      <c r="B356" s="70" t="s">
        <v>16</v>
      </c>
      <c r="C356" s="70" t="s">
        <v>0</v>
      </c>
      <c r="D356" s="70">
        <v>315</v>
      </c>
    </row>
    <row r="357" spans="1:4" ht="15.5" x14ac:dyDescent="0.35">
      <c r="A357" s="70" t="s">
        <v>97</v>
      </c>
      <c r="B357" s="70" t="s">
        <v>16</v>
      </c>
      <c r="C357" s="70" t="s">
        <v>1</v>
      </c>
      <c r="D357" s="70">
        <v>72</v>
      </c>
    </row>
    <row r="358" spans="1:4" ht="15.5" x14ac:dyDescent="0.35">
      <c r="A358" s="70" t="s">
        <v>97</v>
      </c>
      <c r="B358" s="70" t="s">
        <v>38</v>
      </c>
      <c r="C358" s="70" t="s">
        <v>0</v>
      </c>
      <c r="D358" s="70">
        <v>415</v>
      </c>
    </row>
    <row r="359" spans="1:4" ht="15.5" x14ac:dyDescent="0.35">
      <c r="A359" s="70" t="s">
        <v>97</v>
      </c>
      <c r="B359" s="70" t="s">
        <v>38</v>
      </c>
      <c r="C359" s="70" t="s">
        <v>1</v>
      </c>
      <c r="D359" s="70">
        <v>2151</v>
      </c>
    </row>
    <row r="360" spans="1:4" ht="15.5" x14ac:dyDescent="0.35">
      <c r="A360" s="70" t="s">
        <v>97</v>
      </c>
      <c r="B360" s="70" t="s">
        <v>37</v>
      </c>
      <c r="C360" s="70" t="s">
        <v>0</v>
      </c>
      <c r="D360" s="70">
        <v>1953</v>
      </c>
    </row>
    <row r="361" spans="1:4" ht="15.5" x14ac:dyDescent="0.35">
      <c r="A361" s="70" t="s">
        <v>97</v>
      </c>
      <c r="B361" s="70" t="s">
        <v>37</v>
      </c>
      <c r="C361" s="70" t="s">
        <v>1</v>
      </c>
      <c r="D361" s="70">
        <v>584</v>
      </c>
    </row>
    <row r="362" spans="1:4" ht="15.5" x14ac:dyDescent="0.35">
      <c r="A362" s="70" t="s">
        <v>97</v>
      </c>
      <c r="B362" s="70" t="s">
        <v>18</v>
      </c>
      <c r="C362" s="70" t="s">
        <v>0</v>
      </c>
      <c r="D362" s="70">
        <v>1001</v>
      </c>
    </row>
    <row r="363" spans="1:4" ht="15.5" x14ac:dyDescent="0.35">
      <c r="A363" s="70" t="s">
        <v>97</v>
      </c>
      <c r="B363" s="70" t="s">
        <v>18</v>
      </c>
      <c r="C363" s="70" t="s">
        <v>1</v>
      </c>
      <c r="D363" s="70">
        <v>196</v>
      </c>
    </row>
    <row r="364" spans="1:4" ht="15.5" x14ac:dyDescent="0.35">
      <c r="A364" s="70" t="s">
        <v>97</v>
      </c>
      <c r="B364" s="70" t="s">
        <v>22</v>
      </c>
      <c r="C364" s="70" t="s">
        <v>0</v>
      </c>
      <c r="D364" s="70">
        <v>115</v>
      </c>
    </row>
    <row r="365" spans="1:4" ht="15.5" x14ac:dyDescent="0.35">
      <c r="A365" s="70" t="s">
        <v>97</v>
      </c>
      <c r="B365" s="70" t="s">
        <v>22</v>
      </c>
      <c r="C365" s="70" t="s">
        <v>1</v>
      </c>
      <c r="D365" s="70">
        <v>139</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65"/>
  <sheetViews>
    <sheetView workbookViewId="0"/>
  </sheetViews>
  <sheetFormatPr defaultRowHeight="14.5" x14ac:dyDescent="0.35"/>
  <cols>
    <col min="1" max="1" width="26.81640625" customWidth="1"/>
    <col min="2" max="2" width="47.7265625" customWidth="1"/>
    <col min="3" max="3" width="14.81640625" bestFit="1" customWidth="1"/>
    <col min="4" max="4" width="38" bestFit="1" customWidth="1"/>
  </cols>
  <sheetData>
    <row r="1" spans="1:4" ht="15.5" x14ac:dyDescent="0.35">
      <c r="A1" s="79" t="s">
        <v>10</v>
      </c>
      <c r="B1" s="79" t="s">
        <v>63</v>
      </c>
      <c r="C1" s="79" t="s">
        <v>64</v>
      </c>
      <c r="D1" s="79" t="s">
        <v>78</v>
      </c>
    </row>
    <row r="2" spans="1:4" ht="15.5" x14ac:dyDescent="0.35">
      <c r="A2" s="80" t="s">
        <v>4</v>
      </c>
      <c r="B2" s="80" t="s">
        <v>17</v>
      </c>
      <c r="C2" s="80" t="s">
        <v>0</v>
      </c>
      <c r="D2" s="81">
        <v>14</v>
      </c>
    </row>
    <row r="3" spans="1:4" ht="15.5" x14ac:dyDescent="0.35">
      <c r="A3" s="80" t="s">
        <v>4</v>
      </c>
      <c r="B3" s="80" t="s">
        <v>17</v>
      </c>
      <c r="C3" s="80" t="s">
        <v>1</v>
      </c>
      <c r="D3" s="81">
        <v>4</v>
      </c>
    </row>
    <row r="4" spans="1:4" ht="15.5" x14ac:dyDescent="0.35">
      <c r="A4" s="80" t="s">
        <v>4</v>
      </c>
      <c r="B4" s="80" t="s">
        <v>36</v>
      </c>
      <c r="C4" s="80" t="s">
        <v>0</v>
      </c>
      <c r="D4" s="81">
        <v>157</v>
      </c>
    </row>
    <row r="5" spans="1:4" ht="15.5" x14ac:dyDescent="0.35">
      <c r="A5" s="80" t="s">
        <v>4</v>
      </c>
      <c r="B5" s="80" t="s">
        <v>36</v>
      </c>
      <c r="C5" s="80" t="s">
        <v>1</v>
      </c>
      <c r="D5" s="81">
        <v>24</v>
      </c>
    </row>
    <row r="6" spans="1:4" ht="15.5" x14ac:dyDescent="0.35">
      <c r="A6" s="80" t="s">
        <v>4</v>
      </c>
      <c r="B6" s="80" t="s">
        <v>20</v>
      </c>
      <c r="C6" s="80" t="s">
        <v>0</v>
      </c>
      <c r="D6" s="81">
        <v>31</v>
      </c>
    </row>
    <row r="7" spans="1:4" ht="15.5" x14ac:dyDescent="0.35">
      <c r="A7" s="80" t="s">
        <v>4</v>
      </c>
      <c r="B7" s="80" t="s">
        <v>20</v>
      </c>
      <c r="C7" s="80" t="s">
        <v>1</v>
      </c>
      <c r="D7" s="81">
        <v>4</v>
      </c>
    </row>
    <row r="8" spans="1:4" ht="15.5" x14ac:dyDescent="0.35">
      <c r="A8" s="80" t="s">
        <v>4</v>
      </c>
      <c r="B8" s="80" t="s">
        <v>21</v>
      </c>
      <c r="C8" s="80" t="s">
        <v>0</v>
      </c>
      <c r="D8" s="81">
        <v>11</v>
      </c>
    </row>
    <row r="9" spans="1:4" ht="15.5" x14ac:dyDescent="0.35">
      <c r="A9" s="80" t="s">
        <v>4</v>
      </c>
      <c r="B9" s="80" t="s">
        <v>21</v>
      </c>
      <c r="C9" s="80" t="s">
        <v>1</v>
      </c>
      <c r="D9" s="81">
        <v>4</v>
      </c>
    </row>
    <row r="10" spans="1:4" ht="15.5" x14ac:dyDescent="0.35">
      <c r="A10" s="80" t="s">
        <v>4</v>
      </c>
      <c r="B10" s="80" t="s">
        <v>100</v>
      </c>
      <c r="C10" s="80" t="s">
        <v>0</v>
      </c>
      <c r="D10" s="81">
        <v>112</v>
      </c>
    </row>
    <row r="11" spans="1:4" ht="15.5" x14ac:dyDescent="0.35">
      <c r="A11" s="80" t="s">
        <v>4</v>
      </c>
      <c r="B11" s="80" t="s">
        <v>100</v>
      </c>
      <c r="C11" s="80" t="s">
        <v>1</v>
      </c>
      <c r="D11" s="81">
        <v>24</v>
      </c>
    </row>
    <row r="12" spans="1:4" ht="15.5" x14ac:dyDescent="0.35">
      <c r="A12" s="80" t="s">
        <v>4</v>
      </c>
      <c r="B12" s="80" t="s">
        <v>15</v>
      </c>
      <c r="C12" s="80" t="s">
        <v>0</v>
      </c>
      <c r="D12" s="81">
        <v>19</v>
      </c>
    </row>
    <row r="13" spans="1:4" ht="15.5" x14ac:dyDescent="0.35">
      <c r="A13" s="80" t="s">
        <v>4</v>
      </c>
      <c r="B13" s="80" t="s">
        <v>15</v>
      </c>
      <c r="C13" s="80" t="s">
        <v>1</v>
      </c>
      <c r="D13" s="81">
        <v>16</v>
      </c>
    </row>
    <row r="14" spans="1:4" ht="15.5" x14ac:dyDescent="0.35">
      <c r="A14" s="80" t="s">
        <v>4</v>
      </c>
      <c r="B14" s="80" t="s">
        <v>66</v>
      </c>
      <c r="C14" s="80" t="s">
        <v>0</v>
      </c>
      <c r="D14" s="81">
        <v>69</v>
      </c>
    </row>
    <row r="15" spans="1:4" ht="15.5" x14ac:dyDescent="0.35">
      <c r="A15" s="80" t="s">
        <v>4</v>
      </c>
      <c r="B15" s="80" t="s">
        <v>66</v>
      </c>
      <c r="C15" s="80" t="s">
        <v>1</v>
      </c>
      <c r="D15" s="81">
        <v>17</v>
      </c>
    </row>
    <row r="16" spans="1:4" ht="15.5" x14ac:dyDescent="0.35">
      <c r="A16" s="80" t="s">
        <v>4</v>
      </c>
      <c r="B16" s="80" t="s">
        <v>35</v>
      </c>
      <c r="C16" s="80" t="s">
        <v>0</v>
      </c>
      <c r="D16" s="81">
        <v>110</v>
      </c>
    </row>
    <row r="17" spans="1:4" ht="15.5" x14ac:dyDescent="0.35">
      <c r="A17" s="80" t="s">
        <v>4</v>
      </c>
      <c r="B17" s="80" t="s">
        <v>35</v>
      </c>
      <c r="C17" s="80" t="s">
        <v>1</v>
      </c>
      <c r="D17" s="81">
        <v>11</v>
      </c>
    </row>
    <row r="18" spans="1:4" ht="15.5" x14ac:dyDescent="0.35">
      <c r="A18" s="80" t="s">
        <v>4</v>
      </c>
      <c r="B18" s="80" t="s">
        <v>16</v>
      </c>
      <c r="C18" s="80" t="s">
        <v>0</v>
      </c>
      <c r="D18" s="81">
        <v>18</v>
      </c>
    </row>
    <row r="19" spans="1:4" ht="15.5" x14ac:dyDescent="0.35">
      <c r="A19" s="80" t="s">
        <v>4</v>
      </c>
      <c r="B19" s="80" t="s">
        <v>16</v>
      </c>
      <c r="C19" s="80" t="s">
        <v>1</v>
      </c>
      <c r="D19" s="81">
        <v>5</v>
      </c>
    </row>
    <row r="20" spans="1:4" ht="15.5" x14ac:dyDescent="0.35">
      <c r="A20" s="80" t="s">
        <v>4</v>
      </c>
      <c r="B20" s="80" t="s">
        <v>38</v>
      </c>
      <c r="C20" s="80" t="s">
        <v>0</v>
      </c>
      <c r="D20" s="81">
        <v>20</v>
      </c>
    </row>
    <row r="21" spans="1:4" ht="15.5" x14ac:dyDescent="0.35">
      <c r="A21" s="80" t="s">
        <v>4</v>
      </c>
      <c r="B21" s="80" t="s">
        <v>38</v>
      </c>
      <c r="C21" s="80" t="s">
        <v>1</v>
      </c>
      <c r="D21" s="81">
        <v>96</v>
      </c>
    </row>
    <row r="22" spans="1:4" ht="15.5" x14ac:dyDescent="0.35">
      <c r="A22" s="80" t="s">
        <v>4</v>
      </c>
      <c r="B22" s="80" t="s">
        <v>37</v>
      </c>
      <c r="C22" s="80" t="s">
        <v>0</v>
      </c>
      <c r="D22" s="81">
        <v>118</v>
      </c>
    </row>
    <row r="23" spans="1:4" ht="15.5" x14ac:dyDescent="0.35">
      <c r="A23" s="80" t="s">
        <v>4</v>
      </c>
      <c r="B23" s="80" t="s">
        <v>37</v>
      </c>
      <c r="C23" s="80" t="s">
        <v>1</v>
      </c>
      <c r="D23" s="81">
        <v>44</v>
      </c>
    </row>
    <row r="24" spans="1:4" ht="15.5" x14ac:dyDescent="0.35">
      <c r="A24" s="80" t="s">
        <v>4</v>
      </c>
      <c r="B24" s="80" t="s">
        <v>18</v>
      </c>
      <c r="C24" s="80" t="s">
        <v>0</v>
      </c>
      <c r="D24" s="81">
        <v>67</v>
      </c>
    </row>
    <row r="25" spans="1:4" ht="15.5" x14ac:dyDescent="0.35">
      <c r="A25" s="80" t="s">
        <v>4</v>
      </c>
      <c r="B25" s="80" t="s">
        <v>18</v>
      </c>
      <c r="C25" s="80" t="s">
        <v>1</v>
      </c>
      <c r="D25" s="81">
        <v>22</v>
      </c>
    </row>
    <row r="26" spans="1:4" ht="15.5" x14ac:dyDescent="0.35">
      <c r="A26" s="80" t="s">
        <v>4</v>
      </c>
      <c r="B26" s="80" t="s">
        <v>22</v>
      </c>
      <c r="C26" s="80" t="s">
        <v>0</v>
      </c>
      <c r="D26" s="81">
        <v>19</v>
      </c>
    </row>
    <row r="27" spans="1:4" ht="15.5" x14ac:dyDescent="0.35">
      <c r="A27" s="80" t="s">
        <v>4</v>
      </c>
      <c r="B27" s="80" t="s">
        <v>22</v>
      </c>
      <c r="C27" s="80" t="s">
        <v>1</v>
      </c>
      <c r="D27" s="81">
        <v>9</v>
      </c>
    </row>
    <row r="28" spans="1:4" ht="15.5" x14ac:dyDescent="0.35">
      <c r="A28" s="80" t="s">
        <v>5</v>
      </c>
      <c r="B28" s="80" t="s">
        <v>17</v>
      </c>
      <c r="C28" s="80" t="s">
        <v>0</v>
      </c>
      <c r="D28" s="81">
        <v>20</v>
      </c>
    </row>
    <row r="29" spans="1:4" ht="15.5" x14ac:dyDescent="0.35">
      <c r="A29" s="80" t="s">
        <v>5</v>
      </c>
      <c r="B29" s="80" t="s">
        <v>17</v>
      </c>
      <c r="C29" s="80" t="s">
        <v>1</v>
      </c>
      <c r="D29" s="81">
        <v>3</v>
      </c>
    </row>
    <row r="30" spans="1:4" ht="15.5" x14ac:dyDescent="0.35">
      <c r="A30" s="80" t="s">
        <v>5</v>
      </c>
      <c r="B30" s="80" t="s">
        <v>36</v>
      </c>
      <c r="C30" s="80" t="s">
        <v>0</v>
      </c>
      <c r="D30" s="81">
        <v>175</v>
      </c>
    </row>
    <row r="31" spans="1:4" ht="15.5" x14ac:dyDescent="0.35">
      <c r="A31" s="80" t="s">
        <v>5</v>
      </c>
      <c r="B31" s="80" t="s">
        <v>36</v>
      </c>
      <c r="C31" s="80" t="s">
        <v>1</v>
      </c>
      <c r="D31" s="81">
        <v>23</v>
      </c>
    </row>
    <row r="32" spans="1:4" ht="15.5" x14ac:dyDescent="0.35">
      <c r="A32" s="80" t="s">
        <v>5</v>
      </c>
      <c r="B32" s="80" t="s">
        <v>20</v>
      </c>
      <c r="C32" s="80" t="s">
        <v>0</v>
      </c>
      <c r="D32" s="81">
        <v>18</v>
      </c>
    </row>
    <row r="33" spans="1:4" ht="15.5" x14ac:dyDescent="0.35">
      <c r="A33" s="80" t="s">
        <v>5</v>
      </c>
      <c r="B33" s="80" t="s">
        <v>20</v>
      </c>
      <c r="C33" s="80" t="s">
        <v>1</v>
      </c>
      <c r="D33" s="81">
        <v>10</v>
      </c>
    </row>
    <row r="34" spans="1:4" ht="15.5" x14ac:dyDescent="0.35">
      <c r="A34" s="80" t="s">
        <v>5</v>
      </c>
      <c r="B34" s="80" t="s">
        <v>21</v>
      </c>
      <c r="C34" s="80" t="s">
        <v>0</v>
      </c>
      <c r="D34" s="81">
        <v>5</v>
      </c>
    </row>
    <row r="35" spans="1:4" ht="15.5" x14ac:dyDescent="0.35">
      <c r="A35" s="80" t="s">
        <v>5</v>
      </c>
      <c r="B35" s="80" t="s">
        <v>21</v>
      </c>
      <c r="C35" s="80" t="s">
        <v>1</v>
      </c>
      <c r="D35" s="81">
        <v>4</v>
      </c>
    </row>
    <row r="36" spans="1:4" ht="15.5" x14ac:dyDescent="0.35">
      <c r="A36" s="80" t="s">
        <v>5</v>
      </c>
      <c r="B36" s="80" t="s">
        <v>100</v>
      </c>
      <c r="C36" s="80" t="s">
        <v>0</v>
      </c>
      <c r="D36" s="81">
        <v>128</v>
      </c>
    </row>
    <row r="37" spans="1:4" ht="15.5" x14ac:dyDescent="0.35">
      <c r="A37" s="80" t="s">
        <v>5</v>
      </c>
      <c r="B37" s="80" t="s">
        <v>100</v>
      </c>
      <c r="C37" s="80" t="s">
        <v>1</v>
      </c>
      <c r="D37" s="81">
        <v>16</v>
      </c>
    </row>
    <row r="38" spans="1:4" ht="15.5" x14ac:dyDescent="0.35">
      <c r="A38" s="80" t="s">
        <v>5</v>
      </c>
      <c r="B38" s="80" t="s">
        <v>15</v>
      </c>
      <c r="C38" s="80" t="s">
        <v>0</v>
      </c>
      <c r="D38" s="81">
        <v>23</v>
      </c>
    </row>
    <row r="39" spans="1:4" ht="15.5" x14ac:dyDescent="0.35">
      <c r="A39" s="80" t="s">
        <v>5</v>
      </c>
      <c r="B39" s="80" t="s">
        <v>15</v>
      </c>
      <c r="C39" s="80" t="s">
        <v>1</v>
      </c>
      <c r="D39" s="81">
        <v>18</v>
      </c>
    </row>
    <row r="40" spans="1:4" ht="15.5" x14ac:dyDescent="0.35">
      <c r="A40" s="80" t="s">
        <v>5</v>
      </c>
      <c r="B40" s="80" t="s">
        <v>66</v>
      </c>
      <c r="C40" s="80" t="s">
        <v>0</v>
      </c>
      <c r="D40" s="81">
        <v>69</v>
      </c>
    </row>
    <row r="41" spans="1:4" ht="15.5" x14ac:dyDescent="0.35">
      <c r="A41" s="80" t="s">
        <v>5</v>
      </c>
      <c r="B41" s="80" t="s">
        <v>66</v>
      </c>
      <c r="C41" s="80" t="s">
        <v>1</v>
      </c>
      <c r="D41" s="81">
        <v>12</v>
      </c>
    </row>
    <row r="42" spans="1:4" ht="15.5" x14ac:dyDescent="0.35">
      <c r="A42" s="80" t="s">
        <v>5</v>
      </c>
      <c r="B42" s="80" t="s">
        <v>35</v>
      </c>
      <c r="C42" s="80" t="s">
        <v>0</v>
      </c>
      <c r="D42" s="81">
        <v>166</v>
      </c>
    </row>
    <row r="43" spans="1:4" ht="15.5" x14ac:dyDescent="0.35">
      <c r="A43" s="80" t="s">
        <v>5</v>
      </c>
      <c r="B43" s="80" t="s">
        <v>35</v>
      </c>
      <c r="C43" s="80" t="s">
        <v>1</v>
      </c>
      <c r="D43" s="81">
        <v>19</v>
      </c>
    </row>
    <row r="44" spans="1:4" ht="15.5" x14ac:dyDescent="0.35">
      <c r="A44" s="80" t="s">
        <v>5</v>
      </c>
      <c r="B44" s="80" t="s">
        <v>16</v>
      </c>
      <c r="C44" s="80" t="s">
        <v>0</v>
      </c>
      <c r="D44" s="81">
        <v>16</v>
      </c>
    </row>
    <row r="45" spans="1:4" ht="15.5" x14ac:dyDescent="0.35">
      <c r="A45" s="80" t="s">
        <v>5</v>
      </c>
      <c r="B45" s="80" t="s">
        <v>16</v>
      </c>
      <c r="C45" s="80" t="s">
        <v>1</v>
      </c>
      <c r="D45" s="81">
        <v>1</v>
      </c>
    </row>
    <row r="46" spans="1:4" ht="15.5" x14ac:dyDescent="0.35">
      <c r="A46" s="80" t="s">
        <v>5</v>
      </c>
      <c r="B46" s="80" t="s">
        <v>38</v>
      </c>
      <c r="C46" s="80" t="s">
        <v>0</v>
      </c>
      <c r="D46" s="81">
        <v>11</v>
      </c>
    </row>
    <row r="47" spans="1:4" ht="15.5" x14ac:dyDescent="0.35">
      <c r="A47" s="80" t="s">
        <v>5</v>
      </c>
      <c r="B47" s="80" t="s">
        <v>38</v>
      </c>
      <c r="C47" s="80" t="s">
        <v>1</v>
      </c>
      <c r="D47" s="81">
        <v>81</v>
      </c>
    </row>
    <row r="48" spans="1:4" ht="15.5" x14ac:dyDescent="0.35">
      <c r="A48" s="80" t="s">
        <v>5</v>
      </c>
      <c r="B48" s="80" t="s">
        <v>37</v>
      </c>
      <c r="C48" s="80" t="s">
        <v>0</v>
      </c>
      <c r="D48" s="81">
        <v>120</v>
      </c>
    </row>
    <row r="49" spans="1:4" ht="15.5" x14ac:dyDescent="0.35">
      <c r="A49" s="80" t="s">
        <v>5</v>
      </c>
      <c r="B49" s="80" t="s">
        <v>37</v>
      </c>
      <c r="C49" s="80" t="s">
        <v>1</v>
      </c>
      <c r="D49" s="81">
        <v>41</v>
      </c>
    </row>
    <row r="50" spans="1:4" ht="15.5" x14ac:dyDescent="0.35">
      <c r="A50" s="80" t="s">
        <v>5</v>
      </c>
      <c r="B50" s="80" t="s">
        <v>18</v>
      </c>
      <c r="C50" s="80" t="s">
        <v>0</v>
      </c>
      <c r="D50" s="81">
        <v>72</v>
      </c>
    </row>
    <row r="51" spans="1:4" ht="15.5" x14ac:dyDescent="0.35">
      <c r="A51" s="80" t="s">
        <v>5</v>
      </c>
      <c r="B51" s="80" t="s">
        <v>18</v>
      </c>
      <c r="C51" s="80" t="s">
        <v>1</v>
      </c>
      <c r="D51" s="81">
        <v>15</v>
      </c>
    </row>
    <row r="52" spans="1:4" ht="15.5" x14ac:dyDescent="0.35">
      <c r="A52" s="80" t="s">
        <v>5</v>
      </c>
      <c r="B52" s="80" t="s">
        <v>22</v>
      </c>
      <c r="C52" s="80" t="s">
        <v>0</v>
      </c>
      <c r="D52" s="81">
        <v>8</v>
      </c>
    </row>
    <row r="53" spans="1:4" ht="15.5" x14ac:dyDescent="0.35">
      <c r="A53" s="80" t="s">
        <v>5</v>
      </c>
      <c r="B53" s="80" t="s">
        <v>22</v>
      </c>
      <c r="C53" s="80" t="s">
        <v>1</v>
      </c>
      <c r="D53" s="81">
        <v>3</v>
      </c>
    </row>
    <row r="54" spans="1:4" ht="15.5" x14ac:dyDescent="0.35">
      <c r="A54" s="80" t="s">
        <v>6</v>
      </c>
      <c r="B54" s="80" t="s">
        <v>17</v>
      </c>
      <c r="C54" s="80" t="s">
        <v>0</v>
      </c>
      <c r="D54" s="81">
        <v>11</v>
      </c>
    </row>
    <row r="55" spans="1:4" ht="15.5" x14ac:dyDescent="0.35">
      <c r="A55" s="80" t="s">
        <v>6</v>
      </c>
      <c r="B55" s="80" t="s">
        <v>17</v>
      </c>
      <c r="C55" s="80" t="s">
        <v>1</v>
      </c>
      <c r="D55" s="81">
        <v>3</v>
      </c>
    </row>
    <row r="56" spans="1:4" ht="15.5" x14ac:dyDescent="0.35">
      <c r="A56" s="80" t="s">
        <v>6</v>
      </c>
      <c r="B56" s="80" t="s">
        <v>36</v>
      </c>
      <c r="C56" s="80" t="s">
        <v>0</v>
      </c>
      <c r="D56" s="81">
        <v>138</v>
      </c>
    </row>
    <row r="57" spans="1:4" ht="15.5" x14ac:dyDescent="0.35">
      <c r="A57" s="80" t="s">
        <v>6</v>
      </c>
      <c r="B57" s="80" t="s">
        <v>36</v>
      </c>
      <c r="C57" s="80" t="s">
        <v>1</v>
      </c>
      <c r="D57" s="81">
        <v>36</v>
      </c>
    </row>
    <row r="58" spans="1:4" ht="15.5" x14ac:dyDescent="0.35">
      <c r="A58" s="80" t="s">
        <v>6</v>
      </c>
      <c r="B58" s="80" t="s">
        <v>20</v>
      </c>
      <c r="C58" s="80" t="s">
        <v>0</v>
      </c>
      <c r="D58" s="81">
        <v>28</v>
      </c>
    </row>
    <row r="59" spans="1:4" ht="15.5" x14ac:dyDescent="0.35">
      <c r="A59" s="80" t="s">
        <v>6</v>
      </c>
      <c r="B59" s="80" t="s">
        <v>20</v>
      </c>
      <c r="C59" s="80" t="s">
        <v>1</v>
      </c>
      <c r="D59" s="81">
        <v>4</v>
      </c>
    </row>
    <row r="60" spans="1:4" ht="15.5" x14ac:dyDescent="0.35">
      <c r="A60" s="80" t="s">
        <v>6</v>
      </c>
      <c r="B60" s="80" t="s">
        <v>21</v>
      </c>
      <c r="C60" s="80" t="s">
        <v>0</v>
      </c>
      <c r="D60" s="81">
        <v>20</v>
      </c>
    </row>
    <row r="61" spans="1:4" ht="15.5" x14ac:dyDescent="0.35">
      <c r="A61" s="80" t="s">
        <v>6</v>
      </c>
      <c r="B61" s="80" t="s">
        <v>21</v>
      </c>
      <c r="C61" s="80" t="s">
        <v>1</v>
      </c>
      <c r="D61" s="81">
        <v>0</v>
      </c>
    </row>
    <row r="62" spans="1:4" ht="15.5" x14ac:dyDescent="0.35">
      <c r="A62" s="80" t="s">
        <v>6</v>
      </c>
      <c r="B62" s="80" t="s">
        <v>100</v>
      </c>
      <c r="C62" s="80" t="s">
        <v>0</v>
      </c>
      <c r="D62" s="81">
        <v>133</v>
      </c>
    </row>
    <row r="63" spans="1:4" ht="15.5" x14ac:dyDescent="0.35">
      <c r="A63" s="80" t="s">
        <v>6</v>
      </c>
      <c r="B63" s="80" t="s">
        <v>100</v>
      </c>
      <c r="C63" s="80" t="s">
        <v>1</v>
      </c>
      <c r="D63" s="81">
        <v>5</v>
      </c>
    </row>
    <row r="64" spans="1:4" ht="15.5" x14ac:dyDescent="0.35">
      <c r="A64" s="80" t="s">
        <v>6</v>
      </c>
      <c r="B64" s="80" t="s">
        <v>15</v>
      </c>
      <c r="C64" s="80" t="s">
        <v>0</v>
      </c>
      <c r="D64" s="81">
        <v>7</v>
      </c>
    </row>
    <row r="65" spans="1:4" ht="15.5" x14ac:dyDescent="0.35">
      <c r="A65" s="80" t="s">
        <v>6</v>
      </c>
      <c r="B65" s="80" t="s">
        <v>15</v>
      </c>
      <c r="C65" s="80" t="s">
        <v>1</v>
      </c>
      <c r="D65" s="81">
        <v>20</v>
      </c>
    </row>
    <row r="66" spans="1:4" ht="15.5" x14ac:dyDescent="0.35">
      <c r="A66" s="80" t="s">
        <v>6</v>
      </c>
      <c r="B66" s="80" t="s">
        <v>66</v>
      </c>
      <c r="C66" s="80" t="s">
        <v>0</v>
      </c>
      <c r="D66" s="81">
        <v>72</v>
      </c>
    </row>
    <row r="67" spans="1:4" ht="15.5" x14ac:dyDescent="0.35">
      <c r="A67" s="80" t="s">
        <v>6</v>
      </c>
      <c r="B67" s="80" t="s">
        <v>66</v>
      </c>
      <c r="C67" s="80" t="s">
        <v>1</v>
      </c>
      <c r="D67" s="81">
        <v>9</v>
      </c>
    </row>
    <row r="68" spans="1:4" ht="15.5" x14ac:dyDescent="0.35">
      <c r="A68" s="80" t="s">
        <v>6</v>
      </c>
      <c r="B68" s="80" t="s">
        <v>35</v>
      </c>
      <c r="C68" s="80" t="s">
        <v>0</v>
      </c>
      <c r="D68" s="81">
        <v>114</v>
      </c>
    </row>
    <row r="69" spans="1:4" ht="15.5" x14ac:dyDescent="0.35">
      <c r="A69" s="80" t="s">
        <v>6</v>
      </c>
      <c r="B69" s="80" t="s">
        <v>35</v>
      </c>
      <c r="C69" s="80" t="s">
        <v>1</v>
      </c>
      <c r="D69" s="81">
        <v>9</v>
      </c>
    </row>
    <row r="70" spans="1:4" ht="15.5" x14ac:dyDescent="0.35">
      <c r="A70" s="80" t="s">
        <v>6</v>
      </c>
      <c r="B70" s="80" t="s">
        <v>16</v>
      </c>
      <c r="C70" s="80" t="s">
        <v>0</v>
      </c>
      <c r="D70" s="81">
        <v>7</v>
      </c>
    </row>
    <row r="71" spans="1:4" ht="15.5" x14ac:dyDescent="0.35">
      <c r="A71" s="80" t="s">
        <v>6</v>
      </c>
      <c r="B71" s="80" t="s">
        <v>16</v>
      </c>
      <c r="C71" s="80" t="s">
        <v>1</v>
      </c>
      <c r="D71" s="81">
        <v>1</v>
      </c>
    </row>
    <row r="72" spans="1:4" ht="15.5" x14ac:dyDescent="0.35">
      <c r="A72" s="80" t="s">
        <v>6</v>
      </c>
      <c r="B72" s="80" t="s">
        <v>38</v>
      </c>
      <c r="C72" s="80" t="s">
        <v>0</v>
      </c>
      <c r="D72" s="81">
        <v>14</v>
      </c>
    </row>
    <row r="73" spans="1:4" ht="15.5" x14ac:dyDescent="0.35">
      <c r="A73" s="80" t="s">
        <v>6</v>
      </c>
      <c r="B73" s="80" t="s">
        <v>38</v>
      </c>
      <c r="C73" s="80" t="s">
        <v>1</v>
      </c>
      <c r="D73" s="81">
        <v>73</v>
      </c>
    </row>
    <row r="74" spans="1:4" ht="15.5" x14ac:dyDescent="0.35">
      <c r="A74" s="80" t="s">
        <v>6</v>
      </c>
      <c r="B74" s="80" t="s">
        <v>37</v>
      </c>
      <c r="C74" s="80" t="s">
        <v>0</v>
      </c>
      <c r="D74" s="81">
        <v>79</v>
      </c>
    </row>
    <row r="75" spans="1:4" ht="15.5" x14ac:dyDescent="0.35">
      <c r="A75" s="80" t="s">
        <v>6</v>
      </c>
      <c r="B75" s="80" t="s">
        <v>37</v>
      </c>
      <c r="C75" s="80" t="s">
        <v>1</v>
      </c>
      <c r="D75" s="81">
        <v>33</v>
      </c>
    </row>
    <row r="76" spans="1:4" ht="15.5" x14ac:dyDescent="0.35">
      <c r="A76" s="80" t="s">
        <v>6</v>
      </c>
      <c r="B76" s="80" t="s">
        <v>18</v>
      </c>
      <c r="C76" s="80" t="s">
        <v>0</v>
      </c>
      <c r="D76" s="81">
        <v>63</v>
      </c>
    </row>
    <row r="77" spans="1:4" ht="15.5" x14ac:dyDescent="0.35">
      <c r="A77" s="80" t="s">
        <v>6</v>
      </c>
      <c r="B77" s="80" t="s">
        <v>18</v>
      </c>
      <c r="C77" s="80" t="s">
        <v>1</v>
      </c>
      <c r="D77" s="81">
        <v>15</v>
      </c>
    </row>
    <row r="78" spans="1:4" ht="15.5" x14ac:dyDescent="0.35">
      <c r="A78" s="80" t="s">
        <v>6</v>
      </c>
      <c r="B78" s="80" t="s">
        <v>22</v>
      </c>
      <c r="C78" s="80" t="s">
        <v>0</v>
      </c>
      <c r="D78" s="81">
        <v>5</v>
      </c>
    </row>
    <row r="79" spans="1:4" ht="15.5" x14ac:dyDescent="0.35">
      <c r="A79" s="80" t="s">
        <v>6</v>
      </c>
      <c r="B79" s="80" t="s">
        <v>22</v>
      </c>
      <c r="C79" s="80" t="s">
        <v>1</v>
      </c>
      <c r="D79" s="81">
        <v>3</v>
      </c>
    </row>
    <row r="80" spans="1:4" ht="15.5" x14ac:dyDescent="0.35">
      <c r="A80" s="80" t="s">
        <v>7</v>
      </c>
      <c r="B80" s="80" t="s">
        <v>17</v>
      </c>
      <c r="C80" s="80" t="s">
        <v>0</v>
      </c>
      <c r="D80" s="81">
        <v>12</v>
      </c>
    </row>
    <row r="81" spans="1:4" ht="15.5" x14ac:dyDescent="0.35">
      <c r="A81" s="80" t="s">
        <v>7</v>
      </c>
      <c r="B81" s="80" t="s">
        <v>17</v>
      </c>
      <c r="C81" s="80" t="s">
        <v>1</v>
      </c>
      <c r="D81" s="81">
        <v>6</v>
      </c>
    </row>
    <row r="82" spans="1:4" ht="15.5" x14ac:dyDescent="0.35">
      <c r="A82" s="80" t="s">
        <v>7</v>
      </c>
      <c r="B82" s="80" t="s">
        <v>36</v>
      </c>
      <c r="C82" s="80" t="s">
        <v>0</v>
      </c>
      <c r="D82" s="81">
        <v>129</v>
      </c>
    </row>
    <row r="83" spans="1:4" ht="15.5" x14ac:dyDescent="0.35">
      <c r="A83" s="80" t="s">
        <v>7</v>
      </c>
      <c r="B83" s="80" t="s">
        <v>36</v>
      </c>
      <c r="C83" s="80" t="s">
        <v>1</v>
      </c>
      <c r="D83" s="81">
        <v>25</v>
      </c>
    </row>
    <row r="84" spans="1:4" ht="15.5" x14ac:dyDescent="0.35">
      <c r="A84" s="80" t="s">
        <v>7</v>
      </c>
      <c r="B84" s="80" t="s">
        <v>20</v>
      </c>
      <c r="C84" s="80" t="s">
        <v>0</v>
      </c>
      <c r="D84" s="81">
        <v>20</v>
      </c>
    </row>
    <row r="85" spans="1:4" ht="15.5" x14ac:dyDescent="0.35">
      <c r="A85" s="80" t="s">
        <v>7</v>
      </c>
      <c r="B85" s="80" t="s">
        <v>20</v>
      </c>
      <c r="C85" s="80" t="s">
        <v>1</v>
      </c>
      <c r="D85" s="81">
        <v>1</v>
      </c>
    </row>
    <row r="86" spans="1:4" ht="15.5" x14ac:dyDescent="0.35">
      <c r="A86" s="80" t="s">
        <v>7</v>
      </c>
      <c r="B86" s="80" t="s">
        <v>21</v>
      </c>
      <c r="C86" s="80" t="s">
        <v>0</v>
      </c>
      <c r="D86" s="81">
        <v>18</v>
      </c>
    </row>
    <row r="87" spans="1:4" ht="15.5" x14ac:dyDescent="0.35">
      <c r="A87" s="80" t="s">
        <v>7</v>
      </c>
      <c r="B87" s="80" t="s">
        <v>21</v>
      </c>
      <c r="C87" s="80" t="s">
        <v>1</v>
      </c>
      <c r="D87" s="81">
        <v>3</v>
      </c>
    </row>
    <row r="88" spans="1:4" ht="15.5" x14ac:dyDescent="0.35">
      <c r="A88" s="80" t="s">
        <v>7</v>
      </c>
      <c r="B88" s="80" t="s">
        <v>100</v>
      </c>
      <c r="C88" s="80" t="s">
        <v>0</v>
      </c>
      <c r="D88" s="81">
        <v>117</v>
      </c>
    </row>
    <row r="89" spans="1:4" ht="15.5" x14ac:dyDescent="0.35">
      <c r="A89" s="80" t="s">
        <v>7</v>
      </c>
      <c r="B89" s="80" t="s">
        <v>100</v>
      </c>
      <c r="C89" s="80" t="s">
        <v>1</v>
      </c>
      <c r="D89" s="81">
        <v>3</v>
      </c>
    </row>
    <row r="90" spans="1:4" ht="15.5" x14ac:dyDescent="0.35">
      <c r="A90" s="80" t="s">
        <v>7</v>
      </c>
      <c r="B90" s="80" t="s">
        <v>15</v>
      </c>
      <c r="C90" s="80" t="s">
        <v>0</v>
      </c>
      <c r="D90" s="81">
        <v>20</v>
      </c>
    </row>
    <row r="91" spans="1:4" ht="15.5" x14ac:dyDescent="0.35">
      <c r="A91" s="80" t="s">
        <v>7</v>
      </c>
      <c r="B91" s="80" t="s">
        <v>15</v>
      </c>
      <c r="C91" s="80" t="s">
        <v>1</v>
      </c>
      <c r="D91" s="81">
        <v>25</v>
      </c>
    </row>
    <row r="92" spans="1:4" ht="15.5" x14ac:dyDescent="0.35">
      <c r="A92" s="80" t="s">
        <v>7</v>
      </c>
      <c r="B92" s="80" t="s">
        <v>66</v>
      </c>
      <c r="C92" s="80" t="s">
        <v>0</v>
      </c>
      <c r="D92" s="81">
        <v>60</v>
      </c>
    </row>
    <row r="93" spans="1:4" ht="15.5" x14ac:dyDescent="0.35">
      <c r="A93" s="80" t="s">
        <v>7</v>
      </c>
      <c r="B93" s="80" t="s">
        <v>66</v>
      </c>
      <c r="C93" s="80" t="s">
        <v>1</v>
      </c>
      <c r="D93" s="81">
        <v>7</v>
      </c>
    </row>
    <row r="94" spans="1:4" ht="15.5" x14ac:dyDescent="0.35">
      <c r="A94" s="80" t="s">
        <v>7</v>
      </c>
      <c r="B94" s="80" t="s">
        <v>35</v>
      </c>
      <c r="C94" s="80" t="s">
        <v>0</v>
      </c>
      <c r="D94" s="81">
        <v>96</v>
      </c>
    </row>
    <row r="95" spans="1:4" ht="15.5" x14ac:dyDescent="0.35">
      <c r="A95" s="80" t="s">
        <v>7</v>
      </c>
      <c r="B95" s="80" t="s">
        <v>35</v>
      </c>
      <c r="C95" s="80" t="s">
        <v>1</v>
      </c>
      <c r="D95" s="81">
        <v>10</v>
      </c>
    </row>
    <row r="96" spans="1:4" ht="15.5" x14ac:dyDescent="0.35">
      <c r="A96" s="80" t="s">
        <v>7</v>
      </c>
      <c r="B96" s="80" t="s">
        <v>16</v>
      </c>
      <c r="C96" s="80" t="s">
        <v>0</v>
      </c>
      <c r="D96" s="81">
        <v>23</v>
      </c>
    </row>
    <row r="97" spans="1:4" ht="15.5" x14ac:dyDescent="0.35">
      <c r="A97" s="80" t="s">
        <v>7</v>
      </c>
      <c r="B97" s="80" t="s">
        <v>16</v>
      </c>
      <c r="C97" s="80" t="s">
        <v>1</v>
      </c>
      <c r="D97" s="81">
        <v>0</v>
      </c>
    </row>
    <row r="98" spans="1:4" ht="15.5" x14ac:dyDescent="0.35">
      <c r="A98" s="80" t="s">
        <v>7</v>
      </c>
      <c r="B98" s="80" t="s">
        <v>38</v>
      </c>
      <c r="C98" s="80" t="s">
        <v>0</v>
      </c>
      <c r="D98" s="81">
        <v>15</v>
      </c>
    </row>
    <row r="99" spans="1:4" ht="15.5" x14ac:dyDescent="0.35">
      <c r="A99" s="80" t="s">
        <v>7</v>
      </c>
      <c r="B99" s="80" t="s">
        <v>38</v>
      </c>
      <c r="C99" s="80" t="s">
        <v>1</v>
      </c>
      <c r="D99" s="81">
        <v>117</v>
      </c>
    </row>
    <row r="100" spans="1:4" ht="15.5" x14ac:dyDescent="0.35">
      <c r="A100" s="80" t="s">
        <v>7</v>
      </c>
      <c r="B100" s="80" t="s">
        <v>37</v>
      </c>
      <c r="C100" s="80" t="s">
        <v>0</v>
      </c>
      <c r="D100" s="81">
        <v>111</v>
      </c>
    </row>
    <row r="101" spans="1:4" ht="15.5" x14ac:dyDescent="0.35">
      <c r="A101" s="80" t="s">
        <v>7</v>
      </c>
      <c r="B101" s="80" t="s">
        <v>37</v>
      </c>
      <c r="C101" s="80" t="s">
        <v>1</v>
      </c>
      <c r="D101" s="81">
        <v>29</v>
      </c>
    </row>
    <row r="102" spans="1:4" ht="15.5" x14ac:dyDescent="0.35">
      <c r="A102" s="80" t="s">
        <v>7</v>
      </c>
      <c r="B102" s="80" t="s">
        <v>18</v>
      </c>
      <c r="C102" s="80" t="s">
        <v>0</v>
      </c>
      <c r="D102" s="81">
        <v>56</v>
      </c>
    </row>
    <row r="103" spans="1:4" ht="15.5" x14ac:dyDescent="0.35">
      <c r="A103" s="80" t="s">
        <v>7</v>
      </c>
      <c r="B103" s="80" t="s">
        <v>18</v>
      </c>
      <c r="C103" s="80" t="s">
        <v>1</v>
      </c>
      <c r="D103" s="81">
        <v>12</v>
      </c>
    </row>
    <row r="104" spans="1:4" ht="15.5" x14ac:dyDescent="0.35">
      <c r="A104" s="80" t="s">
        <v>7</v>
      </c>
      <c r="B104" s="80" t="s">
        <v>22</v>
      </c>
      <c r="C104" s="80" t="s">
        <v>0</v>
      </c>
      <c r="D104" s="81">
        <v>7</v>
      </c>
    </row>
    <row r="105" spans="1:4" ht="15.5" x14ac:dyDescent="0.35">
      <c r="A105" s="80" t="s">
        <v>7</v>
      </c>
      <c r="B105" s="80" t="s">
        <v>22</v>
      </c>
      <c r="C105" s="80" t="s">
        <v>1</v>
      </c>
      <c r="D105" s="81">
        <v>3</v>
      </c>
    </row>
    <row r="106" spans="1:4" ht="15.5" x14ac:dyDescent="0.35">
      <c r="A106" s="80" t="s">
        <v>8</v>
      </c>
      <c r="B106" s="80" t="s">
        <v>17</v>
      </c>
      <c r="C106" s="80" t="s">
        <v>0</v>
      </c>
      <c r="D106" s="81">
        <v>10</v>
      </c>
    </row>
    <row r="107" spans="1:4" ht="15.5" x14ac:dyDescent="0.35">
      <c r="A107" s="80" t="s">
        <v>8</v>
      </c>
      <c r="B107" s="80" t="s">
        <v>17</v>
      </c>
      <c r="C107" s="80" t="s">
        <v>1</v>
      </c>
      <c r="D107" s="81">
        <v>2</v>
      </c>
    </row>
    <row r="108" spans="1:4" ht="15.5" x14ac:dyDescent="0.35">
      <c r="A108" s="80" t="s">
        <v>8</v>
      </c>
      <c r="B108" s="80" t="s">
        <v>36</v>
      </c>
      <c r="C108" s="80" t="s">
        <v>0</v>
      </c>
      <c r="D108" s="81">
        <v>122</v>
      </c>
    </row>
    <row r="109" spans="1:4" ht="15.5" x14ac:dyDescent="0.35">
      <c r="A109" s="80" t="s">
        <v>8</v>
      </c>
      <c r="B109" s="80" t="s">
        <v>36</v>
      </c>
      <c r="C109" s="80" t="s">
        <v>1</v>
      </c>
      <c r="D109" s="81">
        <v>13</v>
      </c>
    </row>
    <row r="110" spans="1:4" ht="15.5" x14ac:dyDescent="0.35">
      <c r="A110" s="80" t="s">
        <v>8</v>
      </c>
      <c r="B110" s="80" t="s">
        <v>20</v>
      </c>
      <c r="C110" s="80" t="s">
        <v>0</v>
      </c>
      <c r="D110" s="81">
        <v>22</v>
      </c>
    </row>
    <row r="111" spans="1:4" ht="15.5" x14ac:dyDescent="0.35">
      <c r="A111" s="80" t="s">
        <v>8</v>
      </c>
      <c r="B111" s="80" t="s">
        <v>20</v>
      </c>
      <c r="C111" s="80" t="s">
        <v>1</v>
      </c>
      <c r="D111" s="81">
        <v>1</v>
      </c>
    </row>
    <row r="112" spans="1:4" ht="15.5" x14ac:dyDescent="0.35">
      <c r="A112" s="80" t="s">
        <v>8</v>
      </c>
      <c r="B112" s="80" t="s">
        <v>21</v>
      </c>
      <c r="C112" s="80" t="s">
        <v>0</v>
      </c>
      <c r="D112" s="81">
        <v>10</v>
      </c>
    </row>
    <row r="113" spans="1:4" ht="15.5" x14ac:dyDescent="0.35">
      <c r="A113" s="80" t="s">
        <v>8</v>
      </c>
      <c r="B113" s="80" t="s">
        <v>21</v>
      </c>
      <c r="C113" s="80" t="s">
        <v>1</v>
      </c>
      <c r="D113" s="81">
        <v>7</v>
      </c>
    </row>
    <row r="114" spans="1:4" ht="15.5" x14ac:dyDescent="0.35">
      <c r="A114" s="80" t="s">
        <v>8</v>
      </c>
      <c r="B114" s="80" t="s">
        <v>100</v>
      </c>
      <c r="C114" s="80" t="s">
        <v>0</v>
      </c>
      <c r="D114" s="81">
        <v>146</v>
      </c>
    </row>
    <row r="115" spans="1:4" ht="15.5" x14ac:dyDescent="0.35">
      <c r="A115" s="80" t="s">
        <v>8</v>
      </c>
      <c r="B115" s="80" t="s">
        <v>100</v>
      </c>
      <c r="C115" s="80" t="s">
        <v>1</v>
      </c>
      <c r="D115" s="81">
        <v>8</v>
      </c>
    </row>
    <row r="116" spans="1:4" ht="15.5" x14ac:dyDescent="0.35">
      <c r="A116" s="80" t="s">
        <v>8</v>
      </c>
      <c r="B116" s="80" t="s">
        <v>15</v>
      </c>
      <c r="C116" s="80" t="s">
        <v>0</v>
      </c>
      <c r="D116" s="81">
        <v>17</v>
      </c>
    </row>
    <row r="117" spans="1:4" ht="15.5" x14ac:dyDescent="0.35">
      <c r="A117" s="80" t="s">
        <v>8</v>
      </c>
      <c r="B117" s="80" t="s">
        <v>15</v>
      </c>
      <c r="C117" s="80" t="s">
        <v>1</v>
      </c>
      <c r="D117" s="81">
        <v>19</v>
      </c>
    </row>
    <row r="118" spans="1:4" ht="15.5" x14ac:dyDescent="0.35">
      <c r="A118" s="80" t="s">
        <v>8</v>
      </c>
      <c r="B118" s="80" t="s">
        <v>66</v>
      </c>
      <c r="C118" s="80" t="s">
        <v>0</v>
      </c>
      <c r="D118" s="81">
        <v>47</v>
      </c>
    </row>
    <row r="119" spans="1:4" ht="15.5" x14ac:dyDescent="0.35">
      <c r="A119" s="80" t="s">
        <v>8</v>
      </c>
      <c r="B119" s="80" t="s">
        <v>66</v>
      </c>
      <c r="C119" s="80" t="s">
        <v>1</v>
      </c>
      <c r="D119" s="81">
        <v>4</v>
      </c>
    </row>
    <row r="120" spans="1:4" ht="15.5" x14ac:dyDescent="0.35">
      <c r="A120" s="80" t="s">
        <v>8</v>
      </c>
      <c r="B120" s="80" t="s">
        <v>35</v>
      </c>
      <c r="C120" s="80" t="s">
        <v>0</v>
      </c>
      <c r="D120" s="81">
        <v>121</v>
      </c>
    </row>
    <row r="121" spans="1:4" ht="15.5" x14ac:dyDescent="0.35">
      <c r="A121" s="80" t="s">
        <v>8</v>
      </c>
      <c r="B121" s="80" t="s">
        <v>35</v>
      </c>
      <c r="C121" s="80" t="s">
        <v>1</v>
      </c>
      <c r="D121" s="81">
        <v>5</v>
      </c>
    </row>
    <row r="122" spans="1:4" ht="15.5" x14ac:dyDescent="0.35">
      <c r="A122" s="80" t="s">
        <v>8</v>
      </c>
      <c r="B122" s="80" t="s">
        <v>16</v>
      </c>
      <c r="C122" s="80" t="s">
        <v>0</v>
      </c>
      <c r="D122" s="81">
        <v>17</v>
      </c>
    </row>
    <row r="123" spans="1:4" ht="15.5" x14ac:dyDescent="0.35">
      <c r="A123" s="80" t="s">
        <v>8</v>
      </c>
      <c r="B123" s="80" t="s">
        <v>16</v>
      </c>
      <c r="C123" s="80" t="s">
        <v>1</v>
      </c>
      <c r="D123" s="81">
        <v>5</v>
      </c>
    </row>
    <row r="124" spans="1:4" ht="15.5" x14ac:dyDescent="0.35">
      <c r="A124" s="80" t="s">
        <v>8</v>
      </c>
      <c r="B124" s="80" t="s">
        <v>38</v>
      </c>
      <c r="C124" s="80" t="s">
        <v>0</v>
      </c>
      <c r="D124" s="81">
        <v>12</v>
      </c>
    </row>
    <row r="125" spans="1:4" ht="15.5" x14ac:dyDescent="0.35">
      <c r="A125" s="80" t="s">
        <v>8</v>
      </c>
      <c r="B125" s="80" t="s">
        <v>38</v>
      </c>
      <c r="C125" s="80" t="s">
        <v>1</v>
      </c>
      <c r="D125" s="81">
        <v>123</v>
      </c>
    </row>
    <row r="126" spans="1:4" ht="15.5" x14ac:dyDescent="0.35">
      <c r="A126" s="80" t="s">
        <v>8</v>
      </c>
      <c r="B126" s="80" t="s">
        <v>37</v>
      </c>
      <c r="C126" s="80" t="s">
        <v>0</v>
      </c>
      <c r="D126" s="81">
        <v>90</v>
      </c>
    </row>
    <row r="127" spans="1:4" ht="15.5" x14ac:dyDescent="0.35">
      <c r="A127" s="80" t="s">
        <v>8</v>
      </c>
      <c r="B127" s="80" t="s">
        <v>37</v>
      </c>
      <c r="C127" s="80" t="s">
        <v>1</v>
      </c>
      <c r="D127" s="81">
        <v>14</v>
      </c>
    </row>
    <row r="128" spans="1:4" ht="15.5" x14ac:dyDescent="0.35">
      <c r="A128" s="80" t="s">
        <v>8</v>
      </c>
      <c r="B128" s="80" t="s">
        <v>18</v>
      </c>
      <c r="C128" s="80" t="s">
        <v>0</v>
      </c>
      <c r="D128" s="81">
        <v>52</v>
      </c>
    </row>
    <row r="129" spans="1:4" ht="15.5" x14ac:dyDescent="0.35">
      <c r="A129" s="80" t="s">
        <v>8</v>
      </c>
      <c r="B129" s="80" t="s">
        <v>18</v>
      </c>
      <c r="C129" s="80" t="s">
        <v>1</v>
      </c>
      <c r="D129" s="81">
        <v>14</v>
      </c>
    </row>
    <row r="130" spans="1:4" ht="15.5" x14ac:dyDescent="0.35">
      <c r="A130" s="80" t="s">
        <v>8</v>
      </c>
      <c r="B130" s="80" t="s">
        <v>22</v>
      </c>
      <c r="C130" s="80" t="s">
        <v>0</v>
      </c>
      <c r="D130" s="81">
        <v>5</v>
      </c>
    </row>
    <row r="131" spans="1:4" ht="15.5" x14ac:dyDescent="0.35">
      <c r="A131" s="80" t="s">
        <v>8</v>
      </c>
      <c r="B131" s="80" t="s">
        <v>22</v>
      </c>
      <c r="C131" s="80" t="s">
        <v>1</v>
      </c>
      <c r="D131" s="81">
        <v>2</v>
      </c>
    </row>
    <row r="132" spans="1:4" ht="15.5" x14ac:dyDescent="0.35">
      <c r="A132" s="80" t="s">
        <v>29</v>
      </c>
      <c r="B132" s="80" t="s">
        <v>17</v>
      </c>
      <c r="C132" s="80" t="s">
        <v>0</v>
      </c>
      <c r="D132" s="81">
        <v>21</v>
      </c>
    </row>
    <row r="133" spans="1:4" ht="15.5" x14ac:dyDescent="0.35">
      <c r="A133" s="80" t="s">
        <v>29</v>
      </c>
      <c r="B133" s="80" t="s">
        <v>17</v>
      </c>
      <c r="C133" s="80" t="s">
        <v>1</v>
      </c>
      <c r="D133" s="81">
        <v>2</v>
      </c>
    </row>
    <row r="134" spans="1:4" ht="15.5" x14ac:dyDescent="0.35">
      <c r="A134" s="80" t="s">
        <v>29</v>
      </c>
      <c r="B134" s="80" t="s">
        <v>36</v>
      </c>
      <c r="C134" s="80" t="s">
        <v>0</v>
      </c>
      <c r="D134" s="81">
        <v>147</v>
      </c>
    </row>
    <row r="135" spans="1:4" ht="15.5" x14ac:dyDescent="0.35">
      <c r="A135" s="80" t="s">
        <v>29</v>
      </c>
      <c r="B135" s="80" t="s">
        <v>36</v>
      </c>
      <c r="C135" s="80" t="s">
        <v>1</v>
      </c>
      <c r="D135" s="81">
        <v>57</v>
      </c>
    </row>
    <row r="136" spans="1:4" ht="15.5" x14ac:dyDescent="0.35">
      <c r="A136" s="80" t="s">
        <v>29</v>
      </c>
      <c r="B136" s="80" t="s">
        <v>20</v>
      </c>
      <c r="C136" s="80" t="s">
        <v>0</v>
      </c>
      <c r="D136" s="81">
        <v>26</v>
      </c>
    </row>
    <row r="137" spans="1:4" ht="15.5" x14ac:dyDescent="0.35">
      <c r="A137" s="80" t="s">
        <v>29</v>
      </c>
      <c r="B137" s="80" t="s">
        <v>20</v>
      </c>
      <c r="C137" s="80" t="s">
        <v>1</v>
      </c>
      <c r="D137" s="81">
        <v>6</v>
      </c>
    </row>
    <row r="138" spans="1:4" ht="15.5" x14ac:dyDescent="0.35">
      <c r="A138" s="80" t="s">
        <v>29</v>
      </c>
      <c r="B138" s="80" t="s">
        <v>21</v>
      </c>
      <c r="C138" s="80" t="s">
        <v>0</v>
      </c>
      <c r="D138" s="81">
        <v>19</v>
      </c>
    </row>
    <row r="139" spans="1:4" ht="15.5" x14ac:dyDescent="0.35">
      <c r="A139" s="80" t="s">
        <v>29</v>
      </c>
      <c r="B139" s="80" t="s">
        <v>21</v>
      </c>
      <c r="C139" s="80" t="s">
        <v>1</v>
      </c>
      <c r="D139" s="81">
        <v>2</v>
      </c>
    </row>
    <row r="140" spans="1:4" ht="15.5" x14ac:dyDescent="0.35">
      <c r="A140" s="80" t="s">
        <v>29</v>
      </c>
      <c r="B140" s="80" t="s">
        <v>100</v>
      </c>
      <c r="C140" s="80" t="s">
        <v>0</v>
      </c>
      <c r="D140" s="81">
        <v>105</v>
      </c>
    </row>
    <row r="141" spans="1:4" ht="15.5" x14ac:dyDescent="0.35">
      <c r="A141" s="80" t="s">
        <v>29</v>
      </c>
      <c r="B141" s="80" t="s">
        <v>100</v>
      </c>
      <c r="C141" s="80" t="s">
        <v>1</v>
      </c>
      <c r="D141" s="81">
        <v>8</v>
      </c>
    </row>
    <row r="142" spans="1:4" ht="15.5" x14ac:dyDescent="0.35">
      <c r="A142" s="80" t="s">
        <v>29</v>
      </c>
      <c r="B142" s="80" t="s">
        <v>15</v>
      </c>
      <c r="C142" s="80" t="s">
        <v>0</v>
      </c>
      <c r="D142" s="81">
        <v>16</v>
      </c>
    </row>
    <row r="143" spans="1:4" ht="15.5" x14ac:dyDescent="0.35">
      <c r="A143" s="80" t="s">
        <v>29</v>
      </c>
      <c r="B143" s="80" t="s">
        <v>15</v>
      </c>
      <c r="C143" s="80" t="s">
        <v>1</v>
      </c>
      <c r="D143" s="81">
        <v>49</v>
      </c>
    </row>
    <row r="144" spans="1:4" ht="15.5" x14ac:dyDescent="0.35">
      <c r="A144" s="80" t="s">
        <v>29</v>
      </c>
      <c r="B144" s="80" t="s">
        <v>66</v>
      </c>
      <c r="C144" s="80" t="s">
        <v>0</v>
      </c>
      <c r="D144" s="81">
        <v>57</v>
      </c>
    </row>
    <row r="145" spans="1:4" ht="15.5" x14ac:dyDescent="0.35">
      <c r="A145" s="80" t="s">
        <v>29</v>
      </c>
      <c r="B145" s="80" t="s">
        <v>66</v>
      </c>
      <c r="C145" s="80" t="s">
        <v>1</v>
      </c>
      <c r="D145" s="81">
        <v>21</v>
      </c>
    </row>
    <row r="146" spans="1:4" ht="15.5" x14ac:dyDescent="0.35">
      <c r="A146" s="80" t="s">
        <v>29</v>
      </c>
      <c r="B146" s="80" t="s">
        <v>35</v>
      </c>
      <c r="C146" s="80" t="s">
        <v>0</v>
      </c>
      <c r="D146" s="81">
        <v>115</v>
      </c>
    </row>
    <row r="147" spans="1:4" ht="15.5" x14ac:dyDescent="0.35">
      <c r="A147" s="80" t="s">
        <v>29</v>
      </c>
      <c r="B147" s="80" t="s">
        <v>35</v>
      </c>
      <c r="C147" s="80" t="s">
        <v>1</v>
      </c>
      <c r="D147" s="81">
        <v>5</v>
      </c>
    </row>
    <row r="148" spans="1:4" ht="15.5" x14ac:dyDescent="0.35">
      <c r="A148" s="80" t="s">
        <v>29</v>
      </c>
      <c r="B148" s="80" t="s">
        <v>16</v>
      </c>
      <c r="C148" s="80" t="s">
        <v>0</v>
      </c>
      <c r="D148" s="81">
        <v>17</v>
      </c>
    </row>
    <row r="149" spans="1:4" ht="15.5" x14ac:dyDescent="0.35">
      <c r="A149" s="80" t="s">
        <v>29</v>
      </c>
      <c r="B149" s="80" t="s">
        <v>16</v>
      </c>
      <c r="C149" s="80" t="s">
        <v>1</v>
      </c>
      <c r="D149" s="81">
        <v>3</v>
      </c>
    </row>
    <row r="150" spans="1:4" ht="15.5" x14ac:dyDescent="0.35">
      <c r="A150" s="80" t="s">
        <v>29</v>
      </c>
      <c r="B150" s="80" t="s">
        <v>38</v>
      </c>
      <c r="C150" s="80" t="s">
        <v>0</v>
      </c>
      <c r="D150" s="81">
        <v>6</v>
      </c>
    </row>
    <row r="151" spans="1:4" ht="15.5" x14ac:dyDescent="0.35">
      <c r="A151" s="80" t="s">
        <v>29</v>
      </c>
      <c r="B151" s="80" t="s">
        <v>38</v>
      </c>
      <c r="C151" s="80" t="s">
        <v>1</v>
      </c>
      <c r="D151" s="81">
        <v>204</v>
      </c>
    </row>
    <row r="152" spans="1:4" ht="15.5" x14ac:dyDescent="0.35">
      <c r="A152" s="80" t="s">
        <v>29</v>
      </c>
      <c r="B152" s="80" t="s">
        <v>37</v>
      </c>
      <c r="C152" s="80" t="s">
        <v>0</v>
      </c>
      <c r="D152" s="81">
        <v>116</v>
      </c>
    </row>
    <row r="153" spans="1:4" ht="15.5" x14ac:dyDescent="0.35">
      <c r="A153" s="80" t="s">
        <v>29</v>
      </c>
      <c r="B153" s="80" t="s">
        <v>37</v>
      </c>
      <c r="C153" s="80" t="s">
        <v>1</v>
      </c>
      <c r="D153" s="81">
        <v>13</v>
      </c>
    </row>
    <row r="154" spans="1:4" ht="15.5" x14ac:dyDescent="0.35">
      <c r="A154" s="80" t="s">
        <v>29</v>
      </c>
      <c r="B154" s="80" t="s">
        <v>18</v>
      </c>
      <c r="C154" s="80" t="s">
        <v>0</v>
      </c>
      <c r="D154" s="81">
        <v>62</v>
      </c>
    </row>
    <row r="155" spans="1:4" ht="15.5" x14ac:dyDescent="0.35">
      <c r="A155" s="80" t="s">
        <v>29</v>
      </c>
      <c r="B155" s="80" t="s">
        <v>18</v>
      </c>
      <c r="C155" s="80" t="s">
        <v>1</v>
      </c>
      <c r="D155" s="81">
        <v>4</v>
      </c>
    </row>
    <row r="156" spans="1:4" ht="15.5" x14ac:dyDescent="0.35">
      <c r="A156" s="80" t="s">
        <v>29</v>
      </c>
      <c r="B156" s="80" t="s">
        <v>22</v>
      </c>
      <c r="C156" s="80" t="s">
        <v>0</v>
      </c>
      <c r="D156" s="81">
        <v>9</v>
      </c>
    </row>
    <row r="157" spans="1:4" ht="15.5" x14ac:dyDescent="0.35">
      <c r="A157" s="80" t="s">
        <v>29</v>
      </c>
      <c r="B157" s="80" t="s">
        <v>22</v>
      </c>
      <c r="C157" s="80" t="s">
        <v>1</v>
      </c>
      <c r="D157" s="81">
        <v>6</v>
      </c>
    </row>
    <row r="158" spans="1:4" ht="15.5" x14ac:dyDescent="0.35">
      <c r="A158" s="80" t="s">
        <v>34</v>
      </c>
      <c r="B158" s="80" t="s">
        <v>17</v>
      </c>
      <c r="C158" s="80" t="s">
        <v>0</v>
      </c>
      <c r="D158" s="81">
        <v>19</v>
      </c>
    </row>
    <row r="159" spans="1:4" ht="15.5" x14ac:dyDescent="0.35">
      <c r="A159" s="80" t="s">
        <v>34</v>
      </c>
      <c r="B159" s="80" t="s">
        <v>17</v>
      </c>
      <c r="C159" s="80" t="s">
        <v>1</v>
      </c>
      <c r="D159" s="81">
        <v>4</v>
      </c>
    </row>
    <row r="160" spans="1:4" ht="15.5" x14ac:dyDescent="0.35">
      <c r="A160" s="80" t="s">
        <v>34</v>
      </c>
      <c r="B160" s="80" t="s">
        <v>36</v>
      </c>
      <c r="C160" s="80" t="s">
        <v>0</v>
      </c>
      <c r="D160" s="81">
        <v>123</v>
      </c>
    </row>
    <row r="161" spans="1:4" ht="15.5" x14ac:dyDescent="0.35">
      <c r="A161" s="80" t="s">
        <v>34</v>
      </c>
      <c r="B161" s="80" t="s">
        <v>36</v>
      </c>
      <c r="C161" s="80" t="s">
        <v>1</v>
      </c>
      <c r="D161" s="81">
        <v>15</v>
      </c>
    </row>
    <row r="162" spans="1:4" ht="15.5" x14ac:dyDescent="0.35">
      <c r="A162" s="80" t="s">
        <v>34</v>
      </c>
      <c r="B162" s="80" t="s">
        <v>20</v>
      </c>
      <c r="C162" s="80" t="s">
        <v>0</v>
      </c>
      <c r="D162" s="81">
        <v>10</v>
      </c>
    </row>
    <row r="163" spans="1:4" ht="15.5" x14ac:dyDescent="0.35">
      <c r="A163" s="80" t="s">
        <v>34</v>
      </c>
      <c r="B163" s="80" t="s">
        <v>20</v>
      </c>
      <c r="C163" s="80" t="s">
        <v>1</v>
      </c>
      <c r="D163" s="81">
        <v>5</v>
      </c>
    </row>
    <row r="164" spans="1:4" ht="15.5" x14ac:dyDescent="0.35">
      <c r="A164" s="80" t="s">
        <v>34</v>
      </c>
      <c r="B164" s="80" t="s">
        <v>21</v>
      </c>
      <c r="C164" s="80" t="s">
        <v>0</v>
      </c>
      <c r="D164" s="81">
        <v>12</v>
      </c>
    </row>
    <row r="165" spans="1:4" ht="15.5" x14ac:dyDescent="0.35">
      <c r="A165" s="80" t="s">
        <v>34</v>
      </c>
      <c r="B165" s="80" t="s">
        <v>21</v>
      </c>
      <c r="C165" s="80" t="s">
        <v>1</v>
      </c>
      <c r="D165" s="81">
        <v>2</v>
      </c>
    </row>
    <row r="166" spans="1:4" ht="15.5" x14ac:dyDescent="0.35">
      <c r="A166" s="80" t="s">
        <v>34</v>
      </c>
      <c r="B166" s="80" t="s">
        <v>100</v>
      </c>
      <c r="C166" s="80" t="s">
        <v>0</v>
      </c>
      <c r="D166" s="81">
        <v>99</v>
      </c>
    </row>
    <row r="167" spans="1:4" ht="15.5" x14ac:dyDescent="0.35">
      <c r="A167" s="80" t="s">
        <v>34</v>
      </c>
      <c r="B167" s="80" t="s">
        <v>100</v>
      </c>
      <c r="C167" s="80" t="s">
        <v>1</v>
      </c>
      <c r="D167" s="81">
        <v>12</v>
      </c>
    </row>
    <row r="168" spans="1:4" ht="15.5" x14ac:dyDescent="0.35">
      <c r="A168" s="80" t="s">
        <v>34</v>
      </c>
      <c r="B168" s="80" t="s">
        <v>15</v>
      </c>
      <c r="C168" s="80" t="s">
        <v>0</v>
      </c>
      <c r="D168" s="81">
        <v>37</v>
      </c>
    </row>
    <row r="169" spans="1:4" ht="15.5" x14ac:dyDescent="0.35">
      <c r="A169" s="80" t="s">
        <v>34</v>
      </c>
      <c r="B169" s="80" t="s">
        <v>15</v>
      </c>
      <c r="C169" s="80" t="s">
        <v>1</v>
      </c>
      <c r="D169" s="81">
        <v>25</v>
      </c>
    </row>
    <row r="170" spans="1:4" ht="15.5" x14ac:dyDescent="0.35">
      <c r="A170" s="80" t="s">
        <v>34</v>
      </c>
      <c r="B170" s="80" t="s">
        <v>66</v>
      </c>
      <c r="C170" s="80" t="s">
        <v>0</v>
      </c>
      <c r="D170" s="81">
        <v>38</v>
      </c>
    </row>
    <row r="171" spans="1:4" ht="15.5" x14ac:dyDescent="0.35">
      <c r="A171" s="80" t="s">
        <v>34</v>
      </c>
      <c r="B171" s="80" t="s">
        <v>66</v>
      </c>
      <c r="C171" s="80" t="s">
        <v>1</v>
      </c>
      <c r="D171" s="81">
        <v>9</v>
      </c>
    </row>
    <row r="172" spans="1:4" ht="15.5" x14ac:dyDescent="0.35">
      <c r="A172" s="80" t="s">
        <v>34</v>
      </c>
      <c r="B172" s="80" t="s">
        <v>35</v>
      </c>
      <c r="C172" s="80" t="s">
        <v>0</v>
      </c>
      <c r="D172" s="81">
        <v>121</v>
      </c>
    </row>
    <row r="173" spans="1:4" ht="15.5" x14ac:dyDescent="0.35">
      <c r="A173" s="80" t="s">
        <v>34</v>
      </c>
      <c r="B173" s="80" t="s">
        <v>35</v>
      </c>
      <c r="C173" s="80" t="s">
        <v>1</v>
      </c>
      <c r="D173" s="81">
        <v>8</v>
      </c>
    </row>
    <row r="174" spans="1:4" ht="15.5" x14ac:dyDescent="0.35">
      <c r="A174" s="80" t="s">
        <v>34</v>
      </c>
      <c r="B174" s="80" t="s">
        <v>16</v>
      </c>
      <c r="C174" s="80" t="s">
        <v>0</v>
      </c>
      <c r="D174" s="81">
        <v>13</v>
      </c>
    </row>
    <row r="175" spans="1:4" ht="15.5" x14ac:dyDescent="0.35">
      <c r="A175" s="80" t="s">
        <v>34</v>
      </c>
      <c r="B175" s="80" t="s">
        <v>16</v>
      </c>
      <c r="C175" s="80" t="s">
        <v>1</v>
      </c>
      <c r="D175" s="81">
        <v>2</v>
      </c>
    </row>
    <row r="176" spans="1:4" ht="15.5" x14ac:dyDescent="0.35">
      <c r="A176" s="80" t="s">
        <v>34</v>
      </c>
      <c r="B176" s="80" t="s">
        <v>38</v>
      </c>
      <c r="C176" s="80" t="s">
        <v>0</v>
      </c>
      <c r="D176" s="81">
        <v>9</v>
      </c>
    </row>
    <row r="177" spans="1:4" ht="15.5" x14ac:dyDescent="0.35">
      <c r="A177" s="80" t="s">
        <v>34</v>
      </c>
      <c r="B177" s="80" t="s">
        <v>38</v>
      </c>
      <c r="C177" s="80" t="s">
        <v>1</v>
      </c>
      <c r="D177" s="81">
        <v>151</v>
      </c>
    </row>
    <row r="178" spans="1:4" ht="15.5" x14ac:dyDescent="0.35">
      <c r="A178" s="80" t="s">
        <v>34</v>
      </c>
      <c r="B178" s="80" t="s">
        <v>37</v>
      </c>
      <c r="C178" s="80" t="s">
        <v>0</v>
      </c>
      <c r="D178" s="81">
        <v>103</v>
      </c>
    </row>
    <row r="179" spans="1:4" ht="15.5" x14ac:dyDescent="0.35">
      <c r="A179" s="80" t="s">
        <v>34</v>
      </c>
      <c r="B179" s="80" t="s">
        <v>37</v>
      </c>
      <c r="C179" s="80" t="s">
        <v>1</v>
      </c>
      <c r="D179" s="81">
        <v>21</v>
      </c>
    </row>
    <row r="180" spans="1:4" ht="15.5" x14ac:dyDescent="0.35">
      <c r="A180" s="80" t="s">
        <v>34</v>
      </c>
      <c r="B180" s="80" t="s">
        <v>18</v>
      </c>
      <c r="C180" s="80" t="s">
        <v>0</v>
      </c>
      <c r="D180" s="81">
        <v>47</v>
      </c>
    </row>
    <row r="181" spans="1:4" ht="15.5" x14ac:dyDescent="0.35">
      <c r="A181" s="80" t="s">
        <v>34</v>
      </c>
      <c r="B181" s="80" t="s">
        <v>18</v>
      </c>
      <c r="C181" s="80" t="s">
        <v>1</v>
      </c>
      <c r="D181" s="81">
        <v>6</v>
      </c>
    </row>
    <row r="182" spans="1:4" ht="15.5" x14ac:dyDescent="0.35">
      <c r="A182" s="80" t="s">
        <v>34</v>
      </c>
      <c r="B182" s="80" t="s">
        <v>22</v>
      </c>
      <c r="C182" s="80" t="s">
        <v>0</v>
      </c>
      <c r="D182" s="81">
        <v>5</v>
      </c>
    </row>
    <row r="183" spans="1:4" ht="15.5" x14ac:dyDescent="0.35">
      <c r="A183" s="80" t="s">
        <v>34</v>
      </c>
      <c r="B183" s="80" t="s">
        <v>22</v>
      </c>
      <c r="C183" s="80" t="s">
        <v>1</v>
      </c>
      <c r="D183" s="81">
        <v>4</v>
      </c>
    </row>
    <row r="184" spans="1:4" ht="15.5" x14ac:dyDescent="0.35">
      <c r="A184" s="80" t="s">
        <v>45</v>
      </c>
      <c r="B184" s="80" t="s">
        <v>17</v>
      </c>
      <c r="C184" s="80" t="s">
        <v>0</v>
      </c>
      <c r="D184" s="81">
        <v>15</v>
      </c>
    </row>
    <row r="185" spans="1:4" ht="15.5" x14ac:dyDescent="0.35">
      <c r="A185" s="80" t="s">
        <v>45</v>
      </c>
      <c r="B185" s="80" t="s">
        <v>17</v>
      </c>
      <c r="C185" s="80" t="s">
        <v>1</v>
      </c>
      <c r="D185" s="81">
        <v>0</v>
      </c>
    </row>
    <row r="186" spans="1:4" ht="15.5" x14ac:dyDescent="0.35">
      <c r="A186" s="80" t="s">
        <v>45</v>
      </c>
      <c r="B186" s="80" t="s">
        <v>36</v>
      </c>
      <c r="C186" s="80" t="s">
        <v>0</v>
      </c>
      <c r="D186" s="81">
        <v>151</v>
      </c>
    </row>
    <row r="187" spans="1:4" ht="15.5" x14ac:dyDescent="0.35">
      <c r="A187" s="80" t="s">
        <v>45</v>
      </c>
      <c r="B187" s="80" t="s">
        <v>36</v>
      </c>
      <c r="C187" s="80" t="s">
        <v>1</v>
      </c>
      <c r="D187" s="81">
        <v>29</v>
      </c>
    </row>
    <row r="188" spans="1:4" ht="15.5" x14ac:dyDescent="0.35">
      <c r="A188" s="80" t="s">
        <v>45</v>
      </c>
      <c r="B188" s="80" t="s">
        <v>20</v>
      </c>
      <c r="C188" s="80" t="s">
        <v>0</v>
      </c>
      <c r="D188" s="81">
        <v>14</v>
      </c>
    </row>
    <row r="189" spans="1:4" ht="15.5" x14ac:dyDescent="0.35">
      <c r="A189" s="80" t="s">
        <v>45</v>
      </c>
      <c r="B189" s="80" t="s">
        <v>20</v>
      </c>
      <c r="C189" s="80" t="s">
        <v>1</v>
      </c>
      <c r="D189" s="81">
        <v>21</v>
      </c>
    </row>
    <row r="190" spans="1:4" ht="15.5" x14ac:dyDescent="0.35">
      <c r="A190" s="80" t="s">
        <v>45</v>
      </c>
      <c r="B190" s="80" t="s">
        <v>21</v>
      </c>
      <c r="C190" s="80" t="s">
        <v>0</v>
      </c>
      <c r="D190" s="81">
        <v>12</v>
      </c>
    </row>
    <row r="191" spans="1:4" ht="15.5" x14ac:dyDescent="0.35">
      <c r="A191" s="80" t="s">
        <v>45</v>
      </c>
      <c r="B191" s="80" t="s">
        <v>21</v>
      </c>
      <c r="C191" s="80" t="s">
        <v>1</v>
      </c>
      <c r="D191" s="81">
        <v>12</v>
      </c>
    </row>
    <row r="192" spans="1:4" ht="15.5" x14ac:dyDescent="0.35">
      <c r="A192" s="80" t="s">
        <v>45</v>
      </c>
      <c r="B192" s="80" t="s">
        <v>100</v>
      </c>
      <c r="C192" s="80" t="s">
        <v>0</v>
      </c>
      <c r="D192" s="81">
        <v>97</v>
      </c>
    </row>
    <row r="193" spans="1:4" ht="15.5" x14ac:dyDescent="0.35">
      <c r="A193" s="80" t="s">
        <v>45</v>
      </c>
      <c r="B193" s="80" t="s">
        <v>100</v>
      </c>
      <c r="C193" s="80" t="s">
        <v>1</v>
      </c>
      <c r="D193" s="81">
        <v>9</v>
      </c>
    </row>
    <row r="194" spans="1:4" ht="15.5" x14ac:dyDescent="0.35">
      <c r="A194" s="80" t="s">
        <v>45</v>
      </c>
      <c r="B194" s="80" t="s">
        <v>15</v>
      </c>
      <c r="C194" s="80" t="s">
        <v>0</v>
      </c>
      <c r="D194" s="81">
        <v>1</v>
      </c>
    </row>
    <row r="195" spans="1:4" ht="15.5" x14ac:dyDescent="0.35">
      <c r="A195" s="80" t="s">
        <v>45</v>
      </c>
      <c r="B195" s="80" t="s">
        <v>15</v>
      </c>
      <c r="C195" s="80" t="s">
        <v>1</v>
      </c>
      <c r="D195" s="81">
        <v>21</v>
      </c>
    </row>
    <row r="196" spans="1:4" ht="15.5" x14ac:dyDescent="0.35">
      <c r="A196" s="80" t="s">
        <v>45</v>
      </c>
      <c r="B196" s="80" t="s">
        <v>66</v>
      </c>
      <c r="C196" s="80" t="s">
        <v>0</v>
      </c>
      <c r="D196" s="81">
        <v>58</v>
      </c>
    </row>
    <row r="197" spans="1:4" ht="15.5" x14ac:dyDescent="0.35">
      <c r="A197" s="80" t="s">
        <v>45</v>
      </c>
      <c r="B197" s="80" t="s">
        <v>66</v>
      </c>
      <c r="C197" s="80" t="s">
        <v>1</v>
      </c>
      <c r="D197" s="81">
        <v>25</v>
      </c>
    </row>
    <row r="198" spans="1:4" ht="15.5" x14ac:dyDescent="0.35">
      <c r="A198" s="80" t="s">
        <v>45</v>
      </c>
      <c r="B198" s="80" t="s">
        <v>35</v>
      </c>
      <c r="C198" s="80" t="s">
        <v>0</v>
      </c>
      <c r="D198" s="81">
        <v>93</v>
      </c>
    </row>
    <row r="199" spans="1:4" ht="15.5" x14ac:dyDescent="0.35">
      <c r="A199" s="80" t="s">
        <v>45</v>
      </c>
      <c r="B199" s="80" t="s">
        <v>35</v>
      </c>
      <c r="C199" s="80" t="s">
        <v>1</v>
      </c>
      <c r="D199" s="81">
        <v>5</v>
      </c>
    </row>
    <row r="200" spans="1:4" ht="15.5" x14ac:dyDescent="0.35">
      <c r="A200" s="80" t="s">
        <v>45</v>
      </c>
      <c r="B200" s="80" t="s">
        <v>16</v>
      </c>
      <c r="C200" s="80" t="s">
        <v>0</v>
      </c>
      <c r="D200" s="81">
        <v>6</v>
      </c>
    </row>
    <row r="201" spans="1:4" ht="15.5" x14ac:dyDescent="0.35">
      <c r="A201" s="80" t="s">
        <v>45</v>
      </c>
      <c r="B201" s="80" t="s">
        <v>16</v>
      </c>
      <c r="C201" s="80" t="s">
        <v>1</v>
      </c>
      <c r="D201" s="81">
        <v>2</v>
      </c>
    </row>
    <row r="202" spans="1:4" ht="15.5" x14ac:dyDescent="0.35">
      <c r="A202" s="80" t="s">
        <v>45</v>
      </c>
      <c r="B202" s="80" t="s">
        <v>38</v>
      </c>
      <c r="C202" s="80" t="s">
        <v>0</v>
      </c>
      <c r="D202" s="81">
        <v>14</v>
      </c>
    </row>
    <row r="203" spans="1:4" ht="15.5" x14ac:dyDescent="0.35">
      <c r="A203" s="80" t="s">
        <v>45</v>
      </c>
      <c r="B203" s="80" t="s">
        <v>38</v>
      </c>
      <c r="C203" s="80" t="s">
        <v>1</v>
      </c>
      <c r="D203" s="81">
        <v>168</v>
      </c>
    </row>
    <row r="204" spans="1:4" ht="15.5" x14ac:dyDescent="0.35">
      <c r="A204" s="80" t="s">
        <v>45</v>
      </c>
      <c r="B204" s="80" t="s">
        <v>37</v>
      </c>
      <c r="C204" s="80" t="s">
        <v>0</v>
      </c>
      <c r="D204" s="81">
        <v>107</v>
      </c>
    </row>
    <row r="205" spans="1:4" ht="15.5" x14ac:dyDescent="0.35">
      <c r="A205" s="80" t="s">
        <v>45</v>
      </c>
      <c r="B205" s="80" t="s">
        <v>37</v>
      </c>
      <c r="C205" s="80" t="s">
        <v>1</v>
      </c>
      <c r="D205" s="81">
        <v>26</v>
      </c>
    </row>
    <row r="206" spans="1:4" ht="15.5" x14ac:dyDescent="0.35">
      <c r="A206" s="80" t="s">
        <v>45</v>
      </c>
      <c r="B206" s="80" t="s">
        <v>18</v>
      </c>
      <c r="C206" s="80" t="s">
        <v>0</v>
      </c>
      <c r="D206" s="81">
        <v>78</v>
      </c>
    </row>
    <row r="207" spans="1:4" ht="15.5" x14ac:dyDescent="0.35">
      <c r="A207" s="80" t="s">
        <v>45</v>
      </c>
      <c r="B207" s="80" t="s">
        <v>18</v>
      </c>
      <c r="C207" s="80" t="s">
        <v>1</v>
      </c>
      <c r="D207" s="81">
        <v>21</v>
      </c>
    </row>
    <row r="208" spans="1:4" ht="15.5" x14ac:dyDescent="0.35">
      <c r="A208" s="80" t="s">
        <v>45</v>
      </c>
      <c r="B208" s="80" t="s">
        <v>22</v>
      </c>
      <c r="C208" s="80" t="s">
        <v>0</v>
      </c>
      <c r="D208" s="81">
        <v>5</v>
      </c>
    </row>
    <row r="209" spans="1:4" ht="15.5" x14ac:dyDescent="0.35">
      <c r="A209" s="80" t="s">
        <v>45</v>
      </c>
      <c r="B209" s="80" t="s">
        <v>22</v>
      </c>
      <c r="C209" s="80" t="s">
        <v>1</v>
      </c>
      <c r="D209" s="81">
        <v>4</v>
      </c>
    </row>
    <row r="210" spans="1:4" ht="15.5" x14ac:dyDescent="0.35">
      <c r="A210" s="80" t="s">
        <v>48</v>
      </c>
      <c r="B210" s="80" t="s">
        <v>17</v>
      </c>
      <c r="C210" s="80" t="s">
        <v>0</v>
      </c>
      <c r="D210" s="81">
        <v>16</v>
      </c>
    </row>
    <row r="211" spans="1:4" ht="15.5" x14ac:dyDescent="0.35">
      <c r="A211" s="80" t="s">
        <v>48</v>
      </c>
      <c r="B211" s="80" t="s">
        <v>17</v>
      </c>
      <c r="C211" s="80" t="s">
        <v>1</v>
      </c>
      <c r="D211" s="81">
        <v>0</v>
      </c>
    </row>
    <row r="212" spans="1:4" ht="15.5" x14ac:dyDescent="0.35">
      <c r="A212" s="80" t="s">
        <v>48</v>
      </c>
      <c r="B212" s="80" t="s">
        <v>36</v>
      </c>
      <c r="C212" s="80" t="s">
        <v>0</v>
      </c>
      <c r="D212" s="81">
        <v>251</v>
      </c>
    </row>
    <row r="213" spans="1:4" ht="15.5" x14ac:dyDescent="0.35">
      <c r="A213" s="80" t="s">
        <v>48</v>
      </c>
      <c r="B213" s="80" t="s">
        <v>36</v>
      </c>
      <c r="C213" s="80" t="s">
        <v>1</v>
      </c>
      <c r="D213" s="81">
        <v>27</v>
      </c>
    </row>
    <row r="214" spans="1:4" ht="15.5" x14ac:dyDescent="0.35">
      <c r="A214" s="80" t="s">
        <v>48</v>
      </c>
      <c r="B214" s="80" t="s">
        <v>20</v>
      </c>
      <c r="C214" s="80" t="s">
        <v>0</v>
      </c>
      <c r="D214" s="81">
        <v>14</v>
      </c>
    </row>
    <row r="215" spans="1:4" ht="15.5" x14ac:dyDescent="0.35">
      <c r="A215" s="80" t="s">
        <v>48</v>
      </c>
      <c r="B215" s="80" t="s">
        <v>20</v>
      </c>
      <c r="C215" s="80" t="s">
        <v>1</v>
      </c>
      <c r="D215" s="81">
        <v>15</v>
      </c>
    </row>
    <row r="216" spans="1:4" ht="15.5" x14ac:dyDescent="0.35">
      <c r="A216" s="80" t="s">
        <v>48</v>
      </c>
      <c r="B216" s="80" t="s">
        <v>21</v>
      </c>
      <c r="C216" s="80" t="s">
        <v>0</v>
      </c>
      <c r="D216" s="81">
        <v>10</v>
      </c>
    </row>
    <row r="217" spans="1:4" ht="15.5" x14ac:dyDescent="0.35">
      <c r="A217" s="80" t="s">
        <v>48</v>
      </c>
      <c r="B217" s="80" t="s">
        <v>21</v>
      </c>
      <c r="C217" s="80" t="s">
        <v>1</v>
      </c>
      <c r="D217" s="81">
        <v>5</v>
      </c>
    </row>
    <row r="218" spans="1:4" ht="15.5" x14ac:dyDescent="0.35">
      <c r="A218" s="80" t="s">
        <v>48</v>
      </c>
      <c r="B218" s="80" t="s">
        <v>100</v>
      </c>
      <c r="C218" s="80" t="s">
        <v>0</v>
      </c>
      <c r="D218" s="81">
        <v>93</v>
      </c>
    </row>
    <row r="219" spans="1:4" ht="15.5" x14ac:dyDescent="0.35">
      <c r="A219" s="80" t="s">
        <v>48</v>
      </c>
      <c r="B219" s="80" t="s">
        <v>100</v>
      </c>
      <c r="C219" s="80" t="s">
        <v>1</v>
      </c>
      <c r="D219" s="81">
        <v>15</v>
      </c>
    </row>
    <row r="220" spans="1:4" ht="15.5" x14ac:dyDescent="0.35">
      <c r="A220" s="80" t="s">
        <v>48</v>
      </c>
      <c r="B220" s="80" t="s">
        <v>15</v>
      </c>
      <c r="C220" s="80" t="s">
        <v>0</v>
      </c>
      <c r="D220" s="81">
        <v>13</v>
      </c>
    </row>
    <row r="221" spans="1:4" ht="15.5" x14ac:dyDescent="0.35">
      <c r="A221" s="80" t="s">
        <v>48</v>
      </c>
      <c r="B221" s="80" t="s">
        <v>15</v>
      </c>
      <c r="C221" s="80" t="s">
        <v>1</v>
      </c>
      <c r="D221" s="81">
        <v>26</v>
      </c>
    </row>
    <row r="222" spans="1:4" ht="15.5" x14ac:dyDescent="0.35">
      <c r="A222" s="80" t="s">
        <v>48</v>
      </c>
      <c r="B222" s="80" t="s">
        <v>66</v>
      </c>
      <c r="C222" s="80" t="s">
        <v>0</v>
      </c>
      <c r="D222" s="81">
        <v>46</v>
      </c>
    </row>
    <row r="223" spans="1:4" ht="15.5" x14ac:dyDescent="0.35">
      <c r="A223" s="80" t="s">
        <v>48</v>
      </c>
      <c r="B223" s="80" t="s">
        <v>66</v>
      </c>
      <c r="C223" s="80" t="s">
        <v>1</v>
      </c>
      <c r="D223" s="81">
        <v>14</v>
      </c>
    </row>
    <row r="224" spans="1:4" ht="15.5" x14ac:dyDescent="0.35">
      <c r="A224" s="80" t="s">
        <v>48</v>
      </c>
      <c r="B224" s="80" t="s">
        <v>35</v>
      </c>
      <c r="C224" s="80" t="s">
        <v>0</v>
      </c>
      <c r="D224" s="81">
        <v>136</v>
      </c>
    </row>
    <row r="225" spans="1:4" ht="15.5" x14ac:dyDescent="0.35">
      <c r="A225" s="80" t="s">
        <v>48</v>
      </c>
      <c r="B225" s="80" t="s">
        <v>35</v>
      </c>
      <c r="C225" s="80" t="s">
        <v>1</v>
      </c>
      <c r="D225" s="81">
        <v>1</v>
      </c>
    </row>
    <row r="226" spans="1:4" ht="15.5" x14ac:dyDescent="0.35">
      <c r="A226" s="80" t="s">
        <v>48</v>
      </c>
      <c r="B226" s="80" t="s">
        <v>16</v>
      </c>
      <c r="C226" s="80" t="s">
        <v>0</v>
      </c>
      <c r="D226" s="81">
        <v>14</v>
      </c>
    </row>
    <row r="227" spans="1:4" ht="15.5" x14ac:dyDescent="0.35">
      <c r="A227" s="80" t="s">
        <v>48</v>
      </c>
      <c r="B227" s="80" t="s">
        <v>16</v>
      </c>
      <c r="C227" s="80" t="s">
        <v>1</v>
      </c>
      <c r="D227" s="81">
        <v>2</v>
      </c>
    </row>
    <row r="228" spans="1:4" ht="15.5" x14ac:dyDescent="0.35">
      <c r="A228" s="80" t="s">
        <v>48</v>
      </c>
      <c r="B228" s="80" t="s">
        <v>38</v>
      </c>
      <c r="C228" s="80" t="s">
        <v>0</v>
      </c>
      <c r="D228" s="81">
        <v>20</v>
      </c>
    </row>
    <row r="229" spans="1:4" ht="15.5" x14ac:dyDescent="0.35">
      <c r="A229" s="80" t="s">
        <v>48</v>
      </c>
      <c r="B229" s="80" t="s">
        <v>38</v>
      </c>
      <c r="C229" s="80" t="s">
        <v>1</v>
      </c>
      <c r="D229" s="81">
        <v>116</v>
      </c>
    </row>
    <row r="230" spans="1:4" ht="15.5" x14ac:dyDescent="0.35">
      <c r="A230" s="80" t="s">
        <v>48</v>
      </c>
      <c r="B230" s="80" t="s">
        <v>37</v>
      </c>
      <c r="C230" s="80" t="s">
        <v>0</v>
      </c>
      <c r="D230" s="81">
        <v>131</v>
      </c>
    </row>
    <row r="231" spans="1:4" ht="15.5" x14ac:dyDescent="0.35">
      <c r="A231" s="80" t="s">
        <v>48</v>
      </c>
      <c r="B231" s="80" t="s">
        <v>37</v>
      </c>
      <c r="C231" s="80" t="s">
        <v>1</v>
      </c>
      <c r="D231" s="81">
        <v>19</v>
      </c>
    </row>
    <row r="232" spans="1:4" ht="15.5" x14ac:dyDescent="0.35">
      <c r="A232" s="80" t="s">
        <v>48</v>
      </c>
      <c r="B232" s="80" t="s">
        <v>18</v>
      </c>
      <c r="C232" s="80" t="s">
        <v>0</v>
      </c>
      <c r="D232" s="81">
        <v>61</v>
      </c>
    </row>
    <row r="233" spans="1:4" ht="15.5" x14ac:dyDescent="0.35">
      <c r="A233" s="80" t="s">
        <v>48</v>
      </c>
      <c r="B233" s="80" t="s">
        <v>18</v>
      </c>
      <c r="C233" s="80" t="s">
        <v>1</v>
      </c>
      <c r="D233" s="81">
        <v>10</v>
      </c>
    </row>
    <row r="234" spans="1:4" ht="15.5" x14ac:dyDescent="0.35">
      <c r="A234" s="80" t="s">
        <v>48</v>
      </c>
      <c r="B234" s="80" t="s">
        <v>22</v>
      </c>
      <c r="C234" s="80" t="s">
        <v>0</v>
      </c>
      <c r="D234" s="81">
        <v>6</v>
      </c>
    </row>
    <row r="235" spans="1:4" ht="15.5" x14ac:dyDescent="0.35">
      <c r="A235" s="80" t="s">
        <v>48</v>
      </c>
      <c r="B235" s="80" t="s">
        <v>22</v>
      </c>
      <c r="C235" s="80" t="s">
        <v>1</v>
      </c>
      <c r="D235" s="81">
        <v>1</v>
      </c>
    </row>
    <row r="236" spans="1:4" ht="15.5" x14ac:dyDescent="0.35">
      <c r="A236" s="80" t="s">
        <v>49</v>
      </c>
      <c r="B236" s="80" t="s">
        <v>17</v>
      </c>
      <c r="C236" s="80" t="s">
        <v>0</v>
      </c>
      <c r="D236" s="81">
        <v>19</v>
      </c>
    </row>
    <row r="237" spans="1:4" ht="15.5" x14ac:dyDescent="0.35">
      <c r="A237" s="80" t="s">
        <v>49</v>
      </c>
      <c r="B237" s="80" t="s">
        <v>17</v>
      </c>
      <c r="C237" s="80" t="s">
        <v>1</v>
      </c>
      <c r="D237" s="81">
        <v>0</v>
      </c>
    </row>
    <row r="238" spans="1:4" ht="15.5" x14ac:dyDescent="0.35">
      <c r="A238" s="80" t="s">
        <v>49</v>
      </c>
      <c r="B238" s="80" t="s">
        <v>36</v>
      </c>
      <c r="C238" s="80" t="s">
        <v>0</v>
      </c>
      <c r="D238" s="81">
        <v>106</v>
      </c>
    </row>
    <row r="239" spans="1:4" ht="15.5" x14ac:dyDescent="0.35">
      <c r="A239" s="80" t="s">
        <v>49</v>
      </c>
      <c r="B239" s="80" t="s">
        <v>36</v>
      </c>
      <c r="C239" s="80" t="s">
        <v>1</v>
      </c>
      <c r="D239" s="81">
        <v>28</v>
      </c>
    </row>
    <row r="240" spans="1:4" ht="15.5" x14ac:dyDescent="0.35">
      <c r="A240" s="80" t="s">
        <v>49</v>
      </c>
      <c r="B240" s="80" t="s">
        <v>20</v>
      </c>
      <c r="C240" s="80" t="s">
        <v>0</v>
      </c>
      <c r="D240" s="81">
        <v>10</v>
      </c>
    </row>
    <row r="241" spans="1:4" ht="15.5" x14ac:dyDescent="0.35">
      <c r="A241" s="80" t="s">
        <v>49</v>
      </c>
      <c r="B241" s="80" t="s">
        <v>20</v>
      </c>
      <c r="C241" s="80" t="s">
        <v>1</v>
      </c>
      <c r="D241" s="81">
        <v>4</v>
      </c>
    </row>
    <row r="242" spans="1:4" ht="15.5" x14ac:dyDescent="0.35">
      <c r="A242" s="80" t="s">
        <v>49</v>
      </c>
      <c r="B242" s="80" t="s">
        <v>21</v>
      </c>
      <c r="C242" s="80" t="s">
        <v>0</v>
      </c>
      <c r="D242" s="81">
        <v>8</v>
      </c>
    </row>
    <row r="243" spans="1:4" ht="15.5" x14ac:dyDescent="0.35">
      <c r="A243" s="80" t="s">
        <v>49</v>
      </c>
      <c r="B243" s="80" t="s">
        <v>21</v>
      </c>
      <c r="C243" s="80" t="s">
        <v>1</v>
      </c>
      <c r="D243" s="81">
        <v>2</v>
      </c>
    </row>
    <row r="244" spans="1:4" ht="15.5" x14ac:dyDescent="0.35">
      <c r="A244" s="80" t="s">
        <v>49</v>
      </c>
      <c r="B244" s="80" t="s">
        <v>100</v>
      </c>
      <c r="C244" s="80" t="s">
        <v>0</v>
      </c>
      <c r="D244" s="81">
        <v>92</v>
      </c>
    </row>
    <row r="245" spans="1:4" ht="15.5" x14ac:dyDescent="0.35">
      <c r="A245" s="80" t="s">
        <v>49</v>
      </c>
      <c r="B245" s="80" t="s">
        <v>100</v>
      </c>
      <c r="C245" s="80" t="s">
        <v>1</v>
      </c>
      <c r="D245" s="81">
        <v>9</v>
      </c>
    </row>
    <row r="246" spans="1:4" ht="15.5" x14ac:dyDescent="0.35">
      <c r="A246" s="80" t="s">
        <v>49</v>
      </c>
      <c r="B246" s="80" t="s">
        <v>15</v>
      </c>
      <c r="C246" s="80" t="s">
        <v>0</v>
      </c>
      <c r="D246" s="81">
        <v>18</v>
      </c>
    </row>
    <row r="247" spans="1:4" ht="15.5" x14ac:dyDescent="0.35">
      <c r="A247" s="80" t="s">
        <v>49</v>
      </c>
      <c r="B247" s="80" t="s">
        <v>15</v>
      </c>
      <c r="C247" s="80" t="s">
        <v>1</v>
      </c>
      <c r="D247" s="81">
        <v>33</v>
      </c>
    </row>
    <row r="248" spans="1:4" ht="15.5" x14ac:dyDescent="0.35">
      <c r="A248" s="80" t="s">
        <v>49</v>
      </c>
      <c r="B248" s="80" t="s">
        <v>66</v>
      </c>
      <c r="C248" s="80" t="s">
        <v>0</v>
      </c>
      <c r="D248" s="81">
        <v>51</v>
      </c>
    </row>
    <row r="249" spans="1:4" ht="15.5" x14ac:dyDescent="0.35">
      <c r="A249" s="80" t="s">
        <v>49</v>
      </c>
      <c r="B249" s="80" t="s">
        <v>66</v>
      </c>
      <c r="C249" s="80" t="s">
        <v>1</v>
      </c>
      <c r="D249" s="81">
        <v>11</v>
      </c>
    </row>
    <row r="250" spans="1:4" ht="15.5" x14ac:dyDescent="0.35">
      <c r="A250" s="80" t="s">
        <v>49</v>
      </c>
      <c r="B250" s="80" t="s">
        <v>35</v>
      </c>
      <c r="C250" s="80" t="s">
        <v>0</v>
      </c>
      <c r="D250" s="81">
        <v>84</v>
      </c>
    </row>
    <row r="251" spans="1:4" ht="15.5" x14ac:dyDescent="0.35">
      <c r="A251" s="80" t="s">
        <v>49</v>
      </c>
      <c r="B251" s="80" t="s">
        <v>35</v>
      </c>
      <c r="C251" s="80" t="s">
        <v>1</v>
      </c>
      <c r="D251" s="81">
        <v>8</v>
      </c>
    </row>
    <row r="252" spans="1:4" ht="15.5" x14ac:dyDescent="0.35">
      <c r="A252" s="80" t="s">
        <v>49</v>
      </c>
      <c r="B252" s="80" t="s">
        <v>16</v>
      </c>
      <c r="C252" s="80" t="s">
        <v>0</v>
      </c>
      <c r="D252" s="81">
        <v>13</v>
      </c>
    </row>
    <row r="253" spans="1:4" ht="15.5" x14ac:dyDescent="0.35">
      <c r="A253" s="80" t="s">
        <v>49</v>
      </c>
      <c r="B253" s="80" t="s">
        <v>16</v>
      </c>
      <c r="C253" s="80" t="s">
        <v>1</v>
      </c>
      <c r="D253" s="81">
        <v>1</v>
      </c>
    </row>
    <row r="254" spans="1:4" ht="15.5" x14ac:dyDescent="0.35">
      <c r="A254" s="80" t="s">
        <v>49</v>
      </c>
      <c r="B254" s="80" t="s">
        <v>38</v>
      </c>
      <c r="C254" s="80" t="s">
        <v>0</v>
      </c>
      <c r="D254" s="81">
        <v>21</v>
      </c>
    </row>
    <row r="255" spans="1:4" ht="15.5" x14ac:dyDescent="0.35">
      <c r="A255" s="80" t="s">
        <v>49</v>
      </c>
      <c r="B255" s="80" t="s">
        <v>38</v>
      </c>
      <c r="C255" s="80" t="s">
        <v>1</v>
      </c>
      <c r="D255" s="81">
        <v>149</v>
      </c>
    </row>
    <row r="256" spans="1:4" ht="15.5" x14ac:dyDescent="0.35">
      <c r="A256" s="80" t="s">
        <v>49</v>
      </c>
      <c r="B256" s="80" t="s">
        <v>37</v>
      </c>
      <c r="C256" s="80" t="s">
        <v>0</v>
      </c>
      <c r="D256" s="81">
        <v>121</v>
      </c>
    </row>
    <row r="257" spans="1:4" ht="15.5" x14ac:dyDescent="0.35">
      <c r="A257" s="80" t="s">
        <v>49</v>
      </c>
      <c r="B257" s="80" t="s">
        <v>37</v>
      </c>
      <c r="C257" s="80" t="s">
        <v>1</v>
      </c>
      <c r="D257" s="81">
        <v>12</v>
      </c>
    </row>
    <row r="258" spans="1:4" ht="15.5" x14ac:dyDescent="0.35">
      <c r="A258" s="80" t="s">
        <v>49</v>
      </c>
      <c r="B258" s="80" t="s">
        <v>18</v>
      </c>
      <c r="C258" s="80" t="s">
        <v>0</v>
      </c>
      <c r="D258" s="81">
        <v>49</v>
      </c>
    </row>
    <row r="259" spans="1:4" ht="15.5" x14ac:dyDescent="0.35">
      <c r="A259" s="80" t="s">
        <v>49</v>
      </c>
      <c r="B259" s="80" t="s">
        <v>18</v>
      </c>
      <c r="C259" s="80" t="s">
        <v>1</v>
      </c>
      <c r="D259" s="81">
        <v>9</v>
      </c>
    </row>
    <row r="260" spans="1:4" ht="15.5" x14ac:dyDescent="0.35">
      <c r="A260" s="80" t="s">
        <v>49</v>
      </c>
      <c r="B260" s="80" t="s">
        <v>22</v>
      </c>
      <c r="C260" s="80" t="s">
        <v>0</v>
      </c>
      <c r="D260" s="81">
        <v>15</v>
      </c>
    </row>
    <row r="261" spans="1:4" ht="15.5" x14ac:dyDescent="0.35">
      <c r="A261" s="80" t="s">
        <v>49</v>
      </c>
      <c r="B261" s="80" t="s">
        <v>22</v>
      </c>
      <c r="C261" s="80" t="s">
        <v>1</v>
      </c>
      <c r="D261" s="81">
        <v>4</v>
      </c>
    </row>
    <row r="262" spans="1:4" ht="15.5" x14ac:dyDescent="0.35">
      <c r="A262" s="80" t="s">
        <v>79</v>
      </c>
      <c r="B262" s="80" t="s">
        <v>17</v>
      </c>
      <c r="C262" s="80" t="s">
        <v>0</v>
      </c>
      <c r="D262" s="81">
        <v>22</v>
      </c>
    </row>
    <row r="263" spans="1:4" ht="15.5" x14ac:dyDescent="0.35">
      <c r="A263" s="80" t="s">
        <v>79</v>
      </c>
      <c r="B263" s="80" t="s">
        <v>17</v>
      </c>
      <c r="C263" s="80" t="s">
        <v>1</v>
      </c>
      <c r="D263" s="81">
        <v>3</v>
      </c>
    </row>
    <row r="264" spans="1:4" ht="15.5" x14ac:dyDescent="0.35">
      <c r="A264" s="80" t="s">
        <v>79</v>
      </c>
      <c r="B264" s="80" t="s">
        <v>36</v>
      </c>
      <c r="C264" s="80" t="s">
        <v>0</v>
      </c>
      <c r="D264" s="81">
        <v>90</v>
      </c>
    </row>
    <row r="265" spans="1:4" ht="15.5" x14ac:dyDescent="0.35">
      <c r="A265" s="80" t="s">
        <v>79</v>
      </c>
      <c r="B265" s="80" t="s">
        <v>36</v>
      </c>
      <c r="C265" s="80" t="s">
        <v>1</v>
      </c>
      <c r="D265" s="81">
        <v>14</v>
      </c>
    </row>
    <row r="266" spans="1:4" ht="15.5" x14ac:dyDescent="0.35">
      <c r="A266" s="80" t="s">
        <v>79</v>
      </c>
      <c r="B266" s="80" t="s">
        <v>20</v>
      </c>
      <c r="C266" s="80" t="s">
        <v>0</v>
      </c>
      <c r="D266" s="81">
        <v>6</v>
      </c>
    </row>
    <row r="267" spans="1:4" ht="15.5" x14ac:dyDescent="0.35">
      <c r="A267" s="80" t="s">
        <v>79</v>
      </c>
      <c r="B267" s="80" t="s">
        <v>20</v>
      </c>
      <c r="C267" s="80" t="s">
        <v>1</v>
      </c>
      <c r="D267" s="81">
        <v>1</v>
      </c>
    </row>
    <row r="268" spans="1:4" ht="15.5" x14ac:dyDescent="0.35">
      <c r="A268" s="80" t="s">
        <v>79</v>
      </c>
      <c r="B268" s="80" t="s">
        <v>21</v>
      </c>
      <c r="C268" s="80" t="s">
        <v>0</v>
      </c>
      <c r="D268" s="81">
        <v>6</v>
      </c>
    </row>
    <row r="269" spans="1:4" ht="15.5" x14ac:dyDescent="0.35">
      <c r="A269" s="80" t="s">
        <v>79</v>
      </c>
      <c r="B269" s="80" t="s">
        <v>21</v>
      </c>
      <c r="C269" s="80" t="s">
        <v>1</v>
      </c>
      <c r="D269" s="81">
        <v>1</v>
      </c>
    </row>
    <row r="270" spans="1:4" ht="15.5" x14ac:dyDescent="0.35">
      <c r="A270" s="80" t="s">
        <v>79</v>
      </c>
      <c r="B270" s="80" t="s">
        <v>100</v>
      </c>
      <c r="C270" s="80" t="s">
        <v>0</v>
      </c>
      <c r="D270" s="81">
        <v>73</v>
      </c>
    </row>
    <row r="271" spans="1:4" ht="15.5" x14ac:dyDescent="0.35">
      <c r="A271" s="80" t="s">
        <v>79</v>
      </c>
      <c r="B271" s="80" t="s">
        <v>100</v>
      </c>
      <c r="C271" s="80" t="s">
        <v>1</v>
      </c>
      <c r="D271" s="81">
        <v>5</v>
      </c>
    </row>
    <row r="272" spans="1:4" ht="15.5" x14ac:dyDescent="0.35">
      <c r="A272" s="80" t="s">
        <v>79</v>
      </c>
      <c r="B272" s="80" t="s">
        <v>15</v>
      </c>
      <c r="C272" s="80" t="s">
        <v>0</v>
      </c>
      <c r="D272" s="81">
        <v>14</v>
      </c>
    </row>
    <row r="273" spans="1:4" ht="15.5" x14ac:dyDescent="0.35">
      <c r="A273" s="80" t="s">
        <v>79</v>
      </c>
      <c r="B273" s="80" t="s">
        <v>15</v>
      </c>
      <c r="C273" s="80" t="s">
        <v>1</v>
      </c>
      <c r="D273" s="81">
        <v>25</v>
      </c>
    </row>
    <row r="274" spans="1:4" ht="15.5" x14ac:dyDescent="0.35">
      <c r="A274" s="80" t="s">
        <v>79</v>
      </c>
      <c r="B274" s="80" t="s">
        <v>66</v>
      </c>
      <c r="C274" s="80" t="s">
        <v>0</v>
      </c>
      <c r="D274" s="81">
        <v>37</v>
      </c>
    </row>
    <row r="275" spans="1:4" ht="15.5" x14ac:dyDescent="0.35">
      <c r="A275" s="80" t="s">
        <v>79</v>
      </c>
      <c r="B275" s="80" t="s">
        <v>66</v>
      </c>
      <c r="C275" s="80" t="s">
        <v>1</v>
      </c>
      <c r="D275" s="81">
        <v>15</v>
      </c>
    </row>
    <row r="276" spans="1:4" ht="15.5" x14ac:dyDescent="0.35">
      <c r="A276" s="80" t="s">
        <v>79</v>
      </c>
      <c r="B276" s="80" t="s">
        <v>35</v>
      </c>
      <c r="C276" s="80" t="s">
        <v>0</v>
      </c>
      <c r="D276" s="81">
        <v>95</v>
      </c>
    </row>
    <row r="277" spans="1:4" ht="15.5" x14ac:dyDescent="0.35">
      <c r="A277" s="80" t="s">
        <v>79</v>
      </c>
      <c r="B277" s="80" t="s">
        <v>35</v>
      </c>
      <c r="C277" s="80" t="s">
        <v>1</v>
      </c>
      <c r="D277" s="81">
        <v>3</v>
      </c>
    </row>
    <row r="278" spans="1:4" ht="15.5" x14ac:dyDescent="0.35">
      <c r="A278" s="80" t="s">
        <v>79</v>
      </c>
      <c r="B278" s="80" t="s">
        <v>16</v>
      </c>
      <c r="C278" s="80" t="s">
        <v>0</v>
      </c>
      <c r="D278" s="81">
        <v>4</v>
      </c>
    </row>
    <row r="279" spans="1:4" ht="15.5" x14ac:dyDescent="0.35">
      <c r="A279" s="80" t="s">
        <v>79</v>
      </c>
      <c r="B279" s="80" t="s">
        <v>16</v>
      </c>
      <c r="C279" s="80" t="s">
        <v>1</v>
      </c>
      <c r="D279" s="81">
        <v>3</v>
      </c>
    </row>
    <row r="280" spans="1:4" ht="15.5" x14ac:dyDescent="0.35">
      <c r="A280" s="80" t="s">
        <v>79</v>
      </c>
      <c r="B280" s="80" t="s">
        <v>38</v>
      </c>
      <c r="C280" s="80" t="s">
        <v>0</v>
      </c>
      <c r="D280" s="81">
        <v>7</v>
      </c>
    </row>
    <row r="281" spans="1:4" ht="15.5" x14ac:dyDescent="0.35">
      <c r="A281" s="80" t="s">
        <v>79</v>
      </c>
      <c r="B281" s="80" t="s">
        <v>38</v>
      </c>
      <c r="C281" s="80" t="s">
        <v>1</v>
      </c>
      <c r="D281" s="81">
        <v>92</v>
      </c>
    </row>
    <row r="282" spans="1:4" ht="15.5" x14ac:dyDescent="0.35">
      <c r="A282" s="80" t="s">
        <v>79</v>
      </c>
      <c r="B282" s="80" t="s">
        <v>37</v>
      </c>
      <c r="C282" s="80" t="s">
        <v>0</v>
      </c>
      <c r="D282" s="81">
        <v>168</v>
      </c>
    </row>
    <row r="283" spans="1:4" ht="15.5" x14ac:dyDescent="0.35">
      <c r="A283" s="80" t="s">
        <v>79</v>
      </c>
      <c r="B283" s="80" t="s">
        <v>37</v>
      </c>
      <c r="C283" s="80" t="s">
        <v>1</v>
      </c>
      <c r="D283" s="81">
        <v>13</v>
      </c>
    </row>
    <row r="284" spans="1:4" ht="15.5" x14ac:dyDescent="0.35">
      <c r="A284" s="80" t="s">
        <v>79</v>
      </c>
      <c r="B284" s="80" t="s">
        <v>18</v>
      </c>
      <c r="C284" s="80" t="s">
        <v>0</v>
      </c>
      <c r="D284" s="81">
        <v>29</v>
      </c>
    </row>
    <row r="285" spans="1:4" ht="15.5" x14ac:dyDescent="0.35">
      <c r="A285" s="80" t="s">
        <v>79</v>
      </c>
      <c r="B285" s="80" t="s">
        <v>18</v>
      </c>
      <c r="C285" s="80" t="s">
        <v>1</v>
      </c>
      <c r="D285" s="81">
        <v>8</v>
      </c>
    </row>
    <row r="286" spans="1:4" ht="15.5" x14ac:dyDescent="0.35">
      <c r="A286" s="80" t="s">
        <v>79</v>
      </c>
      <c r="B286" s="80" t="s">
        <v>22</v>
      </c>
      <c r="C286" s="80" t="s">
        <v>0</v>
      </c>
      <c r="D286" s="81">
        <v>9</v>
      </c>
    </row>
    <row r="287" spans="1:4" ht="15.5" x14ac:dyDescent="0.35">
      <c r="A287" s="80" t="s">
        <v>79</v>
      </c>
      <c r="B287" s="80" t="s">
        <v>22</v>
      </c>
      <c r="C287" s="80" t="s">
        <v>1</v>
      </c>
      <c r="D287" s="81">
        <v>5</v>
      </c>
    </row>
    <row r="288" spans="1:4" ht="15.5" x14ac:dyDescent="0.35">
      <c r="A288" s="80" t="s">
        <v>85</v>
      </c>
      <c r="B288" s="80" t="s">
        <v>17</v>
      </c>
      <c r="C288" s="80" t="s">
        <v>0</v>
      </c>
      <c r="D288" s="81">
        <v>17</v>
      </c>
    </row>
    <row r="289" spans="1:4" ht="15.5" x14ac:dyDescent="0.35">
      <c r="A289" s="80" t="s">
        <v>85</v>
      </c>
      <c r="B289" s="80" t="s">
        <v>17</v>
      </c>
      <c r="C289" s="80" t="s">
        <v>1</v>
      </c>
      <c r="D289" s="81">
        <v>0</v>
      </c>
    </row>
    <row r="290" spans="1:4" ht="15.5" x14ac:dyDescent="0.35">
      <c r="A290" s="80" t="s">
        <v>85</v>
      </c>
      <c r="B290" s="80" t="s">
        <v>36</v>
      </c>
      <c r="C290" s="80" t="s">
        <v>0</v>
      </c>
      <c r="D290" s="81">
        <v>83</v>
      </c>
    </row>
    <row r="291" spans="1:4" ht="15.5" x14ac:dyDescent="0.35">
      <c r="A291" s="80" t="s">
        <v>85</v>
      </c>
      <c r="B291" s="80" t="s">
        <v>36</v>
      </c>
      <c r="C291" s="80" t="s">
        <v>1</v>
      </c>
      <c r="D291" s="81">
        <v>24</v>
      </c>
    </row>
    <row r="292" spans="1:4" ht="15.5" x14ac:dyDescent="0.35">
      <c r="A292" s="80" t="s">
        <v>85</v>
      </c>
      <c r="B292" s="80" t="s">
        <v>20</v>
      </c>
      <c r="C292" s="80" t="s">
        <v>0</v>
      </c>
      <c r="D292" s="81">
        <v>5</v>
      </c>
    </row>
    <row r="293" spans="1:4" ht="15.5" x14ac:dyDescent="0.35">
      <c r="A293" s="80" t="s">
        <v>85</v>
      </c>
      <c r="B293" s="80" t="s">
        <v>20</v>
      </c>
      <c r="C293" s="80" t="s">
        <v>1</v>
      </c>
      <c r="D293" s="81">
        <v>2</v>
      </c>
    </row>
    <row r="294" spans="1:4" ht="15.5" x14ac:dyDescent="0.35">
      <c r="A294" s="80" t="s">
        <v>85</v>
      </c>
      <c r="B294" s="80" t="s">
        <v>21</v>
      </c>
      <c r="C294" s="80" t="s">
        <v>0</v>
      </c>
      <c r="D294" s="81">
        <v>19</v>
      </c>
    </row>
    <row r="295" spans="1:4" ht="15.5" x14ac:dyDescent="0.35">
      <c r="A295" s="80" t="s">
        <v>85</v>
      </c>
      <c r="B295" s="80" t="s">
        <v>21</v>
      </c>
      <c r="C295" s="80" t="s">
        <v>1</v>
      </c>
      <c r="D295" s="81">
        <v>1</v>
      </c>
    </row>
    <row r="296" spans="1:4" ht="15.5" x14ac:dyDescent="0.35">
      <c r="A296" s="80" t="s">
        <v>85</v>
      </c>
      <c r="B296" s="80" t="s">
        <v>100</v>
      </c>
      <c r="C296" s="80" t="s">
        <v>0</v>
      </c>
      <c r="D296" s="81">
        <v>85</v>
      </c>
    </row>
    <row r="297" spans="1:4" ht="15.5" x14ac:dyDescent="0.35">
      <c r="A297" s="80" t="s">
        <v>85</v>
      </c>
      <c r="B297" s="80" t="s">
        <v>100</v>
      </c>
      <c r="C297" s="80" t="s">
        <v>1</v>
      </c>
      <c r="D297" s="81">
        <v>6</v>
      </c>
    </row>
    <row r="298" spans="1:4" ht="15.5" x14ac:dyDescent="0.35">
      <c r="A298" s="80" t="s">
        <v>85</v>
      </c>
      <c r="B298" s="80" t="s">
        <v>15</v>
      </c>
      <c r="C298" s="80" t="s">
        <v>0</v>
      </c>
      <c r="D298" s="81">
        <v>7</v>
      </c>
    </row>
    <row r="299" spans="1:4" ht="15.5" x14ac:dyDescent="0.35">
      <c r="A299" s="80" t="s">
        <v>85</v>
      </c>
      <c r="B299" s="80" t="s">
        <v>15</v>
      </c>
      <c r="C299" s="80" t="s">
        <v>1</v>
      </c>
      <c r="D299" s="81">
        <v>31</v>
      </c>
    </row>
    <row r="300" spans="1:4" ht="15.5" x14ac:dyDescent="0.35">
      <c r="A300" s="80" t="s">
        <v>85</v>
      </c>
      <c r="B300" s="80" t="s">
        <v>66</v>
      </c>
      <c r="C300" s="80" t="s">
        <v>0</v>
      </c>
      <c r="D300" s="81">
        <v>51</v>
      </c>
    </row>
    <row r="301" spans="1:4" ht="15.5" x14ac:dyDescent="0.35">
      <c r="A301" s="80" t="s">
        <v>85</v>
      </c>
      <c r="B301" s="80" t="s">
        <v>66</v>
      </c>
      <c r="C301" s="80" t="s">
        <v>1</v>
      </c>
      <c r="D301" s="81">
        <v>8</v>
      </c>
    </row>
    <row r="302" spans="1:4" ht="15.5" x14ac:dyDescent="0.35">
      <c r="A302" s="80" t="s">
        <v>85</v>
      </c>
      <c r="B302" s="80" t="s">
        <v>35</v>
      </c>
      <c r="C302" s="80" t="s">
        <v>0</v>
      </c>
      <c r="D302" s="81">
        <v>94</v>
      </c>
    </row>
    <row r="303" spans="1:4" ht="15.5" x14ac:dyDescent="0.35">
      <c r="A303" s="80" t="s">
        <v>85</v>
      </c>
      <c r="B303" s="80" t="s">
        <v>35</v>
      </c>
      <c r="C303" s="80" t="s">
        <v>1</v>
      </c>
      <c r="D303" s="81">
        <v>3</v>
      </c>
    </row>
    <row r="304" spans="1:4" ht="15.5" x14ac:dyDescent="0.35">
      <c r="A304" s="80" t="s">
        <v>85</v>
      </c>
      <c r="B304" s="80" t="s">
        <v>16</v>
      </c>
      <c r="C304" s="80" t="s">
        <v>0</v>
      </c>
      <c r="D304" s="81">
        <v>10</v>
      </c>
    </row>
    <row r="305" spans="1:4" ht="15.5" x14ac:dyDescent="0.35">
      <c r="A305" s="80" t="s">
        <v>85</v>
      </c>
      <c r="B305" s="80" t="s">
        <v>16</v>
      </c>
      <c r="C305" s="80" t="s">
        <v>1</v>
      </c>
      <c r="D305" s="81">
        <v>0</v>
      </c>
    </row>
    <row r="306" spans="1:4" ht="15.5" x14ac:dyDescent="0.35">
      <c r="A306" s="80" t="s">
        <v>85</v>
      </c>
      <c r="B306" s="80" t="s">
        <v>38</v>
      </c>
      <c r="C306" s="80" t="s">
        <v>0</v>
      </c>
      <c r="D306" s="81">
        <v>11</v>
      </c>
    </row>
    <row r="307" spans="1:4" ht="15.5" x14ac:dyDescent="0.35">
      <c r="A307" s="80" t="s">
        <v>85</v>
      </c>
      <c r="B307" s="80" t="s">
        <v>38</v>
      </c>
      <c r="C307" s="80" t="s">
        <v>1</v>
      </c>
      <c r="D307" s="81">
        <v>92</v>
      </c>
    </row>
    <row r="308" spans="1:4" ht="15.5" x14ac:dyDescent="0.35">
      <c r="A308" s="80" t="s">
        <v>85</v>
      </c>
      <c r="B308" s="80" t="s">
        <v>37</v>
      </c>
      <c r="C308" s="80" t="s">
        <v>0</v>
      </c>
      <c r="D308" s="81">
        <v>127</v>
      </c>
    </row>
    <row r="309" spans="1:4" ht="15.5" x14ac:dyDescent="0.35">
      <c r="A309" s="80" t="s">
        <v>85</v>
      </c>
      <c r="B309" s="80" t="s">
        <v>37</v>
      </c>
      <c r="C309" s="80" t="s">
        <v>1</v>
      </c>
      <c r="D309" s="81">
        <v>9</v>
      </c>
    </row>
    <row r="310" spans="1:4" ht="15.5" x14ac:dyDescent="0.35">
      <c r="A310" s="80" t="s">
        <v>85</v>
      </c>
      <c r="B310" s="80" t="s">
        <v>18</v>
      </c>
      <c r="C310" s="80" t="s">
        <v>0</v>
      </c>
      <c r="D310" s="81">
        <v>46</v>
      </c>
    </row>
    <row r="311" spans="1:4" ht="15.5" x14ac:dyDescent="0.35">
      <c r="A311" s="80" t="s">
        <v>85</v>
      </c>
      <c r="B311" s="80" t="s">
        <v>18</v>
      </c>
      <c r="C311" s="80" t="s">
        <v>1</v>
      </c>
      <c r="D311" s="81">
        <v>5</v>
      </c>
    </row>
    <row r="312" spans="1:4" ht="15.5" x14ac:dyDescent="0.35">
      <c r="A312" s="80" t="s">
        <v>85</v>
      </c>
      <c r="B312" s="80" t="s">
        <v>22</v>
      </c>
      <c r="C312" s="80" t="s">
        <v>0</v>
      </c>
      <c r="D312" s="81">
        <v>6</v>
      </c>
    </row>
    <row r="313" spans="1:4" ht="15.5" x14ac:dyDescent="0.35">
      <c r="A313" s="80" t="s">
        <v>85</v>
      </c>
      <c r="B313" s="80" t="s">
        <v>22</v>
      </c>
      <c r="C313" s="80" t="s">
        <v>1</v>
      </c>
      <c r="D313" s="81">
        <v>8</v>
      </c>
    </row>
    <row r="314" spans="1:4" ht="15.5" x14ac:dyDescent="0.35">
      <c r="A314" s="80" t="s">
        <v>96</v>
      </c>
      <c r="B314" s="80" t="s">
        <v>17</v>
      </c>
      <c r="C314" s="80" t="s">
        <v>0</v>
      </c>
      <c r="D314" s="81">
        <v>18</v>
      </c>
    </row>
    <row r="315" spans="1:4" ht="15.5" x14ac:dyDescent="0.35">
      <c r="A315" s="80" t="s">
        <v>96</v>
      </c>
      <c r="B315" s="80" t="s">
        <v>17</v>
      </c>
      <c r="C315" s="80" t="s">
        <v>1</v>
      </c>
      <c r="D315" s="81">
        <v>2</v>
      </c>
    </row>
    <row r="316" spans="1:4" ht="15.5" x14ac:dyDescent="0.35">
      <c r="A316" s="80" t="s">
        <v>96</v>
      </c>
      <c r="B316" s="80" t="s">
        <v>36</v>
      </c>
      <c r="C316" s="80" t="s">
        <v>0</v>
      </c>
      <c r="D316" s="81">
        <v>84</v>
      </c>
    </row>
    <row r="317" spans="1:4" ht="15.5" x14ac:dyDescent="0.35">
      <c r="A317" s="80" t="s">
        <v>96</v>
      </c>
      <c r="B317" s="80" t="s">
        <v>36</v>
      </c>
      <c r="C317" s="80" t="s">
        <v>1</v>
      </c>
      <c r="D317" s="81">
        <v>23</v>
      </c>
    </row>
    <row r="318" spans="1:4" ht="15.5" x14ac:dyDescent="0.35">
      <c r="A318" s="80" t="s">
        <v>96</v>
      </c>
      <c r="B318" s="80" t="s">
        <v>20</v>
      </c>
      <c r="C318" s="80" t="s">
        <v>0</v>
      </c>
      <c r="D318" s="81">
        <v>20</v>
      </c>
    </row>
    <row r="319" spans="1:4" ht="15.5" x14ac:dyDescent="0.35">
      <c r="A319" s="80" t="s">
        <v>96</v>
      </c>
      <c r="B319" s="80" t="s">
        <v>20</v>
      </c>
      <c r="C319" s="80" t="s">
        <v>1</v>
      </c>
      <c r="D319" s="81">
        <v>1</v>
      </c>
    </row>
    <row r="320" spans="1:4" ht="15.5" x14ac:dyDescent="0.35">
      <c r="A320" s="80" t="s">
        <v>96</v>
      </c>
      <c r="B320" s="80" t="s">
        <v>21</v>
      </c>
      <c r="C320" s="80" t="s">
        <v>0</v>
      </c>
      <c r="D320" s="81">
        <v>10</v>
      </c>
    </row>
    <row r="321" spans="1:4" ht="15.5" x14ac:dyDescent="0.35">
      <c r="A321" s="80" t="s">
        <v>96</v>
      </c>
      <c r="B321" s="80" t="s">
        <v>21</v>
      </c>
      <c r="C321" s="80" t="s">
        <v>1</v>
      </c>
      <c r="D321" s="81">
        <v>5</v>
      </c>
    </row>
    <row r="322" spans="1:4" ht="15.5" x14ac:dyDescent="0.35">
      <c r="A322" s="80" t="s">
        <v>96</v>
      </c>
      <c r="B322" s="80" t="s">
        <v>100</v>
      </c>
      <c r="C322" s="80" t="s">
        <v>0</v>
      </c>
      <c r="D322" s="81">
        <v>107</v>
      </c>
    </row>
    <row r="323" spans="1:4" ht="15.5" x14ac:dyDescent="0.35">
      <c r="A323" s="80" t="s">
        <v>96</v>
      </c>
      <c r="B323" s="80" t="s">
        <v>100</v>
      </c>
      <c r="C323" s="80" t="s">
        <v>1</v>
      </c>
      <c r="D323" s="81">
        <v>1</v>
      </c>
    </row>
    <row r="324" spans="1:4" ht="15.5" x14ac:dyDescent="0.35">
      <c r="A324" s="80" t="s">
        <v>96</v>
      </c>
      <c r="B324" s="80" t="s">
        <v>15</v>
      </c>
      <c r="C324" s="80" t="s">
        <v>0</v>
      </c>
      <c r="D324" s="81">
        <v>10</v>
      </c>
    </row>
    <row r="325" spans="1:4" ht="15.5" x14ac:dyDescent="0.35">
      <c r="A325" s="80" t="s">
        <v>96</v>
      </c>
      <c r="B325" s="80" t="s">
        <v>15</v>
      </c>
      <c r="C325" s="80" t="s">
        <v>1</v>
      </c>
      <c r="D325" s="81">
        <v>30</v>
      </c>
    </row>
    <row r="326" spans="1:4" ht="15.5" x14ac:dyDescent="0.35">
      <c r="A326" s="80" t="s">
        <v>96</v>
      </c>
      <c r="B326" s="80" t="s">
        <v>66</v>
      </c>
      <c r="C326" s="80" t="s">
        <v>0</v>
      </c>
      <c r="D326" s="81">
        <v>57</v>
      </c>
    </row>
    <row r="327" spans="1:4" ht="15.5" x14ac:dyDescent="0.35">
      <c r="A327" s="80" t="s">
        <v>96</v>
      </c>
      <c r="B327" s="80" t="s">
        <v>66</v>
      </c>
      <c r="C327" s="80" t="s">
        <v>1</v>
      </c>
      <c r="D327" s="81">
        <v>26</v>
      </c>
    </row>
    <row r="328" spans="1:4" ht="15.5" x14ac:dyDescent="0.35">
      <c r="A328" s="80" t="s">
        <v>96</v>
      </c>
      <c r="B328" s="80" t="s">
        <v>35</v>
      </c>
      <c r="C328" s="80" t="s">
        <v>0</v>
      </c>
      <c r="D328" s="81">
        <v>88</v>
      </c>
    </row>
    <row r="329" spans="1:4" ht="15.5" x14ac:dyDescent="0.35">
      <c r="A329" s="80" t="s">
        <v>96</v>
      </c>
      <c r="B329" s="80" t="s">
        <v>35</v>
      </c>
      <c r="C329" s="80" t="s">
        <v>1</v>
      </c>
      <c r="D329" s="81">
        <v>4</v>
      </c>
    </row>
    <row r="330" spans="1:4" ht="15.5" x14ac:dyDescent="0.35">
      <c r="A330" s="80" t="s">
        <v>96</v>
      </c>
      <c r="B330" s="80" t="s">
        <v>16</v>
      </c>
      <c r="C330" s="80" t="s">
        <v>0</v>
      </c>
      <c r="D330" s="81">
        <v>13</v>
      </c>
    </row>
    <row r="331" spans="1:4" ht="15.5" x14ac:dyDescent="0.35">
      <c r="A331" s="80" t="s">
        <v>96</v>
      </c>
      <c r="B331" s="80" t="s">
        <v>16</v>
      </c>
      <c r="C331" s="80" t="s">
        <v>1</v>
      </c>
      <c r="D331" s="81">
        <v>2</v>
      </c>
    </row>
    <row r="332" spans="1:4" ht="15.5" x14ac:dyDescent="0.35">
      <c r="A332" s="80" t="s">
        <v>96</v>
      </c>
      <c r="B332" s="80" t="s">
        <v>38</v>
      </c>
      <c r="C332" s="80" t="s">
        <v>0</v>
      </c>
      <c r="D332" s="81">
        <v>4</v>
      </c>
    </row>
    <row r="333" spans="1:4" ht="15.5" x14ac:dyDescent="0.35">
      <c r="A333" s="80" t="s">
        <v>96</v>
      </c>
      <c r="B333" s="80" t="s">
        <v>38</v>
      </c>
      <c r="C333" s="80" t="s">
        <v>1</v>
      </c>
      <c r="D333" s="81">
        <v>108</v>
      </c>
    </row>
    <row r="334" spans="1:4" ht="15.5" x14ac:dyDescent="0.35">
      <c r="A334" s="80" t="s">
        <v>96</v>
      </c>
      <c r="B334" s="80" t="s">
        <v>37</v>
      </c>
      <c r="C334" s="80" t="s">
        <v>0</v>
      </c>
      <c r="D334" s="81">
        <v>131</v>
      </c>
    </row>
    <row r="335" spans="1:4" ht="15.5" x14ac:dyDescent="0.35">
      <c r="A335" s="80" t="s">
        <v>96</v>
      </c>
      <c r="B335" s="80" t="s">
        <v>37</v>
      </c>
      <c r="C335" s="80" t="s">
        <v>1</v>
      </c>
      <c r="D335" s="81">
        <v>28</v>
      </c>
    </row>
    <row r="336" spans="1:4" ht="15.5" x14ac:dyDescent="0.35">
      <c r="A336" s="80" t="s">
        <v>96</v>
      </c>
      <c r="B336" s="80" t="s">
        <v>18</v>
      </c>
      <c r="C336" s="80" t="s">
        <v>0</v>
      </c>
      <c r="D336" s="81">
        <v>28</v>
      </c>
    </row>
    <row r="337" spans="1:4" ht="15.5" x14ac:dyDescent="0.35">
      <c r="A337" s="80" t="s">
        <v>96</v>
      </c>
      <c r="B337" s="80" t="s">
        <v>18</v>
      </c>
      <c r="C337" s="80" t="s">
        <v>1</v>
      </c>
      <c r="D337" s="81">
        <v>4</v>
      </c>
    </row>
    <row r="338" spans="1:4" ht="15.5" x14ac:dyDescent="0.35">
      <c r="A338" s="80" t="s">
        <v>96</v>
      </c>
      <c r="B338" s="80" t="s">
        <v>22</v>
      </c>
      <c r="C338" s="80" t="s">
        <v>0</v>
      </c>
      <c r="D338" s="81">
        <v>6</v>
      </c>
    </row>
    <row r="339" spans="1:4" ht="15.5" x14ac:dyDescent="0.35">
      <c r="A339" s="80" t="s">
        <v>96</v>
      </c>
      <c r="B339" s="80" t="s">
        <v>22</v>
      </c>
      <c r="C339" s="80" t="s">
        <v>1</v>
      </c>
      <c r="D339" s="81">
        <v>1</v>
      </c>
    </row>
    <row r="340" spans="1:4" ht="15.5" x14ac:dyDescent="0.35">
      <c r="A340" s="80" t="s">
        <v>97</v>
      </c>
      <c r="B340" s="80" t="s">
        <v>17</v>
      </c>
      <c r="C340" s="80" t="s">
        <v>0</v>
      </c>
      <c r="D340" s="81">
        <v>21</v>
      </c>
    </row>
    <row r="341" spans="1:4" ht="15.5" x14ac:dyDescent="0.35">
      <c r="A341" s="80" t="s">
        <v>97</v>
      </c>
      <c r="B341" s="80" t="s">
        <v>17</v>
      </c>
      <c r="C341" s="80" t="s">
        <v>1</v>
      </c>
      <c r="D341" s="81">
        <v>1</v>
      </c>
    </row>
    <row r="342" spans="1:4" ht="15.5" x14ac:dyDescent="0.35">
      <c r="A342" s="80" t="s">
        <v>97</v>
      </c>
      <c r="B342" s="80" t="s">
        <v>36</v>
      </c>
      <c r="C342" s="80" t="s">
        <v>0</v>
      </c>
      <c r="D342" s="81">
        <v>72</v>
      </c>
    </row>
    <row r="343" spans="1:4" ht="15.5" x14ac:dyDescent="0.35">
      <c r="A343" s="80" t="s">
        <v>97</v>
      </c>
      <c r="B343" s="80" t="s">
        <v>36</v>
      </c>
      <c r="C343" s="80" t="s">
        <v>1</v>
      </c>
      <c r="D343" s="81">
        <v>22</v>
      </c>
    </row>
    <row r="344" spans="1:4" ht="15.5" x14ac:dyDescent="0.35">
      <c r="A344" s="80" t="s">
        <v>97</v>
      </c>
      <c r="B344" s="80" t="s">
        <v>20</v>
      </c>
      <c r="C344" s="80" t="s">
        <v>0</v>
      </c>
      <c r="D344" s="81">
        <v>9</v>
      </c>
    </row>
    <row r="345" spans="1:4" ht="15.5" x14ac:dyDescent="0.35">
      <c r="A345" s="80" t="s">
        <v>97</v>
      </c>
      <c r="B345" s="80" t="s">
        <v>20</v>
      </c>
      <c r="C345" s="80" t="s">
        <v>1</v>
      </c>
      <c r="D345" s="81">
        <v>5</v>
      </c>
    </row>
    <row r="346" spans="1:4" ht="15.5" x14ac:dyDescent="0.35">
      <c r="A346" s="80" t="s">
        <v>97</v>
      </c>
      <c r="B346" s="80" t="s">
        <v>21</v>
      </c>
      <c r="C346" s="80" t="s">
        <v>0</v>
      </c>
      <c r="D346" s="81">
        <v>7</v>
      </c>
    </row>
    <row r="347" spans="1:4" ht="15.5" x14ac:dyDescent="0.35">
      <c r="A347" s="80" t="s">
        <v>97</v>
      </c>
      <c r="B347" s="80" t="s">
        <v>21</v>
      </c>
      <c r="C347" s="80" t="s">
        <v>1</v>
      </c>
      <c r="D347" s="81">
        <v>0</v>
      </c>
    </row>
    <row r="348" spans="1:4" ht="15.5" x14ac:dyDescent="0.35">
      <c r="A348" s="80" t="s">
        <v>97</v>
      </c>
      <c r="B348" s="80" t="s">
        <v>100</v>
      </c>
      <c r="C348" s="80" t="s">
        <v>0</v>
      </c>
      <c r="D348" s="81">
        <v>115</v>
      </c>
    </row>
    <row r="349" spans="1:4" ht="15.5" x14ac:dyDescent="0.35">
      <c r="A349" s="80" t="s">
        <v>97</v>
      </c>
      <c r="B349" s="80" t="s">
        <v>100</v>
      </c>
      <c r="C349" s="80" t="s">
        <v>1</v>
      </c>
      <c r="D349" s="81">
        <v>6</v>
      </c>
    </row>
    <row r="350" spans="1:4" ht="15.5" x14ac:dyDescent="0.35">
      <c r="A350" s="80" t="s">
        <v>97</v>
      </c>
      <c r="B350" s="80" t="s">
        <v>15</v>
      </c>
      <c r="C350" s="80" t="s">
        <v>0</v>
      </c>
      <c r="D350" s="81">
        <v>8</v>
      </c>
    </row>
    <row r="351" spans="1:4" ht="15.5" x14ac:dyDescent="0.35">
      <c r="A351" s="80" t="s">
        <v>97</v>
      </c>
      <c r="B351" s="80" t="s">
        <v>15</v>
      </c>
      <c r="C351" s="80" t="s">
        <v>1</v>
      </c>
      <c r="D351" s="81">
        <v>29</v>
      </c>
    </row>
    <row r="352" spans="1:4" ht="15.5" x14ac:dyDescent="0.35">
      <c r="A352" s="80" t="s">
        <v>97</v>
      </c>
      <c r="B352" s="80" t="s">
        <v>66</v>
      </c>
      <c r="C352" s="80" t="s">
        <v>0</v>
      </c>
      <c r="D352" s="81">
        <v>69</v>
      </c>
    </row>
    <row r="353" spans="1:4" ht="15.5" x14ac:dyDescent="0.35">
      <c r="A353" s="80" t="s">
        <v>97</v>
      </c>
      <c r="B353" s="80" t="s">
        <v>66</v>
      </c>
      <c r="C353" s="80" t="s">
        <v>1</v>
      </c>
      <c r="D353" s="81">
        <v>23</v>
      </c>
    </row>
    <row r="354" spans="1:4" ht="15.5" x14ac:dyDescent="0.35">
      <c r="A354" s="80" t="s">
        <v>97</v>
      </c>
      <c r="B354" s="80" t="s">
        <v>35</v>
      </c>
      <c r="C354" s="80" t="s">
        <v>0</v>
      </c>
      <c r="D354" s="81">
        <v>77</v>
      </c>
    </row>
    <row r="355" spans="1:4" ht="15.5" x14ac:dyDescent="0.35">
      <c r="A355" s="80" t="s">
        <v>97</v>
      </c>
      <c r="B355" s="80" t="s">
        <v>35</v>
      </c>
      <c r="C355" s="80" t="s">
        <v>1</v>
      </c>
      <c r="D355" s="81">
        <v>5</v>
      </c>
    </row>
    <row r="356" spans="1:4" ht="15.5" x14ac:dyDescent="0.35">
      <c r="A356" s="80" t="s">
        <v>97</v>
      </c>
      <c r="B356" s="80" t="s">
        <v>16</v>
      </c>
      <c r="C356" s="80" t="s">
        <v>0</v>
      </c>
      <c r="D356" s="81">
        <v>16</v>
      </c>
    </row>
    <row r="357" spans="1:4" ht="15.5" x14ac:dyDescent="0.35">
      <c r="A357" s="80" t="s">
        <v>97</v>
      </c>
      <c r="B357" s="80" t="s">
        <v>16</v>
      </c>
      <c r="C357" s="80" t="s">
        <v>1</v>
      </c>
      <c r="D357" s="81">
        <v>2</v>
      </c>
    </row>
    <row r="358" spans="1:4" ht="15.5" x14ac:dyDescent="0.35">
      <c r="A358" s="80" t="s">
        <v>97</v>
      </c>
      <c r="B358" s="80" t="s">
        <v>38</v>
      </c>
      <c r="C358" s="80" t="s">
        <v>0</v>
      </c>
      <c r="D358" s="81">
        <v>20</v>
      </c>
    </row>
    <row r="359" spans="1:4" ht="15.5" x14ac:dyDescent="0.35">
      <c r="A359" s="80" t="s">
        <v>97</v>
      </c>
      <c r="B359" s="80" t="s">
        <v>38</v>
      </c>
      <c r="C359" s="80" t="s">
        <v>1</v>
      </c>
      <c r="D359" s="81">
        <v>155</v>
      </c>
    </row>
    <row r="360" spans="1:4" ht="15.5" x14ac:dyDescent="0.35">
      <c r="A360" s="80" t="s">
        <v>97</v>
      </c>
      <c r="B360" s="80" t="s">
        <v>37</v>
      </c>
      <c r="C360" s="80" t="s">
        <v>0</v>
      </c>
      <c r="D360" s="81">
        <v>116</v>
      </c>
    </row>
    <row r="361" spans="1:4" ht="15.5" x14ac:dyDescent="0.35">
      <c r="A361" s="80" t="s">
        <v>97</v>
      </c>
      <c r="B361" s="80" t="s">
        <v>37</v>
      </c>
      <c r="C361" s="80" t="s">
        <v>1</v>
      </c>
      <c r="D361" s="81">
        <v>10</v>
      </c>
    </row>
    <row r="362" spans="1:4" ht="15.5" x14ac:dyDescent="0.35">
      <c r="A362" s="80" t="s">
        <v>97</v>
      </c>
      <c r="B362" s="80" t="s">
        <v>18</v>
      </c>
      <c r="C362" s="80" t="s">
        <v>0</v>
      </c>
      <c r="D362" s="81">
        <v>47</v>
      </c>
    </row>
    <row r="363" spans="1:4" ht="15.5" x14ac:dyDescent="0.35">
      <c r="A363" s="80" t="s">
        <v>97</v>
      </c>
      <c r="B363" s="80" t="s">
        <v>18</v>
      </c>
      <c r="C363" s="80" t="s">
        <v>1</v>
      </c>
      <c r="D363" s="81">
        <v>12</v>
      </c>
    </row>
    <row r="364" spans="1:4" ht="15.5" x14ac:dyDescent="0.35">
      <c r="A364" s="80" t="s">
        <v>97</v>
      </c>
      <c r="B364" s="80" t="s">
        <v>22</v>
      </c>
      <c r="C364" s="80" t="s">
        <v>0</v>
      </c>
      <c r="D364" s="81">
        <v>5</v>
      </c>
    </row>
    <row r="365" spans="1:4" ht="15.5" x14ac:dyDescent="0.35">
      <c r="A365" s="80" t="s">
        <v>97</v>
      </c>
      <c r="B365" s="80" t="s">
        <v>22</v>
      </c>
      <c r="C365" s="80" t="s">
        <v>1</v>
      </c>
      <c r="D365" s="81">
        <v>5</v>
      </c>
    </row>
  </sheetData>
  <sortState xmlns:xlrd2="http://schemas.microsoft.com/office/spreadsheetml/2017/richdata2" ref="A2:D573">
    <sortCondition ref="A2:A573"/>
  </sortSt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65"/>
  <sheetViews>
    <sheetView workbookViewId="0"/>
  </sheetViews>
  <sheetFormatPr defaultRowHeight="14.5" x14ac:dyDescent="0.35"/>
  <cols>
    <col min="1" max="1" width="23.81640625" customWidth="1"/>
    <col min="2" max="2" width="43.1796875" customWidth="1"/>
    <col min="3" max="3" width="14.81640625" bestFit="1" customWidth="1"/>
    <col min="4" max="4" width="29" bestFit="1" customWidth="1"/>
  </cols>
  <sheetData>
    <row r="1" spans="1:4" ht="15.5" x14ac:dyDescent="0.35">
      <c r="A1" s="79" t="s">
        <v>10</v>
      </c>
      <c r="B1" s="79" t="s">
        <v>63</v>
      </c>
      <c r="C1" s="79" t="s">
        <v>64</v>
      </c>
      <c r="D1" s="79" t="s">
        <v>75</v>
      </c>
    </row>
    <row r="2" spans="1:4" ht="15.5" x14ac:dyDescent="0.35">
      <c r="A2" s="80" t="s">
        <v>4</v>
      </c>
      <c r="B2" s="80" t="s">
        <v>17</v>
      </c>
      <c r="C2" s="80" t="s">
        <v>0</v>
      </c>
      <c r="D2" s="81">
        <v>0</v>
      </c>
    </row>
    <row r="3" spans="1:4" ht="15.5" x14ac:dyDescent="0.35">
      <c r="A3" s="80" t="s">
        <v>4</v>
      </c>
      <c r="B3" s="80" t="s">
        <v>17</v>
      </c>
      <c r="C3" s="80" t="s">
        <v>1</v>
      </c>
      <c r="D3" s="81">
        <v>0</v>
      </c>
    </row>
    <row r="4" spans="1:4" ht="15.5" x14ac:dyDescent="0.35">
      <c r="A4" s="80" t="s">
        <v>4</v>
      </c>
      <c r="B4" s="80" t="s">
        <v>36</v>
      </c>
      <c r="C4" s="80" t="s">
        <v>0</v>
      </c>
      <c r="D4" s="81">
        <v>3</v>
      </c>
    </row>
    <row r="5" spans="1:4" ht="15.5" x14ac:dyDescent="0.35">
      <c r="A5" s="80" t="s">
        <v>4</v>
      </c>
      <c r="B5" s="80" t="s">
        <v>36</v>
      </c>
      <c r="C5" s="80" t="s">
        <v>1</v>
      </c>
      <c r="D5" s="81">
        <v>2</v>
      </c>
    </row>
    <row r="6" spans="1:4" ht="15.5" x14ac:dyDescent="0.35">
      <c r="A6" s="80" t="s">
        <v>4</v>
      </c>
      <c r="B6" s="80" t="s">
        <v>20</v>
      </c>
      <c r="C6" s="80" t="s">
        <v>0</v>
      </c>
      <c r="D6" s="81">
        <v>0</v>
      </c>
    </row>
    <row r="7" spans="1:4" ht="15.5" x14ac:dyDescent="0.35">
      <c r="A7" s="80" t="s">
        <v>4</v>
      </c>
      <c r="B7" s="80" t="s">
        <v>20</v>
      </c>
      <c r="C7" s="80" t="s">
        <v>1</v>
      </c>
      <c r="D7" s="81">
        <v>0</v>
      </c>
    </row>
    <row r="8" spans="1:4" ht="15.5" x14ac:dyDescent="0.35">
      <c r="A8" s="80" t="s">
        <v>4</v>
      </c>
      <c r="B8" s="80" t="s">
        <v>21</v>
      </c>
      <c r="C8" s="80" t="s">
        <v>0</v>
      </c>
      <c r="D8" s="81">
        <v>0</v>
      </c>
    </row>
    <row r="9" spans="1:4" ht="15.5" x14ac:dyDescent="0.35">
      <c r="A9" s="80" t="s">
        <v>4</v>
      </c>
      <c r="B9" s="80" t="s">
        <v>21</v>
      </c>
      <c r="C9" s="80" t="s">
        <v>1</v>
      </c>
      <c r="D9" s="81">
        <v>0</v>
      </c>
    </row>
    <row r="10" spans="1:4" ht="15.5" x14ac:dyDescent="0.35">
      <c r="A10" s="80" t="s">
        <v>4</v>
      </c>
      <c r="B10" s="80" t="s">
        <v>100</v>
      </c>
      <c r="C10" s="80" t="s">
        <v>0</v>
      </c>
      <c r="D10" s="81">
        <v>0</v>
      </c>
    </row>
    <row r="11" spans="1:4" ht="15.5" x14ac:dyDescent="0.35">
      <c r="A11" s="80" t="s">
        <v>4</v>
      </c>
      <c r="B11" s="80" t="s">
        <v>100</v>
      </c>
      <c r="C11" s="80" t="s">
        <v>1</v>
      </c>
      <c r="D11" s="81">
        <v>0</v>
      </c>
    </row>
    <row r="12" spans="1:4" ht="15.5" x14ac:dyDescent="0.35">
      <c r="A12" s="80" t="s">
        <v>4</v>
      </c>
      <c r="B12" s="80" t="s">
        <v>15</v>
      </c>
      <c r="C12" s="80" t="s">
        <v>0</v>
      </c>
      <c r="D12" s="81">
        <v>0</v>
      </c>
    </row>
    <row r="13" spans="1:4" ht="15.5" x14ac:dyDescent="0.35">
      <c r="A13" s="80" t="s">
        <v>4</v>
      </c>
      <c r="B13" s="80" t="s">
        <v>15</v>
      </c>
      <c r="C13" s="80" t="s">
        <v>1</v>
      </c>
      <c r="D13" s="81">
        <v>0</v>
      </c>
    </row>
    <row r="14" spans="1:4" ht="15.5" x14ac:dyDescent="0.35">
      <c r="A14" s="80" t="s">
        <v>4</v>
      </c>
      <c r="B14" s="80" t="s">
        <v>66</v>
      </c>
      <c r="C14" s="80" t="s">
        <v>0</v>
      </c>
      <c r="D14" s="81">
        <v>2</v>
      </c>
    </row>
    <row r="15" spans="1:4" ht="15.5" x14ac:dyDescent="0.35">
      <c r="A15" s="80" t="s">
        <v>4</v>
      </c>
      <c r="B15" s="80" t="s">
        <v>66</v>
      </c>
      <c r="C15" s="80" t="s">
        <v>1</v>
      </c>
      <c r="D15" s="81">
        <v>0</v>
      </c>
    </row>
    <row r="16" spans="1:4" ht="15.5" x14ac:dyDescent="0.35">
      <c r="A16" s="80" t="s">
        <v>4</v>
      </c>
      <c r="B16" s="80" t="s">
        <v>35</v>
      </c>
      <c r="C16" s="80" t="s">
        <v>0</v>
      </c>
      <c r="D16" s="81">
        <v>2</v>
      </c>
    </row>
    <row r="17" spans="1:4" ht="15.5" x14ac:dyDescent="0.35">
      <c r="A17" s="80" t="s">
        <v>4</v>
      </c>
      <c r="B17" s="80" t="s">
        <v>35</v>
      </c>
      <c r="C17" s="80" t="s">
        <v>1</v>
      </c>
      <c r="D17" s="81">
        <v>1</v>
      </c>
    </row>
    <row r="18" spans="1:4" ht="15.5" x14ac:dyDescent="0.35">
      <c r="A18" s="80" t="s">
        <v>4</v>
      </c>
      <c r="B18" s="80" t="s">
        <v>16</v>
      </c>
      <c r="C18" s="80" t="s">
        <v>0</v>
      </c>
      <c r="D18" s="81">
        <v>0</v>
      </c>
    </row>
    <row r="19" spans="1:4" ht="15.5" x14ac:dyDescent="0.35">
      <c r="A19" s="80" t="s">
        <v>4</v>
      </c>
      <c r="B19" s="80" t="s">
        <v>16</v>
      </c>
      <c r="C19" s="80" t="s">
        <v>1</v>
      </c>
      <c r="D19" s="81">
        <v>0</v>
      </c>
    </row>
    <row r="20" spans="1:4" ht="15.5" x14ac:dyDescent="0.35">
      <c r="A20" s="80" t="s">
        <v>4</v>
      </c>
      <c r="B20" s="80" t="s">
        <v>38</v>
      </c>
      <c r="C20" s="80" t="s">
        <v>0</v>
      </c>
      <c r="D20" s="81">
        <v>0</v>
      </c>
    </row>
    <row r="21" spans="1:4" ht="15.5" x14ac:dyDescent="0.35">
      <c r="A21" s="80" t="s">
        <v>4</v>
      </c>
      <c r="B21" s="80" t="s">
        <v>38</v>
      </c>
      <c r="C21" s="80" t="s">
        <v>1</v>
      </c>
      <c r="D21" s="81">
        <v>0</v>
      </c>
    </row>
    <row r="22" spans="1:4" ht="15.5" x14ac:dyDescent="0.35">
      <c r="A22" s="80" t="s">
        <v>4</v>
      </c>
      <c r="B22" s="80" t="s">
        <v>37</v>
      </c>
      <c r="C22" s="80" t="s">
        <v>0</v>
      </c>
      <c r="D22" s="81">
        <v>3</v>
      </c>
    </row>
    <row r="23" spans="1:4" ht="15.5" x14ac:dyDescent="0.35">
      <c r="A23" s="80" t="s">
        <v>4</v>
      </c>
      <c r="B23" s="80" t="s">
        <v>37</v>
      </c>
      <c r="C23" s="80" t="s">
        <v>1</v>
      </c>
      <c r="D23" s="81">
        <v>4</v>
      </c>
    </row>
    <row r="24" spans="1:4" ht="15.5" x14ac:dyDescent="0.35">
      <c r="A24" s="80" t="s">
        <v>4</v>
      </c>
      <c r="B24" s="80" t="s">
        <v>18</v>
      </c>
      <c r="C24" s="80" t="s">
        <v>0</v>
      </c>
      <c r="D24" s="81">
        <v>0</v>
      </c>
    </row>
    <row r="25" spans="1:4" ht="15.5" x14ac:dyDescent="0.35">
      <c r="A25" s="80" t="s">
        <v>4</v>
      </c>
      <c r="B25" s="80" t="s">
        <v>18</v>
      </c>
      <c r="C25" s="80" t="s">
        <v>1</v>
      </c>
      <c r="D25" s="81">
        <v>0</v>
      </c>
    </row>
    <row r="26" spans="1:4" ht="15.5" x14ac:dyDescent="0.35">
      <c r="A26" s="80" t="s">
        <v>4</v>
      </c>
      <c r="B26" s="80" t="s">
        <v>22</v>
      </c>
      <c r="C26" s="80" t="s">
        <v>0</v>
      </c>
      <c r="D26" s="81">
        <v>1</v>
      </c>
    </row>
    <row r="27" spans="1:4" ht="15.5" x14ac:dyDescent="0.35">
      <c r="A27" s="80" t="s">
        <v>4</v>
      </c>
      <c r="B27" s="80" t="s">
        <v>22</v>
      </c>
      <c r="C27" s="80" t="s">
        <v>1</v>
      </c>
      <c r="D27" s="81">
        <v>0</v>
      </c>
    </row>
    <row r="28" spans="1:4" ht="15.5" x14ac:dyDescent="0.35">
      <c r="A28" s="80" t="s">
        <v>5</v>
      </c>
      <c r="B28" s="80" t="s">
        <v>17</v>
      </c>
      <c r="C28" s="80" t="s">
        <v>0</v>
      </c>
      <c r="D28" s="81">
        <v>1</v>
      </c>
    </row>
    <row r="29" spans="1:4" ht="15.5" x14ac:dyDescent="0.35">
      <c r="A29" s="80" t="s">
        <v>5</v>
      </c>
      <c r="B29" s="80" t="s">
        <v>17</v>
      </c>
      <c r="C29" s="80" t="s">
        <v>1</v>
      </c>
      <c r="D29" s="81">
        <v>0</v>
      </c>
    </row>
    <row r="30" spans="1:4" ht="15.5" x14ac:dyDescent="0.35">
      <c r="A30" s="80" t="s">
        <v>5</v>
      </c>
      <c r="B30" s="80" t="s">
        <v>36</v>
      </c>
      <c r="C30" s="80" t="s">
        <v>0</v>
      </c>
      <c r="D30" s="81">
        <v>1</v>
      </c>
    </row>
    <row r="31" spans="1:4" ht="15.5" x14ac:dyDescent="0.35">
      <c r="A31" s="80" t="s">
        <v>5</v>
      </c>
      <c r="B31" s="80" t="s">
        <v>36</v>
      </c>
      <c r="C31" s="80" t="s">
        <v>1</v>
      </c>
      <c r="D31" s="81">
        <v>1</v>
      </c>
    </row>
    <row r="32" spans="1:4" ht="15.5" x14ac:dyDescent="0.35">
      <c r="A32" s="80" t="s">
        <v>5</v>
      </c>
      <c r="B32" s="80" t="s">
        <v>20</v>
      </c>
      <c r="C32" s="80" t="s">
        <v>0</v>
      </c>
      <c r="D32" s="81">
        <v>0</v>
      </c>
    </row>
    <row r="33" spans="1:4" ht="15.5" x14ac:dyDescent="0.35">
      <c r="A33" s="80" t="s">
        <v>5</v>
      </c>
      <c r="B33" s="80" t="s">
        <v>20</v>
      </c>
      <c r="C33" s="80" t="s">
        <v>1</v>
      </c>
      <c r="D33" s="81">
        <v>0</v>
      </c>
    </row>
    <row r="34" spans="1:4" ht="15.5" x14ac:dyDescent="0.35">
      <c r="A34" s="80" t="s">
        <v>5</v>
      </c>
      <c r="B34" s="80" t="s">
        <v>21</v>
      </c>
      <c r="C34" s="80" t="s">
        <v>0</v>
      </c>
      <c r="D34" s="81">
        <v>0</v>
      </c>
    </row>
    <row r="35" spans="1:4" ht="15.5" x14ac:dyDescent="0.35">
      <c r="A35" s="80" t="s">
        <v>5</v>
      </c>
      <c r="B35" s="80" t="s">
        <v>21</v>
      </c>
      <c r="C35" s="80" t="s">
        <v>1</v>
      </c>
      <c r="D35" s="81">
        <v>0</v>
      </c>
    </row>
    <row r="36" spans="1:4" ht="15.5" x14ac:dyDescent="0.35">
      <c r="A36" s="80" t="s">
        <v>5</v>
      </c>
      <c r="B36" s="80" t="s">
        <v>100</v>
      </c>
      <c r="C36" s="80" t="s">
        <v>0</v>
      </c>
      <c r="D36" s="81">
        <v>1</v>
      </c>
    </row>
    <row r="37" spans="1:4" ht="15.5" x14ac:dyDescent="0.35">
      <c r="A37" s="80" t="s">
        <v>5</v>
      </c>
      <c r="B37" s="80" t="s">
        <v>100</v>
      </c>
      <c r="C37" s="80" t="s">
        <v>1</v>
      </c>
      <c r="D37" s="81">
        <v>0</v>
      </c>
    </row>
    <row r="38" spans="1:4" ht="15.5" x14ac:dyDescent="0.35">
      <c r="A38" s="80" t="s">
        <v>5</v>
      </c>
      <c r="B38" s="80" t="s">
        <v>15</v>
      </c>
      <c r="C38" s="80" t="s">
        <v>0</v>
      </c>
      <c r="D38" s="81">
        <v>0</v>
      </c>
    </row>
    <row r="39" spans="1:4" ht="15.5" x14ac:dyDescent="0.35">
      <c r="A39" s="80" t="s">
        <v>5</v>
      </c>
      <c r="B39" s="80" t="s">
        <v>15</v>
      </c>
      <c r="C39" s="80" t="s">
        <v>1</v>
      </c>
      <c r="D39" s="81">
        <v>0</v>
      </c>
    </row>
    <row r="40" spans="1:4" ht="15.5" x14ac:dyDescent="0.35">
      <c r="A40" s="80" t="s">
        <v>5</v>
      </c>
      <c r="B40" s="80" t="s">
        <v>66</v>
      </c>
      <c r="C40" s="80" t="s">
        <v>0</v>
      </c>
      <c r="D40" s="81">
        <v>0</v>
      </c>
    </row>
    <row r="41" spans="1:4" ht="15.5" x14ac:dyDescent="0.35">
      <c r="A41" s="80" t="s">
        <v>5</v>
      </c>
      <c r="B41" s="80" t="s">
        <v>66</v>
      </c>
      <c r="C41" s="80" t="s">
        <v>1</v>
      </c>
      <c r="D41" s="81">
        <v>0</v>
      </c>
    </row>
    <row r="42" spans="1:4" ht="15.5" x14ac:dyDescent="0.35">
      <c r="A42" s="80" t="s">
        <v>5</v>
      </c>
      <c r="B42" s="80" t="s">
        <v>35</v>
      </c>
      <c r="C42" s="80" t="s">
        <v>0</v>
      </c>
      <c r="D42" s="81">
        <v>6</v>
      </c>
    </row>
    <row r="43" spans="1:4" ht="15.5" x14ac:dyDescent="0.35">
      <c r="A43" s="80" t="s">
        <v>5</v>
      </c>
      <c r="B43" s="80" t="s">
        <v>35</v>
      </c>
      <c r="C43" s="80" t="s">
        <v>1</v>
      </c>
      <c r="D43" s="81">
        <v>0</v>
      </c>
    </row>
    <row r="44" spans="1:4" ht="15.5" x14ac:dyDescent="0.35">
      <c r="A44" s="80" t="s">
        <v>5</v>
      </c>
      <c r="B44" s="80" t="s">
        <v>16</v>
      </c>
      <c r="C44" s="80" t="s">
        <v>0</v>
      </c>
      <c r="D44" s="81">
        <v>1</v>
      </c>
    </row>
    <row r="45" spans="1:4" ht="15.5" x14ac:dyDescent="0.35">
      <c r="A45" s="80" t="s">
        <v>5</v>
      </c>
      <c r="B45" s="80" t="s">
        <v>16</v>
      </c>
      <c r="C45" s="80" t="s">
        <v>1</v>
      </c>
      <c r="D45" s="81">
        <v>0</v>
      </c>
    </row>
    <row r="46" spans="1:4" ht="15.5" x14ac:dyDescent="0.35">
      <c r="A46" s="80" t="s">
        <v>5</v>
      </c>
      <c r="B46" s="80" t="s">
        <v>38</v>
      </c>
      <c r="C46" s="80" t="s">
        <v>0</v>
      </c>
      <c r="D46" s="81">
        <v>0</v>
      </c>
    </row>
    <row r="47" spans="1:4" ht="15.5" x14ac:dyDescent="0.35">
      <c r="A47" s="80" t="s">
        <v>5</v>
      </c>
      <c r="B47" s="80" t="s">
        <v>38</v>
      </c>
      <c r="C47" s="80" t="s">
        <v>1</v>
      </c>
      <c r="D47" s="81">
        <v>1</v>
      </c>
    </row>
    <row r="48" spans="1:4" ht="15.5" x14ac:dyDescent="0.35">
      <c r="A48" s="80" t="s">
        <v>5</v>
      </c>
      <c r="B48" s="80" t="s">
        <v>37</v>
      </c>
      <c r="C48" s="80" t="s">
        <v>0</v>
      </c>
      <c r="D48" s="81">
        <v>2</v>
      </c>
    </row>
    <row r="49" spans="1:4" ht="15.5" x14ac:dyDescent="0.35">
      <c r="A49" s="80" t="s">
        <v>5</v>
      </c>
      <c r="B49" s="80" t="s">
        <v>37</v>
      </c>
      <c r="C49" s="80" t="s">
        <v>1</v>
      </c>
      <c r="D49" s="81">
        <v>4</v>
      </c>
    </row>
    <row r="50" spans="1:4" ht="15.5" x14ac:dyDescent="0.35">
      <c r="A50" s="80" t="s">
        <v>5</v>
      </c>
      <c r="B50" s="80" t="s">
        <v>18</v>
      </c>
      <c r="C50" s="80" t="s">
        <v>0</v>
      </c>
      <c r="D50" s="81">
        <v>1</v>
      </c>
    </row>
    <row r="51" spans="1:4" ht="15.5" x14ac:dyDescent="0.35">
      <c r="A51" s="80" t="s">
        <v>5</v>
      </c>
      <c r="B51" s="80" t="s">
        <v>18</v>
      </c>
      <c r="C51" s="80" t="s">
        <v>1</v>
      </c>
      <c r="D51" s="81">
        <v>0</v>
      </c>
    </row>
    <row r="52" spans="1:4" ht="15.5" x14ac:dyDescent="0.35">
      <c r="A52" s="80" t="s">
        <v>5</v>
      </c>
      <c r="B52" s="80" t="s">
        <v>22</v>
      </c>
      <c r="C52" s="80" t="s">
        <v>0</v>
      </c>
      <c r="D52" s="81">
        <v>0</v>
      </c>
    </row>
    <row r="53" spans="1:4" ht="15.5" x14ac:dyDescent="0.35">
      <c r="A53" s="80" t="s">
        <v>5</v>
      </c>
      <c r="B53" s="80" t="s">
        <v>22</v>
      </c>
      <c r="C53" s="80" t="s">
        <v>1</v>
      </c>
      <c r="D53" s="81">
        <v>0</v>
      </c>
    </row>
    <row r="54" spans="1:4" ht="15.5" x14ac:dyDescent="0.35">
      <c r="A54" s="80" t="s">
        <v>6</v>
      </c>
      <c r="B54" s="80" t="s">
        <v>17</v>
      </c>
      <c r="C54" s="80" t="s">
        <v>0</v>
      </c>
      <c r="D54" s="81">
        <v>0</v>
      </c>
    </row>
    <row r="55" spans="1:4" ht="15.5" x14ac:dyDescent="0.35">
      <c r="A55" s="80" t="s">
        <v>6</v>
      </c>
      <c r="B55" s="80" t="s">
        <v>17</v>
      </c>
      <c r="C55" s="80" t="s">
        <v>1</v>
      </c>
      <c r="D55" s="81">
        <v>0</v>
      </c>
    </row>
    <row r="56" spans="1:4" ht="15.5" x14ac:dyDescent="0.35">
      <c r="A56" s="80" t="s">
        <v>6</v>
      </c>
      <c r="B56" s="80" t="s">
        <v>36</v>
      </c>
      <c r="C56" s="80" t="s">
        <v>0</v>
      </c>
      <c r="D56" s="81">
        <v>1</v>
      </c>
    </row>
    <row r="57" spans="1:4" ht="15.5" x14ac:dyDescent="0.35">
      <c r="A57" s="80" t="s">
        <v>6</v>
      </c>
      <c r="B57" s="80" t="s">
        <v>36</v>
      </c>
      <c r="C57" s="80" t="s">
        <v>1</v>
      </c>
      <c r="D57" s="81">
        <v>1</v>
      </c>
    </row>
    <row r="58" spans="1:4" ht="15.5" x14ac:dyDescent="0.35">
      <c r="A58" s="80" t="s">
        <v>6</v>
      </c>
      <c r="B58" s="80" t="s">
        <v>20</v>
      </c>
      <c r="C58" s="80" t="s">
        <v>0</v>
      </c>
      <c r="D58" s="81">
        <v>0</v>
      </c>
    </row>
    <row r="59" spans="1:4" ht="15.5" x14ac:dyDescent="0.35">
      <c r="A59" s="80" t="s">
        <v>6</v>
      </c>
      <c r="B59" s="80" t="s">
        <v>20</v>
      </c>
      <c r="C59" s="80" t="s">
        <v>1</v>
      </c>
      <c r="D59" s="81">
        <v>0</v>
      </c>
    </row>
    <row r="60" spans="1:4" ht="15.5" x14ac:dyDescent="0.35">
      <c r="A60" s="80" t="s">
        <v>6</v>
      </c>
      <c r="B60" s="80" t="s">
        <v>21</v>
      </c>
      <c r="C60" s="80" t="s">
        <v>0</v>
      </c>
      <c r="D60" s="81">
        <v>0</v>
      </c>
    </row>
    <row r="61" spans="1:4" ht="15.5" x14ac:dyDescent="0.35">
      <c r="A61" s="80" t="s">
        <v>6</v>
      </c>
      <c r="B61" s="80" t="s">
        <v>21</v>
      </c>
      <c r="C61" s="80" t="s">
        <v>1</v>
      </c>
      <c r="D61" s="81">
        <v>0</v>
      </c>
    </row>
    <row r="62" spans="1:4" ht="15.5" x14ac:dyDescent="0.35">
      <c r="A62" s="80" t="s">
        <v>6</v>
      </c>
      <c r="B62" s="80" t="s">
        <v>100</v>
      </c>
      <c r="C62" s="80" t="s">
        <v>0</v>
      </c>
      <c r="D62" s="81">
        <v>0</v>
      </c>
    </row>
    <row r="63" spans="1:4" ht="15.5" x14ac:dyDescent="0.35">
      <c r="A63" s="80" t="s">
        <v>6</v>
      </c>
      <c r="B63" s="80" t="s">
        <v>100</v>
      </c>
      <c r="C63" s="80" t="s">
        <v>1</v>
      </c>
      <c r="D63" s="81">
        <v>0</v>
      </c>
    </row>
    <row r="64" spans="1:4" ht="15.5" x14ac:dyDescent="0.35">
      <c r="A64" s="80" t="s">
        <v>6</v>
      </c>
      <c r="B64" s="80" t="s">
        <v>15</v>
      </c>
      <c r="C64" s="80" t="s">
        <v>0</v>
      </c>
      <c r="D64" s="81">
        <v>0</v>
      </c>
    </row>
    <row r="65" spans="1:4" ht="15.5" x14ac:dyDescent="0.35">
      <c r="A65" s="80" t="s">
        <v>6</v>
      </c>
      <c r="B65" s="80" t="s">
        <v>15</v>
      </c>
      <c r="C65" s="80" t="s">
        <v>1</v>
      </c>
      <c r="D65" s="81">
        <v>0</v>
      </c>
    </row>
    <row r="66" spans="1:4" ht="15.5" x14ac:dyDescent="0.35">
      <c r="A66" s="80" t="s">
        <v>6</v>
      </c>
      <c r="B66" s="80" t="s">
        <v>66</v>
      </c>
      <c r="C66" s="80" t="s">
        <v>0</v>
      </c>
      <c r="D66" s="81">
        <v>1</v>
      </c>
    </row>
    <row r="67" spans="1:4" ht="15.5" x14ac:dyDescent="0.35">
      <c r="A67" s="80" t="s">
        <v>6</v>
      </c>
      <c r="B67" s="80" t="s">
        <v>66</v>
      </c>
      <c r="C67" s="80" t="s">
        <v>1</v>
      </c>
      <c r="D67" s="81">
        <v>1</v>
      </c>
    </row>
    <row r="68" spans="1:4" ht="15.5" x14ac:dyDescent="0.35">
      <c r="A68" s="80" t="s">
        <v>6</v>
      </c>
      <c r="B68" s="80" t="s">
        <v>35</v>
      </c>
      <c r="C68" s="80" t="s">
        <v>0</v>
      </c>
      <c r="D68" s="81">
        <v>2</v>
      </c>
    </row>
    <row r="69" spans="1:4" ht="15.5" x14ac:dyDescent="0.35">
      <c r="A69" s="80" t="s">
        <v>6</v>
      </c>
      <c r="B69" s="80" t="s">
        <v>35</v>
      </c>
      <c r="C69" s="80" t="s">
        <v>1</v>
      </c>
      <c r="D69" s="81">
        <v>1</v>
      </c>
    </row>
    <row r="70" spans="1:4" ht="15.5" x14ac:dyDescent="0.35">
      <c r="A70" s="80" t="s">
        <v>6</v>
      </c>
      <c r="B70" s="80" t="s">
        <v>16</v>
      </c>
      <c r="C70" s="80" t="s">
        <v>0</v>
      </c>
      <c r="D70" s="81">
        <v>0</v>
      </c>
    </row>
    <row r="71" spans="1:4" ht="15.5" x14ac:dyDescent="0.35">
      <c r="A71" s="80" t="s">
        <v>6</v>
      </c>
      <c r="B71" s="80" t="s">
        <v>16</v>
      </c>
      <c r="C71" s="80" t="s">
        <v>1</v>
      </c>
      <c r="D71" s="81">
        <v>0</v>
      </c>
    </row>
    <row r="72" spans="1:4" ht="15.5" x14ac:dyDescent="0.35">
      <c r="A72" s="80" t="s">
        <v>6</v>
      </c>
      <c r="B72" s="80" t="s">
        <v>38</v>
      </c>
      <c r="C72" s="80" t="s">
        <v>0</v>
      </c>
      <c r="D72" s="81">
        <v>0</v>
      </c>
    </row>
    <row r="73" spans="1:4" ht="15.5" x14ac:dyDescent="0.35">
      <c r="A73" s="80" t="s">
        <v>6</v>
      </c>
      <c r="B73" s="80" t="s">
        <v>38</v>
      </c>
      <c r="C73" s="80" t="s">
        <v>1</v>
      </c>
      <c r="D73" s="81">
        <v>0</v>
      </c>
    </row>
    <row r="74" spans="1:4" ht="15.5" x14ac:dyDescent="0.35">
      <c r="A74" s="80" t="s">
        <v>6</v>
      </c>
      <c r="B74" s="80" t="s">
        <v>37</v>
      </c>
      <c r="C74" s="80" t="s">
        <v>0</v>
      </c>
      <c r="D74" s="81">
        <v>2</v>
      </c>
    </row>
    <row r="75" spans="1:4" ht="15.5" x14ac:dyDescent="0.35">
      <c r="A75" s="80" t="s">
        <v>6</v>
      </c>
      <c r="B75" s="80" t="s">
        <v>37</v>
      </c>
      <c r="C75" s="80" t="s">
        <v>1</v>
      </c>
      <c r="D75" s="81">
        <v>5</v>
      </c>
    </row>
    <row r="76" spans="1:4" ht="15.5" x14ac:dyDescent="0.35">
      <c r="A76" s="80" t="s">
        <v>6</v>
      </c>
      <c r="B76" s="80" t="s">
        <v>18</v>
      </c>
      <c r="C76" s="80" t="s">
        <v>0</v>
      </c>
      <c r="D76" s="81">
        <v>1</v>
      </c>
    </row>
    <row r="77" spans="1:4" ht="15.5" x14ac:dyDescent="0.35">
      <c r="A77" s="80" t="s">
        <v>6</v>
      </c>
      <c r="B77" s="80" t="s">
        <v>18</v>
      </c>
      <c r="C77" s="80" t="s">
        <v>1</v>
      </c>
      <c r="D77" s="81">
        <v>0</v>
      </c>
    </row>
    <row r="78" spans="1:4" ht="15.5" x14ac:dyDescent="0.35">
      <c r="A78" s="80" t="s">
        <v>6</v>
      </c>
      <c r="B78" s="80" t="s">
        <v>22</v>
      </c>
      <c r="C78" s="80" t="s">
        <v>0</v>
      </c>
      <c r="D78" s="81">
        <v>0</v>
      </c>
    </row>
    <row r="79" spans="1:4" ht="15.5" x14ac:dyDescent="0.35">
      <c r="A79" s="80" t="s">
        <v>6</v>
      </c>
      <c r="B79" s="80" t="s">
        <v>22</v>
      </c>
      <c r="C79" s="80" t="s">
        <v>1</v>
      </c>
      <c r="D79" s="81">
        <v>0</v>
      </c>
    </row>
    <row r="80" spans="1:4" ht="15.5" x14ac:dyDescent="0.35">
      <c r="A80" s="80" t="s">
        <v>7</v>
      </c>
      <c r="B80" s="80" t="s">
        <v>17</v>
      </c>
      <c r="C80" s="80" t="s">
        <v>0</v>
      </c>
      <c r="D80" s="81">
        <v>0</v>
      </c>
    </row>
    <row r="81" spans="1:4" ht="15.5" x14ac:dyDescent="0.35">
      <c r="A81" s="80" t="s">
        <v>7</v>
      </c>
      <c r="B81" s="80" t="s">
        <v>17</v>
      </c>
      <c r="C81" s="80" t="s">
        <v>1</v>
      </c>
      <c r="D81" s="81">
        <v>0</v>
      </c>
    </row>
    <row r="82" spans="1:4" ht="15.5" x14ac:dyDescent="0.35">
      <c r="A82" s="80" t="s">
        <v>7</v>
      </c>
      <c r="B82" s="80" t="s">
        <v>36</v>
      </c>
      <c r="C82" s="80" t="s">
        <v>0</v>
      </c>
      <c r="D82" s="81">
        <v>4</v>
      </c>
    </row>
    <row r="83" spans="1:4" ht="15.5" x14ac:dyDescent="0.35">
      <c r="A83" s="80" t="s">
        <v>7</v>
      </c>
      <c r="B83" s="80" t="s">
        <v>36</v>
      </c>
      <c r="C83" s="80" t="s">
        <v>1</v>
      </c>
      <c r="D83" s="81">
        <v>1</v>
      </c>
    </row>
    <row r="84" spans="1:4" ht="15.5" x14ac:dyDescent="0.35">
      <c r="A84" s="80" t="s">
        <v>7</v>
      </c>
      <c r="B84" s="80" t="s">
        <v>20</v>
      </c>
      <c r="C84" s="80" t="s">
        <v>0</v>
      </c>
      <c r="D84" s="81">
        <v>0</v>
      </c>
    </row>
    <row r="85" spans="1:4" ht="15.5" x14ac:dyDescent="0.35">
      <c r="A85" s="80" t="s">
        <v>7</v>
      </c>
      <c r="B85" s="80" t="s">
        <v>20</v>
      </c>
      <c r="C85" s="80" t="s">
        <v>1</v>
      </c>
      <c r="D85" s="81">
        <v>0</v>
      </c>
    </row>
    <row r="86" spans="1:4" ht="15.5" x14ac:dyDescent="0.35">
      <c r="A86" s="80" t="s">
        <v>7</v>
      </c>
      <c r="B86" s="80" t="s">
        <v>21</v>
      </c>
      <c r="C86" s="80" t="s">
        <v>0</v>
      </c>
      <c r="D86" s="81">
        <v>0</v>
      </c>
    </row>
    <row r="87" spans="1:4" ht="15.5" x14ac:dyDescent="0.35">
      <c r="A87" s="80" t="s">
        <v>7</v>
      </c>
      <c r="B87" s="80" t="s">
        <v>21</v>
      </c>
      <c r="C87" s="80" t="s">
        <v>1</v>
      </c>
      <c r="D87" s="81">
        <v>1</v>
      </c>
    </row>
    <row r="88" spans="1:4" ht="15.5" x14ac:dyDescent="0.35">
      <c r="A88" s="80" t="s">
        <v>7</v>
      </c>
      <c r="B88" s="80" t="s">
        <v>100</v>
      </c>
      <c r="C88" s="80" t="s">
        <v>0</v>
      </c>
      <c r="D88" s="81">
        <v>0</v>
      </c>
    </row>
    <row r="89" spans="1:4" ht="15.5" x14ac:dyDescent="0.35">
      <c r="A89" s="80" t="s">
        <v>7</v>
      </c>
      <c r="B89" s="80" t="s">
        <v>100</v>
      </c>
      <c r="C89" s="80" t="s">
        <v>1</v>
      </c>
      <c r="D89" s="81">
        <v>0</v>
      </c>
    </row>
    <row r="90" spans="1:4" ht="15.5" x14ac:dyDescent="0.35">
      <c r="A90" s="80" t="s">
        <v>7</v>
      </c>
      <c r="B90" s="80" t="s">
        <v>15</v>
      </c>
      <c r="C90" s="80" t="s">
        <v>0</v>
      </c>
      <c r="D90" s="81">
        <v>0</v>
      </c>
    </row>
    <row r="91" spans="1:4" ht="15.5" x14ac:dyDescent="0.35">
      <c r="A91" s="80" t="s">
        <v>7</v>
      </c>
      <c r="B91" s="80" t="s">
        <v>15</v>
      </c>
      <c r="C91" s="80" t="s">
        <v>1</v>
      </c>
      <c r="D91" s="81">
        <v>1</v>
      </c>
    </row>
    <row r="92" spans="1:4" ht="15.5" x14ac:dyDescent="0.35">
      <c r="A92" s="80" t="s">
        <v>7</v>
      </c>
      <c r="B92" s="80" t="s">
        <v>66</v>
      </c>
      <c r="C92" s="80" t="s">
        <v>0</v>
      </c>
      <c r="D92" s="81">
        <v>0</v>
      </c>
    </row>
    <row r="93" spans="1:4" ht="15.5" x14ac:dyDescent="0.35">
      <c r="A93" s="80" t="s">
        <v>7</v>
      </c>
      <c r="B93" s="80" t="s">
        <v>66</v>
      </c>
      <c r="C93" s="80" t="s">
        <v>1</v>
      </c>
      <c r="D93" s="81">
        <v>0</v>
      </c>
    </row>
    <row r="94" spans="1:4" ht="15.5" x14ac:dyDescent="0.35">
      <c r="A94" s="80" t="s">
        <v>7</v>
      </c>
      <c r="B94" s="80" t="s">
        <v>35</v>
      </c>
      <c r="C94" s="80" t="s">
        <v>0</v>
      </c>
      <c r="D94" s="81">
        <v>0</v>
      </c>
    </row>
    <row r="95" spans="1:4" ht="15.5" x14ac:dyDescent="0.35">
      <c r="A95" s="80" t="s">
        <v>7</v>
      </c>
      <c r="B95" s="80" t="s">
        <v>35</v>
      </c>
      <c r="C95" s="80" t="s">
        <v>1</v>
      </c>
      <c r="D95" s="81">
        <v>1</v>
      </c>
    </row>
    <row r="96" spans="1:4" ht="15.5" x14ac:dyDescent="0.35">
      <c r="A96" s="80" t="s">
        <v>7</v>
      </c>
      <c r="B96" s="80" t="s">
        <v>16</v>
      </c>
      <c r="C96" s="80" t="s">
        <v>0</v>
      </c>
      <c r="D96" s="81">
        <v>1</v>
      </c>
    </row>
    <row r="97" spans="1:4" ht="15.5" x14ac:dyDescent="0.35">
      <c r="A97" s="80" t="s">
        <v>7</v>
      </c>
      <c r="B97" s="80" t="s">
        <v>16</v>
      </c>
      <c r="C97" s="80" t="s">
        <v>1</v>
      </c>
      <c r="D97" s="81">
        <v>0</v>
      </c>
    </row>
    <row r="98" spans="1:4" ht="15.5" x14ac:dyDescent="0.35">
      <c r="A98" s="80" t="s">
        <v>7</v>
      </c>
      <c r="B98" s="80" t="s">
        <v>38</v>
      </c>
      <c r="C98" s="80" t="s">
        <v>0</v>
      </c>
      <c r="D98" s="81">
        <v>1</v>
      </c>
    </row>
    <row r="99" spans="1:4" ht="15.5" x14ac:dyDescent="0.35">
      <c r="A99" s="80" t="s">
        <v>7</v>
      </c>
      <c r="B99" s="80" t="s">
        <v>38</v>
      </c>
      <c r="C99" s="80" t="s">
        <v>1</v>
      </c>
      <c r="D99" s="81">
        <v>2</v>
      </c>
    </row>
    <row r="100" spans="1:4" ht="15.5" x14ac:dyDescent="0.35">
      <c r="A100" s="80" t="s">
        <v>7</v>
      </c>
      <c r="B100" s="80" t="s">
        <v>37</v>
      </c>
      <c r="C100" s="80" t="s">
        <v>0</v>
      </c>
      <c r="D100" s="81">
        <v>2</v>
      </c>
    </row>
    <row r="101" spans="1:4" ht="15.5" x14ac:dyDescent="0.35">
      <c r="A101" s="80" t="s">
        <v>7</v>
      </c>
      <c r="B101" s="80" t="s">
        <v>37</v>
      </c>
      <c r="C101" s="80" t="s">
        <v>1</v>
      </c>
      <c r="D101" s="81">
        <v>2</v>
      </c>
    </row>
    <row r="102" spans="1:4" ht="15.5" x14ac:dyDescent="0.35">
      <c r="A102" s="80" t="s">
        <v>7</v>
      </c>
      <c r="B102" s="80" t="s">
        <v>18</v>
      </c>
      <c r="C102" s="80" t="s">
        <v>0</v>
      </c>
      <c r="D102" s="81">
        <v>0</v>
      </c>
    </row>
    <row r="103" spans="1:4" ht="15.5" x14ac:dyDescent="0.35">
      <c r="A103" s="80" t="s">
        <v>7</v>
      </c>
      <c r="B103" s="80" t="s">
        <v>18</v>
      </c>
      <c r="C103" s="80" t="s">
        <v>1</v>
      </c>
      <c r="D103" s="81">
        <v>0</v>
      </c>
    </row>
    <row r="104" spans="1:4" ht="15.5" x14ac:dyDescent="0.35">
      <c r="A104" s="80" t="s">
        <v>7</v>
      </c>
      <c r="B104" s="80" t="s">
        <v>22</v>
      </c>
      <c r="C104" s="80" t="s">
        <v>0</v>
      </c>
      <c r="D104" s="81">
        <v>0</v>
      </c>
    </row>
    <row r="105" spans="1:4" ht="15.5" x14ac:dyDescent="0.35">
      <c r="A105" s="80" t="s">
        <v>7</v>
      </c>
      <c r="B105" s="80" t="s">
        <v>22</v>
      </c>
      <c r="C105" s="80" t="s">
        <v>1</v>
      </c>
      <c r="D105" s="81">
        <v>0</v>
      </c>
    </row>
    <row r="106" spans="1:4" ht="15.5" x14ac:dyDescent="0.35">
      <c r="A106" s="80" t="s">
        <v>8</v>
      </c>
      <c r="B106" s="80" t="s">
        <v>17</v>
      </c>
      <c r="C106" s="80" t="s">
        <v>0</v>
      </c>
      <c r="D106" s="81">
        <v>0</v>
      </c>
    </row>
    <row r="107" spans="1:4" ht="15.5" x14ac:dyDescent="0.35">
      <c r="A107" s="80" t="s">
        <v>8</v>
      </c>
      <c r="B107" s="80" t="s">
        <v>17</v>
      </c>
      <c r="C107" s="80" t="s">
        <v>1</v>
      </c>
      <c r="D107" s="81">
        <v>0</v>
      </c>
    </row>
    <row r="108" spans="1:4" ht="15.5" x14ac:dyDescent="0.35">
      <c r="A108" s="80" t="s">
        <v>8</v>
      </c>
      <c r="B108" s="80" t="s">
        <v>36</v>
      </c>
      <c r="C108" s="80" t="s">
        <v>0</v>
      </c>
      <c r="D108" s="81">
        <v>6</v>
      </c>
    </row>
    <row r="109" spans="1:4" ht="15.5" x14ac:dyDescent="0.35">
      <c r="A109" s="80" t="s">
        <v>8</v>
      </c>
      <c r="B109" s="80" t="s">
        <v>36</v>
      </c>
      <c r="C109" s="80" t="s">
        <v>1</v>
      </c>
      <c r="D109" s="81">
        <v>0</v>
      </c>
    </row>
    <row r="110" spans="1:4" ht="15.5" x14ac:dyDescent="0.35">
      <c r="A110" s="80" t="s">
        <v>8</v>
      </c>
      <c r="B110" s="80" t="s">
        <v>20</v>
      </c>
      <c r="C110" s="80" t="s">
        <v>0</v>
      </c>
      <c r="D110" s="81">
        <v>0</v>
      </c>
    </row>
    <row r="111" spans="1:4" ht="15.5" x14ac:dyDescent="0.35">
      <c r="A111" s="80" t="s">
        <v>8</v>
      </c>
      <c r="B111" s="80" t="s">
        <v>20</v>
      </c>
      <c r="C111" s="80" t="s">
        <v>1</v>
      </c>
      <c r="D111" s="81">
        <v>0</v>
      </c>
    </row>
    <row r="112" spans="1:4" ht="15.5" x14ac:dyDescent="0.35">
      <c r="A112" s="80" t="s">
        <v>8</v>
      </c>
      <c r="B112" s="80" t="s">
        <v>21</v>
      </c>
      <c r="C112" s="80" t="s">
        <v>0</v>
      </c>
      <c r="D112" s="81">
        <v>0</v>
      </c>
    </row>
    <row r="113" spans="1:4" ht="15.5" x14ac:dyDescent="0.35">
      <c r="A113" s="80" t="s">
        <v>8</v>
      </c>
      <c r="B113" s="80" t="s">
        <v>21</v>
      </c>
      <c r="C113" s="80" t="s">
        <v>1</v>
      </c>
      <c r="D113" s="81">
        <v>0</v>
      </c>
    </row>
    <row r="114" spans="1:4" ht="15.5" x14ac:dyDescent="0.35">
      <c r="A114" s="80" t="s">
        <v>8</v>
      </c>
      <c r="B114" s="80" t="s">
        <v>100</v>
      </c>
      <c r="C114" s="80" t="s">
        <v>0</v>
      </c>
      <c r="D114" s="81">
        <v>0</v>
      </c>
    </row>
    <row r="115" spans="1:4" ht="15.5" x14ac:dyDescent="0.35">
      <c r="A115" s="80" t="s">
        <v>8</v>
      </c>
      <c r="B115" s="80" t="s">
        <v>100</v>
      </c>
      <c r="C115" s="80" t="s">
        <v>1</v>
      </c>
      <c r="D115" s="81">
        <v>0</v>
      </c>
    </row>
    <row r="116" spans="1:4" ht="15.5" x14ac:dyDescent="0.35">
      <c r="A116" s="80" t="s">
        <v>8</v>
      </c>
      <c r="B116" s="80" t="s">
        <v>15</v>
      </c>
      <c r="C116" s="80" t="s">
        <v>0</v>
      </c>
      <c r="D116" s="81">
        <v>0</v>
      </c>
    </row>
    <row r="117" spans="1:4" ht="15.5" x14ac:dyDescent="0.35">
      <c r="A117" s="80" t="s">
        <v>8</v>
      </c>
      <c r="B117" s="80" t="s">
        <v>15</v>
      </c>
      <c r="C117" s="80" t="s">
        <v>1</v>
      </c>
      <c r="D117" s="81">
        <v>0</v>
      </c>
    </row>
    <row r="118" spans="1:4" ht="15.5" x14ac:dyDescent="0.35">
      <c r="A118" s="80" t="s">
        <v>8</v>
      </c>
      <c r="B118" s="80" t="s">
        <v>66</v>
      </c>
      <c r="C118" s="80" t="s">
        <v>0</v>
      </c>
      <c r="D118" s="81">
        <v>0</v>
      </c>
    </row>
    <row r="119" spans="1:4" ht="15.5" x14ac:dyDescent="0.35">
      <c r="A119" s="80" t="s">
        <v>8</v>
      </c>
      <c r="B119" s="80" t="s">
        <v>66</v>
      </c>
      <c r="C119" s="80" t="s">
        <v>1</v>
      </c>
      <c r="D119" s="81">
        <v>0</v>
      </c>
    </row>
    <row r="120" spans="1:4" ht="15.5" x14ac:dyDescent="0.35">
      <c r="A120" s="80" t="s">
        <v>8</v>
      </c>
      <c r="B120" s="80" t="s">
        <v>35</v>
      </c>
      <c r="C120" s="80" t="s">
        <v>0</v>
      </c>
      <c r="D120" s="81">
        <v>3</v>
      </c>
    </row>
    <row r="121" spans="1:4" ht="15.5" x14ac:dyDescent="0.35">
      <c r="A121" s="80" t="s">
        <v>8</v>
      </c>
      <c r="B121" s="80" t="s">
        <v>35</v>
      </c>
      <c r="C121" s="80" t="s">
        <v>1</v>
      </c>
      <c r="D121" s="81">
        <v>0</v>
      </c>
    </row>
    <row r="122" spans="1:4" ht="15.5" x14ac:dyDescent="0.35">
      <c r="A122" s="80" t="s">
        <v>8</v>
      </c>
      <c r="B122" s="80" t="s">
        <v>16</v>
      </c>
      <c r="C122" s="80" t="s">
        <v>0</v>
      </c>
      <c r="D122" s="81">
        <v>2</v>
      </c>
    </row>
    <row r="123" spans="1:4" ht="15.5" x14ac:dyDescent="0.35">
      <c r="A123" s="80" t="s">
        <v>8</v>
      </c>
      <c r="B123" s="80" t="s">
        <v>16</v>
      </c>
      <c r="C123" s="80" t="s">
        <v>1</v>
      </c>
      <c r="D123" s="81">
        <v>0</v>
      </c>
    </row>
    <row r="124" spans="1:4" ht="15.5" x14ac:dyDescent="0.35">
      <c r="A124" s="80" t="s">
        <v>8</v>
      </c>
      <c r="B124" s="80" t="s">
        <v>38</v>
      </c>
      <c r="C124" s="80" t="s">
        <v>0</v>
      </c>
      <c r="D124" s="81">
        <v>1</v>
      </c>
    </row>
    <row r="125" spans="1:4" ht="15.5" x14ac:dyDescent="0.35">
      <c r="A125" s="80" t="s">
        <v>8</v>
      </c>
      <c r="B125" s="80" t="s">
        <v>38</v>
      </c>
      <c r="C125" s="80" t="s">
        <v>1</v>
      </c>
      <c r="D125" s="81">
        <v>0</v>
      </c>
    </row>
    <row r="126" spans="1:4" ht="15.5" x14ac:dyDescent="0.35">
      <c r="A126" s="80" t="s">
        <v>8</v>
      </c>
      <c r="B126" s="80" t="s">
        <v>37</v>
      </c>
      <c r="C126" s="80" t="s">
        <v>0</v>
      </c>
      <c r="D126" s="81">
        <v>4</v>
      </c>
    </row>
    <row r="127" spans="1:4" ht="15.5" x14ac:dyDescent="0.35">
      <c r="A127" s="80" t="s">
        <v>8</v>
      </c>
      <c r="B127" s="80" t="s">
        <v>37</v>
      </c>
      <c r="C127" s="80" t="s">
        <v>1</v>
      </c>
      <c r="D127" s="81">
        <v>3</v>
      </c>
    </row>
    <row r="128" spans="1:4" ht="15.5" x14ac:dyDescent="0.35">
      <c r="A128" s="80" t="s">
        <v>8</v>
      </c>
      <c r="B128" s="80" t="s">
        <v>18</v>
      </c>
      <c r="C128" s="80" t="s">
        <v>0</v>
      </c>
      <c r="D128" s="81">
        <v>0</v>
      </c>
    </row>
    <row r="129" spans="1:4" ht="15.5" x14ac:dyDescent="0.35">
      <c r="A129" s="80" t="s">
        <v>8</v>
      </c>
      <c r="B129" s="80" t="s">
        <v>18</v>
      </c>
      <c r="C129" s="80" t="s">
        <v>1</v>
      </c>
      <c r="D129" s="81">
        <v>0</v>
      </c>
    </row>
    <row r="130" spans="1:4" ht="15.5" x14ac:dyDescent="0.35">
      <c r="A130" s="80" t="s">
        <v>8</v>
      </c>
      <c r="B130" s="80" t="s">
        <v>22</v>
      </c>
      <c r="C130" s="80" t="s">
        <v>0</v>
      </c>
      <c r="D130" s="81">
        <v>0</v>
      </c>
    </row>
    <row r="131" spans="1:4" ht="15.5" x14ac:dyDescent="0.35">
      <c r="A131" s="80" t="s">
        <v>8</v>
      </c>
      <c r="B131" s="80" t="s">
        <v>22</v>
      </c>
      <c r="C131" s="80" t="s">
        <v>1</v>
      </c>
      <c r="D131" s="81">
        <v>0</v>
      </c>
    </row>
    <row r="132" spans="1:4" ht="15.5" x14ac:dyDescent="0.35">
      <c r="A132" s="80" t="s">
        <v>29</v>
      </c>
      <c r="B132" s="80" t="s">
        <v>17</v>
      </c>
      <c r="C132" s="80" t="s">
        <v>0</v>
      </c>
      <c r="D132" s="81">
        <v>0</v>
      </c>
    </row>
    <row r="133" spans="1:4" ht="15.5" x14ac:dyDescent="0.35">
      <c r="A133" s="80" t="s">
        <v>29</v>
      </c>
      <c r="B133" s="80" t="s">
        <v>17</v>
      </c>
      <c r="C133" s="80" t="s">
        <v>1</v>
      </c>
      <c r="D133" s="81">
        <v>0</v>
      </c>
    </row>
    <row r="134" spans="1:4" ht="15.5" x14ac:dyDescent="0.35">
      <c r="A134" s="80" t="s">
        <v>29</v>
      </c>
      <c r="B134" s="80" t="s">
        <v>36</v>
      </c>
      <c r="C134" s="80" t="s">
        <v>0</v>
      </c>
      <c r="D134" s="81">
        <v>2</v>
      </c>
    </row>
    <row r="135" spans="1:4" ht="15.5" x14ac:dyDescent="0.35">
      <c r="A135" s="80" t="s">
        <v>29</v>
      </c>
      <c r="B135" s="80" t="s">
        <v>36</v>
      </c>
      <c r="C135" s="80" t="s">
        <v>1</v>
      </c>
      <c r="D135" s="81">
        <v>1</v>
      </c>
    </row>
    <row r="136" spans="1:4" ht="15.5" x14ac:dyDescent="0.35">
      <c r="A136" s="80" t="s">
        <v>29</v>
      </c>
      <c r="B136" s="80" t="s">
        <v>20</v>
      </c>
      <c r="C136" s="80" t="s">
        <v>0</v>
      </c>
      <c r="D136" s="81">
        <v>0</v>
      </c>
    </row>
    <row r="137" spans="1:4" ht="15.5" x14ac:dyDescent="0.35">
      <c r="A137" s="80" t="s">
        <v>29</v>
      </c>
      <c r="B137" s="80" t="s">
        <v>20</v>
      </c>
      <c r="C137" s="80" t="s">
        <v>1</v>
      </c>
      <c r="D137" s="81">
        <v>0</v>
      </c>
    </row>
    <row r="138" spans="1:4" ht="15.5" x14ac:dyDescent="0.35">
      <c r="A138" s="80" t="s">
        <v>29</v>
      </c>
      <c r="B138" s="80" t="s">
        <v>21</v>
      </c>
      <c r="C138" s="80" t="s">
        <v>0</v>
      </c>
      <c r="D138" s="81">
        <v>0</v>
      </c>
    </row>
    <row r="139" spans="1:4" ht="15.5" x14ac:dyDescent="0.35">
      <c r="A139" s="80" t="s">
        <v>29</v>
      </c>
      <c r="B139" s="80" t="s">
        <v>21</v>
      </c>
      <c r="C139" s="80" t="s">
        <v>1</v>
      </c>
      <c r="D139" s="81">
        <v>0</v>
      </c>
    </row>
    <row r="140" spans="1:4" ht="15.5" x14ac:dyDescent="0.35">
      <c r="A140" s="80" t="s">
        <v>29</v>
      </c>
      <c r="B140" s="80" t="s">
        <v>100</v>
      </c>
      <c r="C140" s="80" t="s">
        <v>0</v>
      </c>
      <c r="D140" s="81">
        <v>0</v>
      </c>
    </row>
    <row r="141" spans="1:4" ht="15.5" x14ac:dyDescent="0.35">
      <c r="A141" s="80" t="s">
        <v>29</v>
      </c>
      <c r="B141" s="80" t="s">
        <v>100</v>
      </c>
      <c r="C141" s="80" t="s">
        <v>1</v>
      </c>
      <c r="D141" s="81">
        <v>1</v>
      </c>
    </row>
    <row r="142" spans="1:4" ht="15.5" x14ac:dyDescent="0.35">
      <c r="A142" s="80" t="s">
        <v>29</v>
      </c>
      <c r="B142" s="80" t="s">
        <v>15</v>
      </c>
      <c r="C142" s="80" t="s">
        <v>0</v>
      </c>
      <c r="D142" s="81">
        <v>1</v>
      </c>
    </row>
    <row r="143" spans="1:4" ht="15.5" x14ac:dyDescent="0.35">
      <c r="A143" s="80" t="s">
        <v>29</v>
      </c>
      <c r="B143" s="80" t="s">
        <v>15</v>
      </c>
      <c r="C143" s="80" t="s">
        <v>1</v>
      </c>
      <c r="D143" s="81">
        <v>0</v>
      </c>
    </row>
    <row r="144" spans="1:4" ht="15.5" x14ac:dyDescent="0.35">
      <c r="A144" s="80" t="s">
        <v>29</v>
      </c>
      <c r="B144" s="80" t="s">
        <v>66</v>
      </c>
      <c r="C144" s="80" t="s">
        <v>0</v>
      </c>
      <c r="D144" s="81">
        <v>0</v>
      </c>
    </row>
    <row r="145" spans="1:4" ht="15.5" x14ac:dyDescent="0.35">
      <c r="A145" s="80" t="s">
        <v>29</v>
      </c>
      <c r="B145" s="80" t="s">
        <v>66</v>
      </c>
      <c r="C145" s="80" t="s">
        <v>1</v>
      </c>
      <c r="D145" s="81">
        <v>2</v>
      </c>
    </row>
    <row r="146" spans="1:4" ht="15.5" x14ac:dyDescent="0.35">
      <c r="A146" s="80" t="s">
        <v>29</v>
      </c>
      <c r="B146" s="80" t="s">
        <v>35</v>
      </c>
      <c r="C146" s="80" t="s">
        <v>0</v>
      </c>
      <c r="D146" s="81">
        <v>7</v>
      </c>
    </row>
    <row r="147" spans="1:4" ht="15.5" x14ac:dyDescent="0.35">
      <c r="A147" s="80" t="s">
        <v>29</v>
      </c>
      <c r="B147" s="80" t="s">
        <v>35</v>
      </c>
      <c r="C147" s="80" t="s">
        <v>1</v>
      </c>
      <c r="D147" s="81">
        <v>0</v>
      </c>
    </row>
    <row r="148" spans="1:4" ht="15.5" x14ac:dyDescent="0.35">
      <c r="A148" s="80" t="s">
        <v>29</v>
      </c>
      <c r="B148" s="80" t="s">
        <v>16</v>
      </c>
      <c r="C148" s="80" t="s">
        <v>0</v>
      </c>
      <c r="D148" s="81">
        <v>0</v>
      </c>
    </row>
    <row r="149" spans="1:4" ht="15.5" x14ac:dyDescent="0.35">
      <c r="A149" s="80" t="s">
        <v>29</v>
      </c>
      <c r="B149" s="80" t="s">
        <v>16</v>
      </c>
      <c r="C149" s="80" t="s">
        <v>1</v>
      </c>
      <c r="D149" s="81">
        <v>0</v>
      </c>
    </row>
    <row r="150" spans="1:4" ht="15.5" x14ac:dyDescent="0.35">
      <c r="A150" s="80" t="s">
        <v>29</v>
      </c>
      <c r="B150" s="80" t="s">
        <v>38</v>
      </c>
      <c r="C150" s="80" t="s">
        <v>0</v>
      </c>
      <c r="D150" s="81">
        <v>1</v>
      </c>
    </row>
    <row r="151" spans="1:4" ht="15.5" x14ac:dyDescent="0.35">
      <c r="A151" s="80" t="s">
        <v>29</v>
      </c>
      <c r="B151" s="80" t="s">
        <v>38</v>
      </c>
      <c r="C151" s="80" t="s">
        <v>1</v>
      </c>
      <c r="D151" s="81">
        <v>0</v>
      </c>
    </row>
    <row r="152" spans="1:4" ht="15.5" x14ac:dyDescent="0.35">
      <c r="A152" s="80" t="s">
        <v>29</v>
      </c>
      <c r="B152" s="80" t="s">
        <v>37</v>
      </c>
      <c r="C152" s="80" t="s">
        <v>0</v>
      </c>
      <c r="D152" s="81">
        <v>1</v>
      </c>
    </row>
    <row r="153" spans="1:4" ht="15.5" x14ac:dyDescent="0.35">
      <c r="A153" s="80" t="s">
        <v>29</v>
      </c>
      <c r="B153" s="80" t="s">
        <v>37</v>
      </c>
      <c r="C153" s="80" t="s">
        <v>1</v>
      </c>
      <c r="D153" s="81">
        <v>1</v>
      </c>
    </row>
    <row r="154" spans="1:4" ht="15.5" x14ac:dyDescent="0.35">
      <c r="A154" s="80" t="s">
        <v>29</v>
      </c>
      <c r="B154" s="80" t="s">
        <v>18</v>
      </c>
      <c r="C154" s="80" t="s">
        <v>0</v>
      </c>
      <c r="D154" s="81">
        <v>2</v>
      </c>
    </row>
    <row r="155" spans="1:4" ht="15.5" x14ac:dyDescent="0.35">
      <c r="A155" s="80" t="s">
        <v>29</v>
      </c>
      <c r="B155" s="80" t="s">
        <v>18</v>
      </c>
      <c r="C155" s="80" t="s">
        <v>1</v>
      </c>
      <c r="D155" s="81">
        <v>0</v>
      </c>
    </row>
    <row r="156" spans="1:4" ht="15.5" x14ac:dyDescent="0.35">
      <c r="A156" s="80" t="s">
        <v>29</v>
      </c>
      <c r="B156" s="80" t="s">
        <v>22</v>
      </c>
      <c r="C156" s="80" t="s">
        <v>0</v>
      </c>
      <c r="D156" s="81">
        <v>1</v>
      </c>
    </row>
    <row r="157" spans="1:4" ht="15.5" x14ac:dyDescent="0.35">
      <c r="A157" s="80" t="s">
        <v>29</v>
      </c>
      <c r="B157" s="80" t="s">
        <v>22</v>
      </c>
      <c r="C157" s="80" t="s">
        <v>1</v>
      </c>
      <c r="D157" s="81">
        <v>0</v>
      </c>
    </row>
    <row r="158" spans="1:4" ht="15.5" x14ac:dyDescent="0.35">
      <c r="A158" s="80" t="s">
        <v>34</v>
      </c>
      <c r="B158" s="80" t="s">
        <v>17</v>
      </c>
      <c r="C158" s="80" t="s">
        <v>0</v>
      </c>
      <c r="D158" s="81">
        <v>1</v>
      </c>
    </row>
    <row r="159" spans="1:4" ht="15.5" x14ac:dyDescent="0.35">
      <c r="A159" s="80" t="s">
        <v>34</v>
      </c>
      <c r="B159" s="80" t="s">
        <v>17</v>
      </c>
      <c r="C159" s="80" t="s">
        <v>1</v>
      </c>
      <c r="D159" s="81">
        <v>0</v>
      </c>
    </row>
    <row r="160" spans="1:4" ht="15.5" x14ac:dyDescent="0.35">
      <c r="A160" s="80" t="s">
        <v>34</v>
      </c>
      <c r="B160" s="80" t="s">
        <v>36</v>
      </c>
      <c r="C160" s="80" t="s">
        <v>0</v>
      </c>
      <c r="D160" s="81">
        <v>1</v>
      </c>
    </row>
    <row r="161" spans="1:4" ht="15.5" x14ac:dyDescent="0.35">
      <c r="A161" s="80" t="s">
        <v>34</v>
      </c>
      <c r="B161" s="80" t="s">
        <v>36</v>
      </c>
      <c r="C161" s="80" t="s">
        <v>1</v>
      </c>
      <c r="D161" s="81">
        <v>0</v>
      </c>
    </row>
    <row r="162" spans="1:4" ht="15.5" x14ac:dyDescent="0.35">
      <c r="A162" s="80" t="s">
        <v>34</v>
      </c>
      <c r="B162" s="80" t="s">
        <v>20</v>
      </c>
      <c r="C162" s="80" t="s">
        <v>0</v>
      </c>
      <c r="D162" s="81">
        <v>0</v>
      </c>
    </row>
    <row r="163" spans="1:4" ht="15.5" x14ac:dyDescent="0.35">
      <c r="A163" s="80" t="s">
        <v>34</v>
      </c>
      <c r="B163" s="80" t="s">
        <v>20</v>
      </c>
      <c r="C163" s="80" t="s">
        <v>1</v>
      </c>
      <c r="D163" s="81">
        <v>0</v>
      </c>
    </row>
    <row r="164" spans="1:4" ht="15.5" x14ac:dyDescent="0.35">
      <c r="A164" s="80" t="s">
        <v>34</v>
      </c>
      <c r="B164" s="80" t="s">
        <v>21</v>
      </c>
      <c r="C164" s="80" t="s">
        <v>0</v>
      </c>
      <c r="D164" s="81">
        <v>1</v>
      </c>
    </row>
    <row r="165" spans="1:4" ht="15.5" x14ac:dyDescent="0.35">
      <c r="A165" s="80" t="s">
        <v>34</v>
      </c>
      <c r="B165" s="80" t="s">
        <v>21</v>
      </c>
      <c r="C165" s="80" t="s">
        <v>1</v>
      </c>
      <c r="D165" s="81">
        <v>0</v>
      </c>
    </row>
    <row r="166" spans="1:4" ht="15.5" x14ac:dyDescent="0.35">
      <c r="A166" s="80" t="s">
        <v>34</v>
      </c>
      <c r="B166" s="80" t="s">
        <v>100</v>
      </c>
      <c r="C166" s="80" t="s">
        <v>0</v>
      </c>
      <c r="D166" s="81">
        <v>2</v>
      </c>
    </row>
    <row r="167" spans="1:4" ht="15.5" x14ac:dyDescent="0.35">
      <c r="A167" s="80" t="s">
        <v>34</v>
      </c>
      <c r="B167" s="80" t="s">
        <v>100</v>
      </c>
      <c r="C167" s="80" t="s">
        <v>1</v>
      </c>
      <c r="D167" s="81">
        <v>0</v>
      </c>
    </row>
    <row r="168" spans="1:4" ht="15.5" x14ac:dyDescent="0.35">
      <c r="A168" s="80" t="s">
        <v>34</v>
      </c>
      <c r="B168" s="80" t="s">
        <v>15</v>
      </c>
      <c r="C168" s="80" t="s">
        <v>0</v>
      </c>
      <c r="D168" s="81">
        <v>2</v>
      </c>
    </row>
    <row r="169" spans="1:4" ht="15.5" x14ac:dyDescent="0.35">
      <c r="A169" s="80" t="s">
        <v>34</v>
      </c>
      <c r="B169" s="80" t="s">
        <v>15</v>
      </c>
      <c r="C169" s="80" t="s">
        <v>1</v>
      </c>
      <c r="D169" s="81">
        <v>1</v>
      </c>
    </row>
    <row r="170" spans="1:4" ht="15.5" x14ac:dyDescent="0.35">
      <c r="A170" s="80" t="s">
        <v>34</v>
      </c>
      <c r="B170" s="80" t="s">
        <v>66</v>
      </c>
      <c r="C170" s="80" t="s">
        <v>0</v>
      </c>
      <c r="D170" s="81">
        <v>0</v>
      </c>
    </row>
    <row r="171" spans="1:4" ht="15.5" x14ac:dyDescent="0.35">
      <c r="A171" s="80" t="s">
        <v>34</v>
      </c>
      <c r="B171" s="80" t="s">
        <v>66</v>
      </c>
      <c r="C171" s="80" t="s">
        <v>1</v>
      </c>
      <c r="D171" s="81">
        <v>0</v>
      </c>
    </row>
    <row r="172" spans="1:4" ht="15.5" x14ac:dyDescent="0.35">
      <c r="A172" s="80" t="s">
        <v>34</v>
      </c>
      <c r="B172" s="80" t="s">
        <v>35</v>
      </c>
      <c r="C172" s="80" t="s">
        <v>0</v>
      </c>
      <c r="D172" s="81">
        <v>0</v>
      </c>
    </row>
    <row r="173" spans="1:4" ht="15.5" x14ac:dyDescent="0.35">
      <c r="A173" s="80" t="s">
        <v>34</v>
      </c>
      <c r="B173" s="80" t="s">
        <v>35</v>
      </c>
      <c r="C173" s="80" t="s">
        <v>1</v>
      </c>
      <c r="D173" s="81">
        <v>0</v>
      </c>
    </row>
    <row r="174" spans="1:4" ht="15.5" x14ac:dyDescent="0.35">
      <c r="A174" s="80" t="s">
        <v>34</v>
      </c>
      <c r="B174" s="80" t="s">
        <v>16</v>
      </c>
      <c r="C174" s="80" t="s">
        <v>0</v>
      </c>
      <c r="D174" s="81">
        <v>0</v>
      </c>
    </row>
    <row r="175" spans="1:4" ht="15.5" x14ac:dyDescent="0.35">
      <c r="A175" s="80" t="s">
        <v>34</v>
      </c>
      <c r="B175" s="80" t="s">
        <v>16</v>
      </c>
      <c r="C175" s="80" t="s">
        <v>1</v>
      </c>
      <c r="D175" s="81">
        <v>1</v>
      </c>
    </row>
    <row r="176" spans="1:4" ht="15.5" x14ac:dyDescent="0.35">
      <c r="A176" s="80" t="s">
        <v>34</v>
      </c>
      <c r="B176" s="80" t="s">
        <v>38</v>
      </c>
      <c r="C176" s="80" t="s">
        <v>0</v>
      </c>
      <c r="D176" s="81">
        <v>1</v>
      </c>
    </row>
    <row r="177" spans="1:4" ht="15.5" x14ac:dyDescent="0.35">
      <c r="A177" s="80" t="s">
        <v>34</v>
      </c>
      <c r="B177" s="80" t="s">
        <v>38</v>
      </c>
      <c r="C177" s="80" t="s">
        <v>1</v>
      </c>
      <c r="D177" s="81">
        <v>0</v>
      </c>
    </row>
    <row r="178" spans="1:4" ht="15.5" x14ac:dyDescent="0.35">
      <c r="A178" s="80" t="s">
        <v>34</v>
      </c>
      <c r="B178" s="80" t="s">
        <v>37</v>
      </c>
      <c r="C178" s="80" t="s">
        <v>0</v>
      </c>
      <c r="D178" s="81">
        <v>5</v>
      </c>
    </row>
    <row r="179" spans="1:4" ht="15.5" x14ac:dyDescent="0.35">
      <c r="A179" s="80" t="s">
        <v>34</v>
      </c>
      <c r="B179" s="80" t="s">
        <v>37</v>
      </c>
      <c r="C179" s="80" t="s">
        <v>1</v>
      </c>
      <c r="D179" s="81">
        <v>2</v>
      </c>
    </row>
    <row r="180" spans="1:4" ht="15.5" x14ac:dyDescent="0.35">
      <c r="A180" s="80" t="s">
        <v>34</v>
      </c>
      <c r="B180" s="80" t="s">
        <v>18</v>
      </c>
      <c r="C180" s="80" t="s">
        <v>0</v>
      </c>
      <c r="D180" s="81">
        <v>0</v>
      </c>
    </row>
    <row r="181" spans="1:4" ht="15.5" x14ac:dyDescent="0.35">
      <c r="A181" s="80" t="s">
        <v>34</v>
      </c>
      <c r="B181" s="80" t="s">
        <v>18</v>
      </c>
      <c r="C181" s="80" t="s">
        <v>1</v>
      </c>
      <c r="D181" s="81">
        <v>0</v>
      </c>
    </row>
    <row r="182" spans="1:4" ht="15.5" x14ac:dyDescent="0.35">
      <c r="A182" s="80" t="s">
        <v>34</v>
      </c>
      <c r="B182" s="80" t="s">
        <v>22</v>
      </c>
      <c r="C182" s="80" t="s">
        <v>0</v>
      </c>
      <c r="D182" s="81">
        <v>0</v>
      </c>
    </row>
    <row r="183" spans="1:4" ht="15.5" x14ac:dyDescent="0.35">
      <c r="A183" s="80" t="s">
        <v>34</v>
      </c>
      <c r="B183" s="80" t="s">
        <v>22</v>
      </c>
      <c r="C183" s="80" t="s">
        <v>1</v>
      </c>
      <c r="D183" s="81">
        <v>0</v>
      </c>
    </row>
    <row r="184" spans="1:4" ht="15.5" x14ac:dyDescent="0.35">
      <c r="A184" s="80" t="s">
        <v>45</v>
      </c>
      <c r="B184" s="80" t="s">
        <v>17</v>
      </c>
      <c r="C184" s="80" t="s">
        <v>0</v>
      </c>
      <c r="D184" s="81">
        <v>1</v>
      </c>
    </row>
    <row r="185" spans="1:4" ht="15.5" x14ac:dyDescent="0.35">
      <c r="A185" s="80" t="s">
        <v>45</v>
      </c>
      <c r="B185" s="80" t="s">
        <v>17</v>
      </c>
      <c r="C185" s="80" t="s">
        <v>1</v>
      </c>
      <c r="D185" s="81">
        <v>0</v>
      </c>
    </row>
    <row r="186" spans="1:4" ht="15.5" x14ac:dyDescent="0.35">
      <c r="A186" s="80" t="s">
        <v>45</v>
      </c>
      <c r="B186" s="80" t="s">
        <v>36</v>
      </c>
      <c r="C186" s="80" t="s">
        <v>0</v>
      </c>
      <c r="D186" s="81">
        <v>4</v>
      </c>
    </row>
    <row r="187" spans="1:4" ht="15.5" x14ac:dyDescent="0.35">
      <c r="A187" s="80" t="s">
        <v>45</v>
      </c>
      <c r="B187" s="80" t="s">
        <v>36</v>
      </c>
      <c r="C187" s="80" t="s">
        <v>1</v>
      </c>
      <c r="D187" s="81">
        <v>1</v>
      </c>
    </row>
    <row r="188" spans="1:4" ht="15.5" x14ac:dyDescent="0.35">
      <c r="A188" s="80" t="s">
        <v>45</v>
      </c>
      <c r="B188" s="80" t="s">
        <v>20</v>
      </c>
      <c r="C188" s="80" t="s">
        <v>0</v>
      </c>
      <c r="D188" s="81">
        <v>0</v>
      </c>
    </row>
    <row r="189" spans="1:4" ht="15.5" x14ac:dyDescent="0.35">
      <c r="A189" s="80" t="s">
        <v>45</v>
      </c>
      <c r="B189" s="80" t="s">
        <v>20</v>
      </c>
      <c r="C189" s="80" t="s">
        <v>1</v>
      </c>
      <c r="D189" s="81">
        <v>0</v>
      </c>
    </row>
    <row r="190" spans="1:4" ht="15.5" x14ac:dyDescent="0.35">
      <c r="A190" s="80" t="s">
        <v>45</v>
      </c>
      <c r="B190" s="80" t="s">
        <v>21</v>
      </c>
      <c r="C190" s="80" t="s">
        <v>0</v>
      </c>
      <c r="D190" s="81">
        <v>0</v>
      </c>
    </row>
    <row r="191" spans="1:4" ht="15.5" x14ac:dyDescent="0.35">
      <c r="A191" s="80" t="s">
        <v>45</v>
      </c>
      <c r="B191" s="80" t="s">
        <v>21</v>
      </c>
      <c r="C191" s="80" t="s">
        <v>1</v>
      </c>
      <c r="D191" s="81">
        <v>0</v>
      </c>
    </row>
    <row r="192" spans="1:4" ht="15.5" x14ac:dyDescent="0.35">
      <c r="A192" s="80" t="s">
        <v>45</v>
      </c>
      <c r="B192" s="80" t="s">
        <v>100</v>
      </c>
      <c r="C192" s="80" t="s">
        <v>0</v>
      </c>
      <c r="D192" s="81">
        <v>0</v>
      </c>
    </row>
    <row r="193" spans="1:4" ht="15.5" x14ac:dyDescent="0.35">
      <c r="A193" s="80" t="s">
        <v>45</v>
      </c>
      <c r="B193" s="80" t="s">
        <v>100</v>
      </c>
      <c r="C193" s="80" t="s">
        <v>1</v>
      </c>
      <c r="D193" s="81">
        <v>0</v>
      </c>
    </row>
    <row r="194" spans="1:4" ht="15.5" x14ac:dyDescent="0.35">
      <c r="A194" s="80" t="s">
        <v>45</v>
      </c>
      <c r="B194" s="80" t="s">
        <v>15</v>
      </c>
      <c r="C194" s="80" t="s">
        <v>0</v>
      </c>
      <c r="D194" s="81">
        <v>0</v>
      </c>
    </row>
    <row r="195" spans="1:4" ht="15.5" x14ac:dyDescent="0.35">
      <c r="A195" s="80" t="s">
        <v>45</v>
      </c>
      <c r="B195" s="80" t="s">
        <v>15</v>
      </c>
      <c r="C195" s="80" t="s">
        <v>1</v>
      </c>
      <c r="D195" s="81">
        <v>0</v>
      </c>
    </row>
    <row r="196" spans="1:4" ht="15.5" x14ac:dyDescent="0.35">
      <c r="A196" s="80" t="s">
        <v>45</v>
      </c>
      <c r="B196" s="80" t="s">
        <v>66</v>
      </c>
      <c r="C196" s="80" t="s">
        <v>0</v>
      </c>
      <c r="D196" s="81">
        <v>0</v>
      </c>
    </row>
    <row r="197" spans="1:4" ht="15.5" x14ac:dyDescent="0.35">
      <c r="A197" s="80" t="s">
        <v>45</v>
      </c>
      <c r="B197" s="80" t="s">
        <v>66</v>
      </c>
      <c r="C197" s="80" t="s">
        <v>1</v>
      </c>
      <c r="D197" s="81">
        <v>1</v>
      </c>
    </row>
    <row r="198" spans="1:4" ht="15.5" x14ac:dyDescent="0.35">
      <c r="A198" s="80" t="s">
        <v>45</v>
      </c>
      <c r="B198" s="80" t="s">
        <v>35</v>
      </c>
      <c r="C198" s="80" t="s">
        <v>0</v>
      </c>
      <c r="D198" s="81">
        <v>2</v>
      </c>
    </row>
    <row r="199" spans="1:4" ht="15.5" x14ac:dyDescent="0.35">
      <c r="A199" s="80" t="s">
        <v>45</v>
      </c>
      <c r="B199" s="80" t="s">
        <v>35</v>
      </c>
      <c r="C199" s="80" t="s">
        <v>1</v>
      </c>
      <c r="D199" s="81">
        <v>0</v>
      </c>
    </row>
    <row r="200" spans="1:4" ht="15.5" x14ac:dyDescent="0.35">
      <c r="A200" s="80" t="s">
        <v>45</v>
      </c>
      <c r="B200" s="80" t="s">
        <v>16</v>
      </c>
      <c r="C200" s="80" t="s">
        <v>0</v>
      </c>
      <c r="D200" s="81">
        <v>1</v>
      </c>
    </row>
    <row r="201" spans="1:4" ht="15.5" x14ac:dyDescent="0.35">
      <c r="A201" s="80" t="s">
        <v>45</v>
      </c>
      <c r="B201" s="80" t="s">
        <v>16</v>
      </c>
      <c r="C201" s="80" t="s">
        <v>1</v>
      </c>
      <c r="D201" s="81">
        <v>0</v>
      </c>
    </row>
    <row r="202" spans="1:4" ht="15.5" x14ac:dyDescent="0.35">
      <c r="A202" s="80" t="s">
        <v>45</v>
      </c>
      <c r="B202" s="80" t="s">
        <v>38</v>
      </c>
      <c r="C202" s="80" t="s">
        <v>0</v>
      </c>
      <c r="D202" s="81">
        <v>1</v>
      </c>
    </row>
    <row r="203" spans="1:4" ht="15.5" x14ac:dyDescent="0.35">
      <c r="A203" s="80" t="s">
        <v>45</v>
      </c>
      <c r="B203" s="80" t="s">
        <v>38</v>
      </c>
      <c r="C203" s="80" t="s">
        <v>1</v>
      </c>
      <c r="D203" s="81">
        <v>0</v>
      </c>
    </row>
    <row r="204" spans="1:4" ht="15.5" x14ac:dyDescent="0.35">
      <c r="A204" s="80" t="s">
        <v>45</v>
      </c>
      <c r="B204" s="80" t="s">
        <v>37</v>
      </c>
      <c r="C204" s="80" t="s">
        <v>0</v>
      </c>
      <c r="D204" s="81">
        <v>2</v>
      </c>
    </row>
    <row r="205" spans="1:4" ht="15.5" x14ac:dyDescent="0.35">
      <c r="A205" s="80" t="s">
        <v>45</v>
      </c>
      <c r="B205" s="80" t="s">
        <v>37</v>
      </c>
      <c r="C205" s="80" t="s">
        <v>1</v>
      </c>
      <c r="D205" s="81">
        <v>1</v>
      </c>
    </row>
    <row r="206" spans="1:4" ht="15.5" x14ac:dyDescent="0.35">
      <c r="A206" s="80" t="s">
        <v>45</v>
      </c>
      <c r="B206" s="80" t="s">
        <v>18</v>
      </c>
      <c r="C206" s="80" t="s">
        <v>0</v>
      </c>
      <c r="D206" s="81">
        <v>1</v>
      </c>
    </row>
    <row r="207" spans="1:4" ht="15.5" x14ac:dyDescent="0.35">
      <c r="A207" s="80" t="s">
        <v>45</v>
      </c>
      <c r="B207" s="80" t="s">
        <v>18</v>
      </c>
      <c r="C207" s="80" t="s">
        <v>1</v>
      </c>
      <c r="D207" s="81">
        <v>5</v>
      </c>
    </row>
    <row r="208" spans="1:4" ht="15.5" x14ac:dyDescent="0.35">
      <c r="A208" s="80" t="s">
        <v>45</v>
      </c>
      <c r="B208" s="80" t="s">
        <v>22</v>
      </c>
      <c r="C208" s="80" t="s">
        <v>0</v>
      </c>
      <c r="D208" s="81">
        <v>0</v>
      </c>
    </row>
    <row r="209" spans="1:4" ht="15.5" x14ac:dyDescent="0.35">
      <c r="A209" s="80" t="s">
        <v>45</v>
      </c>
      <c r="B209" s="80" t="s">
        <v>22</v>
      </c>
      <c r="C209" s="80" t="s">
        <v>1</v>
      </c>
      <c r="D209" s="81">
        <v>0</v>
      </c>
    </row>
    <row r="210" spans="1:4" ht="15.5" x14ac:dyDescent="0.35">
      <c r="A210" s="80" t="s">
        <v>48</v>
      </c>
      <c r="B210" s="80" t="s">
        <v>17</v>
      </c>
      <c r="C210" s="80" t="s">
        <v>0</v>
      </c>
      <c r="D210" s="81">
        <v>1</v>
      </c>
    </row>
    <row r="211" spans="1:4" ht="15.5" x14ac:dyDescent="0.35">
      <c r="A211" s="80" t="s">
        <v>48</v>
      </c>
      <c r="B211" s="80" t="s">
        <v>17</v>
      </c>
      <c r="C211" s="80" t="s">
        <v>1</v>
      </c>
      <c r="D211" s="81">
        <v>0</v>
      </c>
    </row>
    <row r="212" spans="1:4" ht="15.5" x14ac:dyDescent="0.35">
      <c r="A212" s="80" t="s">
        <v>48</v>
      </c>
      <c r="B212" s="80" t="s">
        <v>36</v>
      </c>
      <c r="C212" s="80" t="s">
        <v>0</v>
      </c>
      <c r="D212" s="81">
        <v>1</v>
      </c>
    </row>
    <row r="213" spans="1:4" ht="15.5" x14ac:dyDescent="0.35">
      <c r="A213" s="80" t="s">
        <v>48</v>
      </c>
      <c r="B213" s="80" t="s">
        <v>36</v>
      </c>
      <c r="C213" s="80" t="s">
        <v>1</v>
      </c>
      <c r="D213" s="81">
        <v>0</v>
      </c>
    </row>
    <row r="214" spans="1:4" ht="15.5" x14ac:dyDescent="0.35">
      <c r="A214" s="80" t="s">
        <v>48</v>
      </c>
      <c r="B214" s="80" t="s">
        <v>20</v>
      </c>
      <c r="C214" s="80" t="s">
        <v>0</v>
      </c>
      <c r="D214" s="81">
        <v>0</v>
      </c>
    </row>
    <row r="215" spans="1:4" ht="15.5" x14ac:dyDescent="0.35">
      <c r="A215" s="80" t="s">
        <v>48</v>
      </c>
      <c r="B215" s="80" t="s">
        <v>20</v>
      </c>
      <c r="C215" s="80" t="s">
        <v>1</v>
      </c>
      <c r="D215" s="81">
        <v>0</v>
      </c>
    </row>
    <row r="216" spans="1:4" ht="15.5" x14ac:dyDescent="0.35">
      <c r="A216" s="80" t="s">
        <v>48</v>
      </c>
      <c r="B216" s="80" t="s">
        <v>21</v>
      </c>
      <c r="C216" s="80" t="s">
        <v>0</v>
      </c>
      <c r="D216" s="81">
        <v>0</v>
      </c>
    </row>
    <row r="217" spans="1:4" ht="15.5" x14ac:dyDescent="0.35">
      <c r="A217" s="80" t="s">
        <v>48</v>
      </c>
      <c r="B217" s="80" t="s">
        <v>21</v>
      </c>
      <c r="C217" s="80" t="s">
        <v>1</v>
      </c>
      <c r="D217" s="81">
        <v>0</v>
      </c>
    </row>
    <row r="218" spans="1:4" ht="15.5" x14ac:dyDescent="0.35">
      <c r="A218" s="80" t="s">
        <v>48</v>
      </c>
      <c r="B218" s="80" t="s">
        <v>100</v>
      </c>
      <c r="C218" s="80" t="s">
        <v>0</v>
      </c>
      <c r="D218" s="81">
        <v>0</v>
      </c>
    </row>
    <row r="219" spans="1:4" ht="15.5" x14ac:dyDescent="0.35">
      <c r="A219" s="80" t="s">
        <v>48</v>
      </c>
      <c r="B219" s="80" t="s">
        <v>100</v>
      </c>
      <c r="C219" s="80" t="s">
        <v>1</v>
      </c>
      <c r="D219" s="81">
        <v>0</v>
      </c>
    </row>
    <row r="220" spans="1:4" ht="15.5" x14ac:dyDescent="0.35">
      <c r="A220" s="80" t="s">
        <v>48</v>
      </c>
      <c r="B220" s="80" t="s">
        <v>15</v>
      </c>
      <c r="C220" s="80" t="s">
        <v>0</v>
      </c>
      <c r="D220" s="81">
        <v>0</v>
      </c>
    </row>
    <row r="221" spans="1:4" ht="15.5" x14ac:dyDescent="0.35">
      <c r="A221" s="80" t="s">
        <v>48</v>
      </c>
      <c r="B221" s="80" t="s">
        <v>15</v>
      </c>
      <c r="C221" s="80" t="s">
        <v>1</v>
      </c>
      <c r="D221" s="81">
        <v>1</v>
      </c>
    </row>
    <row r="222" spans="1:4" ht="15.5" x14ac:dyDescent="0.35">
      <c r="A222" s="80" t="s">
        <v>48</v>
      </c>
      <c r="B222" s="80" t="s">
        <v>66</v>
      </c>
      <c r="C222" s="80" t="s">
        <v>0</v>
      </c>
      <c r="D222" s="81">
        <v>1</v>
      </c>
    </row>
    <row r="223" spans="1:4" ht="15.5" x14ac:dyDescent="0.35">
      <c r="A223" s="80" t="s">
        <v>48</v>
      </c>
      <c r="B223" s="80" t="s">
        <v>66</v>
      </c>
      <c r="C223" s="80" t="s">
        <v>1</v>
      </c>
      <c r="D223" s="81">
        <v>0</v>
      </c>
    </row>
    <row r="224" spans="1:4" ht="15.5" x14ac:dyDescent="0.35">
      <c r="A224" s="80" t="s">
        <v>48</v>
      </c>
      <c r="B224" s="80" t="s">
        <v>35</v>
      </c>
      <c r="C224" s="80" t="s">
        <v>0</v>
      </c>
      <c r="D224" s="81">
        <v>2</v>
      </c>
    </row>
    <row r="225" spans="1:4" ht="15.5" x14ac:dyDescent="0.35">
      <c r="A225" s="80" t="s">
        <v>48</v>
      </c>
      <c r="B225" s="80" t="s">
        <v>35</v>
      </c>
      <c r="C225" s="80" t="s">
        <v>1</v>
      </c>
      <c r="D225" s="81">
        <v>0</v>
      </c>
    </row>
    <row r="226" spans="1:4" ht="15.5" x14ac:dyDescent="0.35">
      <c r="A226" s="80" t="s">
        <v>48</v>
      </c>
      <c r="B226" s="80" t="s">
        <v>16</v>
      </c>
      <c r="C226" s="80" t="s">
        <v>0</v>
      </c>
      <c r="D226" s="81">
        <v>0</v>
      </c>
    </row>
    <row r="227" spans="1:4" ht="15.5" x14ac:dyDescent="0.35">
      <c r="A227" s="80" t="s">
        <v>48</v>
      </c>
      <c r="B227" s="80" t="s">
        <v>16</v>
      </c>
      <c r="C227" s="80" t="s">
        <v>1</v>
      </c>
      <c r="D227" s="81">
        <v>0</v>
      </c>
    </row>
    <row r="228" spans="1:4" ht="15.5" x14ac:dyDescent="0.35">
      <c r="A228" s="80" t="s">
        <v>48</v>
      </c>
      <c r="B228" s="80" t="s">
        <v>38</v>
      </c>
      <c r="C228" s="80" t="s">
        <v>0</v>
      </c>
      <c r="D228" s="81">
        <v>0</v>
      </c>
    </row>
    <row r="229" spans="1:4" ht="15.5" x14ac:dyDescent="0.35">
      <c r="A229" s="80" t="s">
        <v>48</v>
      </c>
      <c r="B229" s="80" t="s">
        <v>38</v>
      </c>
      <c r="C229" s="80" t="s">
        <v>1</v>
      </c>
      <c r="D229" s="81">
        <v>1</v>
      </c>
    </row>
    <row r="230" spans="1:4" ht="15.5" x14ac:dyDescent="0.35">
      <c r="A230" s="80" t="s">
        <v>48</v>
      </c>
      <c r="B230" s="80" t="s">
        <v>37</v>
      </c>
      <c r="C230" s="80" t="s">
        <v>0</v>
      </c>
      <c r="D230" s="81">
        <v>4</v>
      </c>
    </row>
    <row r="231" spans="1:4" ht="15.5" x14ac:dyDescent="0.35">
      <c r="A231" s="80" t="s">
        <v>48</v>
      </c>
      <c r="B231" s="80" t="s">
        <v>37</v>
      </c>
      <c r="C231" s="80" t="s">
        <v>1</v>
      </c>
      <c r="D231" s="81">
        <v>3</v>
      </c>
    </row>
    <row r="232" spans="1:4" ht="15.5" x14ac:dyDescent="0.35">
      <c r="A232" s="80" t="s">
        <v>48</v>
      </c>
      <c r="B232" s="80" t="s">
        <v>18</v>
      </c>
      <c r="C232" s="80" t="s">
        <v>0</v>
      </c>
      <c r="D232" s="81">
        <v>1</v>
      </c>
    </row>
    <row r="233" spans="1:4" ht="15.5" x14ac:dyDescent="0.35">
      <c r="A233" s="80" t="s">
        <v>48</v>
      </c>
      <c r="B233" s="80" t="s">
        <v>18</v>
      </c>
      <c r="C233" s="80" t="s">
        <v>1</v>
      </c>
      <c r="D233" s="81">
        <v>0</v>
      </c>
    </row>
    <row r="234" spans="1:4" ht="15.5" x14ac:dyDescent="0.35">
      <c r="A234" s="80" t="s">
        <v>48</v>
      </c>
      <c r="B234" s="80" t="s">
        <v>22</v>
      </c>
      <c r="C234" s="80" t="s">
        <v>0</v>
      </c>
      <c r="D234" s="81">
        <v>0</v>
      </c>
    </row>
    <row r="235" spans="1:4" ht="15.5" x14ac:dyDescent="0.35">
      <c r="A235" s="80" t="s">
        <v>48</v>
      </c>
      <c r="B235" s="80" t="s">
        <v>22</v>
      </c>
      <c r="C235" s="80" t="s">
        <v>1</v>
      </c>
      <c r="D235" s="81">
        <v>0</v>
      </c>
    </row>
    <row r="236" spans="1:4" ht="15.5" x14ac:dyDescent="0.35">
      <c r="A236" s="80" t="s">
        <v>49</v>
      </c>
      <c r="B236" s="80" t="s">
        <v>17</v>
      </c>
      <c r="C236" s="80" t="s">
        <v>0</v>
      </c>
      <c r="D236" s="81">
        <v>0</v>
      </c>
    </row>
    <row r="237" spans="1:4" ht="15.5" x14ac:dyDescent="0.35">
      <c r="A237" s="80" t="s">
        <v>49</v>
      </c>
      <c r="B237" s="80" t="s">
        <v>17</v>
      </c>
      <c r="C237" s="80" t="s">
        <v>1</v>
      </c>
      <c r="D237" s="81">
        <v>0</v>
      </c>
    </row>
    <row r="238" spans="1:4" ht="15.5" x14ac:dyDescent="0.35">
      <c r="A238" s="80" t="s">
        <v>49</v>
      </c>
      <c r="B238" s="80" t="s">
        <v>36</v>
      </c>
      <c r="C238" s="80" t="s">
        <v>0</v>
      </c>
      <c r="D238" s="81">
        <v>1</v>
      </c>
    </row>
    <row r="239" spans="1:4" ht="15.5" x14ac:dyDescent="0.35">
      <c r="A239" s="80" t="s">
        <v>49</v>
      </c>
      <c r="B239" s="80" t="s">
        <v>36</v>
      </c>
      <c r="C239" s="80" t="s">
        <v>1</v>
      </c>
      <c r="D239" s="81">
        <v>0</v>
      </c>
    </row>
    <row r="240" spans="1:4" ht="15.5" x14ac:dyDescent="0.35">
      <c r="A240" s="80" t="s">
        <v>49</v>
      </c>
      <c r="B240" s="80" t="s">
        <v>20</v>
      </c>
      <c r="C240" s="80" t="s">
        <v>0</v>
      </c>
      <c r="D240" s="81">
        <v>0</v>
      </c>
    </row>
    <row r="241" spans="1:4" ht="15.5" x14ac:dyDescent="0.35">
      <c r="A241" s="80" t="s">
        <v>49</v>
      </c>
      <c r="B241" s="80" t="s">
        <v>20</v>
      </c>
      <c r="C241" s="80" t="s">
        <v>1</v>
      </c>
      <c r="D241" s="81">
        <v>0</v>
      </c>
    </row>
    <row r="242" spans="1:4" ht="15.5" x14ac:dyDescent="0.35">
      <c r="A242" s="80" t="s">
        <v>49</v>
      </c>
      <c r="B242" s="80" t="s">
        <v>21</v>
      </c>
      <c r="C242" s="80" t="s">
        <v>0</v>
      </c>
      <c r="D242" s="81">
        <v>0</v>
      </c>
    </row>
    <row r="243" spans="1:4" ht="15.5" x14ac:dyDescent="0.35">
      <c r="A243" s="80" t="s">
        <v>49</v>
      </c>
      <c r="B243" s="80" t="s">
        <v>21</v>
      </c>
      <c r="C243" s="80" t="s">
        <v>1</v>
      </c>
      <c r="D243" s="81">
        <v>0</v>
      </c>
    </row>
    <row r="244" spans="1:4" ht="15.5" x14ac:dyDescent="0.35">
      <c r="A244" s="80" t="s">
        <v>49</v>
      </c>
      <c r="B244" s="80" t="s">
        <v>100</v>
      </c>
      <c r="C244" s="80" t="s">
        <v>0</v>
      </c>
      <c r="D244" s="81">
        <v>0</v>
      </c>
    </row>
    <row r="245" spans="1:4" ht="15.5" x14ac:dyDescent="0.35">
      <c r="A245" s="80" t="s">
        <v>49</v>
      </c>
      <c r="B245" s="80" t="s">
        <v>100</v>
      </c>
      <c r="C245" s="80" t="s">
        <v>1</v>
      </c>
      <c r="D245" s="81">
        <v>2</v>
      </c>
    </row>
    <row r="246" spans="1:4" ht="15.5" x14ac:dyDescent="0.35">
      <c r="A246" s="80" t="s">
        <v>49</v>
      </c>
      <c r="B246" s="80" t="s">
        <v>15</v>
      </c>
      <c r="C246" s="80" t="s">
        <v>0</v>
      </c>
      <c r="D246" s="81">
        <v>0</v>
      </c>
    </row>
    <row r="247" spans="1:4" ht="15.5" x14ac:dyDescent="0.35">
      <c r="A247" s="80" t="s">
        <v>49</v>
      </c>
      <c r="B247" s="80" t="s">
        <v>15</v>
      </c>
      <c r="C247" s="80" t="s">
        <v>1</v>
      </c>
      <c r="D247" s="81">
        <v>0</v>
      </c>
    </row>
    <row r="248" spans="1:4" ht="15.5" x14ac:dyDescent="0.35">
      <c r="A248" s="80" t="s">
        <v>49</v>
      </c>
      <c r="B248" s="80" t="s">
        <v>66</v>
      </c>
      <c r="C248" s="80" t="s">
        <v>0</v>
      </c>
      <c r="D248" s="81">
        <v>3</v>
      </c>
    </row>
    <row r="249" spans="1:4" ht="15.5" x14ac:dyDescent="0.35">
      <c r="A249" s="80" t="s">
        <v>49</v>
      </c>
      <c r="B249" s="80" t="s">
        <v>66</v>
      </c>
      <c r="C249" s="80" t="s">
        <v>1</v>
      </c>
      <c r="D249" s="81">
        <v>0</v>
      </c>
    </row>
    <row r="250" spans="1:4" ht="15.5" x14ac:dyDescent="0.35">
      <c r="A250" s="80" t="s">
        <v>49</v>
      </c>
      <c r="B250" s="80" t="s">
        <v>35</v>
      </c>
      <c r="C250" s="80" t="s">
        <v>0</v>
      </c>
      <c r="D250" s="81">
        <v>4</v>
      </c>
    </row>
    <row r="251" spans="1:4" ht="15.5" x14ac:dyDescent="0.35">
      <c r="A251" s="80" t="s">
        <v>49</v>
      </c>
      <c r="B251" s="80" t="s">
        <v>35</v>
      </c>
      <c r="C251" s="80" t="s">
        <v>1</v>
      </c>
      <c r="D251" s="81">
        <v>0</v>
      </c>
    </row>
    <row r="252" spans="1:4" ht="15.5" x14ac:dyDescent="0.35">
      <c r="A252" s="80" t="s">
        <v>49</v>
      </c>
      <c r="B252" s="80" t="s">
        <v>16</v>
      </c>
      <c r="C252" s="80" t="s">
        <v>0</v>
      </c>
      <c r="D252" s="81">
        <v>0</v>
      </c>
    </row>
    <row r="253" spans="1:4" ht="15.5" x14ac:dyDescent="0.35">
      <c r="A253" s="80" t="s">
        <v>49</v>
      </c>
      <c r="B253" s="80" t="s">
        <v>16</v>
      </c>
      <c r="C253" s="80" t="s">
        <v>1</v>
      </c>
      <c r="D253" s="81">
        <v>0</v>
      </c>
    </row>
    <row r="254" spans="1:4" ht="15.5" x14ac:dyDescent="0.35">
      <c r="A254" s="80" t="s">
        <v>49</v>
      </c>
      <c r="B254" s="80" t="s">
        <v>38</v>
      </c>
      <c r="C254" s="80" t="s">
        <v>0</v>
      </c>
      <c r="D254" s="81">
        <v>0</v>
      </c>
    </row>
    <row r="255" spans="1:4" ht="15.5" x14ac:dyDescent="0.35">
      <c r="A255" s="80" t="s">
        <v>49</v>
      </c>
      <c r="B255" s="80" t="s">
        <v>38</v>
      </c>
      <c r="C255" s="80" t="s">
        <v>1</v>
      </c>
      <c r="D255" s="81">
        <v>1</v>
      </c>
    </row>
    <row r="256" spans="1:4" ht="15.5" x14ac:dyDescent="0.35">
      <c r="A256" s="80" t="s">
        <v>49</v>
      </c>
      <c r="B256" s="80" t="s">
        <v>37</v>
      </c>
      <c r="C256" s="80" t="s">
        <v>0</v>
      </c>
      <c r="D256" s="81">
        <v>2</v>
      </c>
    </row>
    <row r="257" spans="1:4" ht="15.5" x14ac:dyDescent="0.35">
      <c r="A257" s="80" t="s">
        <v>49</v>
      </c>
      <c r="B257" s="80" t="s">
        <v>37</v>
      </c>
      <c r="C257" s="80" t="s">
        <v>1</v>
      </c>
      <c r="D257" s="81">
        <v>4</v>
      </c>
    </row>
    <row r="258" spans="1:4" ht="15.5" x14ac:dyDescent="0.35">
      <c r="A258" s="80" t="s">
        <v>49</v>
      </c>
      <c r="B258" s="80" t="s">
        <v>18</v>
      </c>
      <c r="C258" s="80" t="s">
        <v>0</v>
      </c>
      <c r="D258" s="81">
        <v>0</v>
      </c>
    </row>
    <row r="259" spans="1:4" ht="15.5" x14ac:dyDescent="0.35">
      <c r="A259" s="80" t="s">
        <v>49</v>
      </c>
      <c r="B259" s="80" t="s">
        <v>18</v>
      </c>
      <c r="C259" s="80" t="s">
        <v>1</v>
      </c>
      <c r="D259" s="81">
        <v>0</v>
      </c>
    </row>
    <row r="260" spans="1:4" ht="15.5" x14ac:dyDescent="0.35">
      <c r="A260" s="80" t="s">
        <v>49</v>
      </c>
      <c r="B260" s="80" t="s">
        <v>22</v>
      </c>
      <c r="C260" s="80" t="s">
        <v>0</v>
      </c>
      <c r="D260" s="81">
        <v>1</v>
      </c>
    </row>
    <row r="261" spans="1:4" ht="15.5" x14ac:dyDescent="0.35">
      <c r="A261" s="80" t="s">
        <v>49</v>
      </c>
      <c r="B261" s="80" t="s">
        <v>22</v>
      </c>
      <c r="C261" s="80" t="s">
        <v>1</v>
      </c>
      <c r="D261" s="81">
        <v>0</v>
      </c>
    </row>
    <row r="262" spans="1:4" ht="15.5" x14ac:dyDescent="0.35">
      <c r="A262" s="80" t="s">
        <v>79</v>
      </c>
      <c r="B262" s="80" t="s">
        <v>17</v>
      </c>
      <c r="C262" s="80" t="s">
        <v>0</v>
      </c>
      <c r="D262" s="81">
        <v>1</v>
      </c>
    </row>
    <row r="263" spans="1:4" ht="15.5" x14ac:dyDescent="0.35">
      <c r="A263" s="80" t="s">
        <v>79</v>
      </c>
      <c r="B263" s="80" t="s">
        <v>17</v>
      </c>
      <c r="C263" s="80" t="s">
        <v>1</v>
      </c>
      <c r="D263" s="81">
        <v>0</v>
      </c>
    </row>
    <row r="264" spans="1:4" ht="15.5" x14ac:dyDescent="0.35">
      <c r="A264" s="80" t="s">
        <v>79</v>
      </c>
      <c r="B264" s="80" t="s">
        <v>36</v>
      </c>
      <c r="C264" s="80" t="s">
        <v>0</v>
      </c>
      <c r="D264" s="81">
        <v>1</v>
      </c>
    </row>
    <row r="265" spans="1:4" ht="15.5" x14ac:dyDescent="0.35">
      <c r="A265" s="80" t="s">
        <v>79</v>
      </c>
      <c r="B265" s="80" t="s">
        <v>36</v>
      </c>
      <c r="C265" s="80" t="s">
        <v>1</v>
      </c>
      <c r="D265" s="81">
        <v>0</v>
      </c>
    </row>
    <row r="266" spans="1:4" ht="15.5" x14ac:dyDescent="0.35">
      <c r="A266" s="80" t="s">
        <v>79</v>
      </c>
      <c r="B266" s="80" t="s">
        <v>20</v>
      </c>
      <c r="C266" s="80" t="s">
        <v>0</v>
      </c>
      <c r="D266" s="81">
        <v>0</v>
      </c>
    </row>
    <row r="267" spans="1:4" ht="15.5" x14ac:dyDescent="0.35">
      <c r="A267" s="80" t="s">
        <v>79</v>
      </c>
      <c r="B267" s="80" t="s">
        <v>20</v>
      </c>
      <c r="C267" s="80" t="s">
        <v>1</v>
      </c>
      <c r="D267" s="81">
        <v>0</v>
      </c>
    </row>
    <row r="268" spans="1:4" ht="15.5" x14ac:dyDescent="0.35">
      <c r="A268" s="80" t="s">
        <v>79</v>
      </c>
      <c r="B268" s="80" t="s">
        <v>21</v>
      </c>
      <c r="C268" s="80" t="s">
        <v>0</v>
      </c>
      <c r="D268" s="81">
        <v>0</v>
      </c>
    </row>
    <row r="269" spans="1:4" ht="15.5" x14ac:dyDescent="0.35">
      <c r="A269" s="80" t="s">
        <v>79</v>
      </c>
      <c r="B269" s="80" t="s">
        <v>21</v>
      </c>
      <c r="C269" s="80" t="s">
        <v>1</v>
      </c>
      <c r="D269" s="81">
        <v>0</v>
      </c>
    </row>
    <row r="270" spans="1:4" ht="15.5" x14ac:dyDescent="0.35">
      <c r="A270" s="80" t="s">
        <v>79</v>
      </c>
      <c r="B270" s="80" t="s">
        <v>100</v>
      </c>
      <c r="C270" s="80" t="s">
        <v>0</v>
      </c>
      <c r="D270" s="81">
        <v>0</v>
      </c>
    </row>
    <row r="271" spans="1:4" ht="15.5" x14ac:dyDescent="0.35">
      <c r="A271" s="80" t="s">
        <v>79</v>
      </c>
      <c r="B271" s="80" t="s">
        <v>100</v>
      </c>
      <c r="C271" s="80" t="s">
        <v>1</v>
      </c>
      <c r="D271" s="81">
        <v>0</v>
      </c>
    </row>
    <row r="272" spans="1:4" ht="15.5" x14ac:dyDescent="0.35">
      <c r="A272" s="80" t="s">
        <v>79</v>
      </c>
      <c r="B272" s="80" t="s">
        <v>15</v>
      </c>
      <c r="C272" s="80" t="s">
        <v>0</v>
      </c>
      <c r="D272" s="81">
        <v>0</v>
      </c>
    </row>
    <row r="273" spans="1:4" ht="15.5" x14ac:dyDescent="0.35">
      <c r="A273" s="80" t="s">
        <v>79</v>
      </c>
      <c r="B273" s="80" t="s">
        <v>15</v>
      </c>
      <c r="C273" s="80" t="s">
        <v>1</v>
      </c>
      <c r="D273" s="81">
        <v>0</v>
      </c>
    </row>
    <row r="274" spans="1:4" ht="15.5" x14ac:dyDescent="0.35">
      <c r="A274" s="80" t="s">
        <v>79</v>
      </c>
      <c r="B274" s="80" t="s">
        <v>66</v>
      </c>
      <c r="C274" s="80" t="s">
        <v>0</v>
      </c>
      <c r="D274" s="81">
        <v>0</v>
      </c>
    </row>
    <row r="275" spans="1:4" ht="15.5" x14ac:dyDescent="0.35">
      <c r="A275" s="80" t="s">
        <v>79</v>
      </c>
      <c r="B275" s="80" t="s">
        <v>66</v>
      </c>
      <c r="C275" s="80" t="s">
        <v>1</v>
      </c>
      <c r="D275" s="81">
        <v>0</v>
      </c>
    </row>
    <row r="276" spans="1:4" ht="15.5" x14ac:dyDescent="0.35">
      <c r="A276" s="80" t="s">
        <v>79</v>
      </c>
      <c r="B276" s="80" t="s">
        <v>35</v>
      </c>
      <c r="C276" s="80" t="s">
        <v>0</v>
      </c>
      <c r="D276" s="81">
        <v>1</v>
      </c>
    </row>
    <row r="277" spans="1:4" ht="15.5" x14ac:dyDescent="0.35">
      <c r="A277" s="80" t="s">
        <v>79</v>
      </c>
      <c r="B277" s="80" t="s">
        <v>35</v>
      </c>
      <c r="C277" s="80" t="s">
        <v>1</v>
      </c>
      <c r="D277" s="81">
        <v>0</v>
      </c>
    </row>
    <row r="278" spans="1:4" ht="15.5" x14ac:dyDescent="0.35">
      <c r="A278" s="80" t="s">
        <v>79</v>
      </c>
      <c r="B278" s="80" t="s">
        <v>16</v>
      </c>
      <c r="C278" s="80" t="s">
        <v>0</v>
      </c>
      <c r="D278" s="81">
        <v>0</v>
      </c>
    </row>
    <row r="279" spans="1:4" ht="15.5" x14ac:dyDescent="0.35">
      <c r="A279" s="80" t="s">
        <v>79</v>
      </c>
      <c r="B279" s="80" t="s">
        <v>16</v>
      </c>
      <c r="C279" s="80" t="s">
        <v>1</v>
      </c>
      <c r="D279" s="81">
        <v>0</v>
      </c>
    </row>
    <row r="280" spans="1:4" ht="15.5" x14ac:dyDescent="0.35">
      <c r="A280" s="80" t="s">
        <v>79</v>
      </c>
      <c r="B280" s="80" t="s">
        <v>38</v>
      </c>
      <c r="C280" s="80" t="s">
        <v>0</v>
      </c>
      <c r="D280" s="81">
        <v>0</v>
      </c>
    </row>
    <row r="281" spans="1:4" ht="15.5" x14ac:dyDescent="0.35">
      <c r="A281" s="80" t="s">
        <v>79</v>
      </c>
      <c r="B281" s="80" t="s">
        <v>38</v>
      </c>
      <c r="C281" s="80" t="s">
        <v>1</v>
      </c>
      <c r="D281" s="81">
        <v>0</v>
      </c>
    </row>
    <row r="282" spans="1:4" ht="15.5" x14ac:dyDescent="0.35">
      <c r="A282" s="80" t="s">
        <v>79</v>
      </c>
      <c r="B282" s="80" t="s">
        <v>37</v>
      </c>
      <c r="C282" s="80" t="s">
        <v>0</v>
      </c>
      <c r="D282" s="81">
        <v>6</v>
      </c>
    </row>
    <row r="283" spans="1:4" ht="15.5" x14ac:dyDescent="0.35">
      <c r="A283" s="80" t="s">
        <v>79</v>
      </c>
      <c r="B283" s="80" t="s">
        <v>37</v>
      </c>
      <c r="C283" s="80" t="s">
        <v>1</v>
      </c>
      <c r="D283" s="81">
        <v>2</v>
      </c>
    </row>
    <row r="284" spans="1:4" ht="15.5" x14ac:dyDescent="0.35">
      <c r="A284" s="80" t="s">
        <v>79</v>
      </c>
      <c r="B284" s="80" t="s">
        <v>18</v>
      </c>
      <c r="C284" s="80" t="s">
        <v>0</v>
      </c>
      <c r="D284" s="81">
        <v>1</v>
      </c>
    </row>
    <row r="285" spans="1:4" ht="15.5" x14ac:dyDescent="0.35">
      <c r="A285" s="80" t="s">
        <v>79</v>
      </c>
      <c r="B285" s="80" t="s">
        <v>18</v>
      </c>
      <c r="C285" s="80" t="s">
        <v>1</v>
      </c>
      <c r="D285" s="81">
        <v>1</v>
      </c>
    </row>
    <row r="286" spans="1:4" ht="15.5" x14ac:dyDescent="0.35">
      <c r="A286" s="80" t="s">
        <v>79</v>
      </c>
      <c r="B286" s="80" t="s">
        <v>22</v>
      </c>
      <c r="C286" s="80" t="s">
        <v>0</v>
      </c>
      <c r="D286" s="81">
        <v>1</v>
      </c>
    </row>
    <row r="287" spans="1:4" ht="15.5" x14ac:dyDescent="0.35">
      <c r="A287" s="80" t="s">
        <v>79</v>
      </c>
      <c r="B287" s="80" t="s">
        <v>22</v>
      </c>
      <c r="C287" s="80" t="s">
        <v>1</v>
      </c>
      <c r="D287" s="81">
        <v>0</v>
      </c>
    </row>
    <row r="288" spans="1:4" ht="15.5" x14ac:dyDescent="0.35">
      <c r="A288" s="80" t="s">
        <v>85</v>
      </c>
      <c r="B288" s="80" t="s">
        <v>17</v>
      </c>
      <c r="C288" s="80" t="s">
        <v>0</v>
      </c>
      <c r="D288" s="81">
        <v>0</v>
      </c>
    </row>
    <row r="289" spans="1:4" ht="15.5" x14ac:dyDescent="0.35">
      <c r="A289" s="80" t="s">
        <v>85</v>
      </c>
      <c r="B289" s="80" t="s">
        <v>17</v>
      </c>
      <c r="C289" s="80" t="s">
        <v>1</v>
      </c>
      <c r="D289" s="81">
        <v>0</v>
      </c>
    </row>
    <row r="290" spans="1:4" ht="15.5" x14ac:dyDescent="0.35">
      <c r="A290" s="80" t="s">
        <v>85</v>
      </c>
      <c r="B290" s="80" t="s">
        <v>36</v>
      </c>
      <c r="C290" s="80" t="s">
        <v>0</v>
      </c>
      <c r="D290" s="81">
        <v>1</v>
      </c>
    </row>
    <row r="291" spans="1:4" ht="15.5" x14ac:dyDescent="0.35">
      <c r="A291" s="80" t="s">
        <v>85</v>
      </c>
      <c r="B291" s="80" t="s">
        <v>36</v>
      </c>
      <c r="C291" s="80" t="s">
        <v>1</v>
      </c>
      <c r="D291" s="81">
        <v>0</v>
      </c>
    </row>
    <row r="292" spans="1:4" ht="15.5" x14ac:dyDescent="0.35">
      <c r="A292" s="80" t="s">
        <v>85</v>
      </c>
      <c r="B292" s="80" t="s">
        <v>20</v>
      </c>
      <c r="C292" s="80" t="s">
        <v>0</v>
      </c>
      <c r="D292" s="81">
        <v>0</v>
      </c>
    </row>
    <row r="293" spans="1:4" ht="15.5" x14ac:dyDescent="0.35">
      <c r="A293" s="80" t="s">
        <v>85</v>
      </c>
      <c r="B293" s="80" t="s">
        <v>20</v>
      </c>
      <c r="C293" s="80" t="s">
        <v>1</v>
      </c>
      <c r="D293" s="81">
        <v>0</v>
      </c>
    </row>
    <row r="294" spans="1:4" ht="15.5" x14ac:dyDescent="0.35">
      <c r="A294" s="80" t="s">
        <v>85</v>
      </c>
      <c r="B294" s="80" t="s">
        <v>21</v>
      </c>
      <c r="C294" s="80" t="s">
        <v>0</v>
      </c>
      <c r="D294" s="81">
        <v>0</v>
      </c>
    </row>
    <row r="295" spans="1:4" ht="15.5" x14ac:dyDescent="0.35">
      <c r="A295" s="80" t="s">
        <v>85</v>
      </c>
      <c r="B295" s="80" t="s">
        <v>21</v>
      </c>
      <c r="C295" s="80" t="s">
        <v>1</v>
      </c>
      <c r="D295" s="81">
        <v>0</v>
      </c>
    </row>
    <row r="296" spans="1:4" ht="15.5" x14ac:dyDescent="0.35">
      <c r="A296" s="80" t="s">
        <v>85</v>
      </c>
      <c r="B296" s="80" t="s">
        <v>100</v>
      </c>
      <c r="C296" s="80" t="s">
        <v>0</v>
      </c>
      <c r="D296" s="81">
        <v>0</v>
      </c>
    </row>
    <row r="297" spans="1:4" ht="15.5" x14ac:dyDescent="0.35">
      <c r="A297" s="80" t="s">
        <v>85</v>
      </c>
      <c r="B297" s="80" t="s">
        <v>100</v>
      </c>
      <c r="C297" s="80" t="s">
        <v>1</v>
      </c>
      <c r="D297" s="81">
        <v>0</v>
      </c>
    </row>
    <row r="298" spans="1:4" ht="15.5" x14ac:dyDescent="0.35">
      <c r="A298" s="80" t="s">
        <v>85</v>
      </c>
      <c r="B298" s="80" t="s">
        <v>15</v>
      </c>
      <c r="C298" s="80" t="s">
        <v>0</v>
      </c>
      <c r="D298" s="81">
        <v>0</v>
      </c>
    </row>
    <row r="299" spans="1:4" ht="15.5" x14ac:dyDescent="0.35">
      <c r="A299" s="80" t="s">
        <v>85</v>
      </c>
      <c r="B299" s="80" t="s">
        <v>15</v>
      </c>
      <c r="C299" s="80" t="s">
        <v>1</v>
      </c>
      <c r="D299" s="81">
        <v>0</v>
      </c>
    </row>
    <row r="300" spans="1:4" ht="15.5" x14ac:dyDescent="0.35">
      <c r="A300" s="80" t="s">
        <v>85</v>
      </c>
      <c r="B300" s="80" t="s">
        <v>66</v>
      </c>
      <c r="C300" s="80" t="s">
        <v>0</v>
      </c>
      <c r="D300" s="81">
        <v>1</v>
      </c>
    </row>
    <row r="301" spans="1:4" ht="15.5" x14ac:dyDescent="0.35">
      <c r="A301" s="80" t="s">
        <v>85</v>
      </c>
      <c r="B301" s="80" t="s">
        <v>66</v>
      </c>
      <c r="C301" s="80" t="s">
        <v>1</v>
      </c>
      <c r="D301" s="81">
        <v>0</v>
      </c>
    </row>
    <row r="302" spans="1:4" ht="15.5" x14ac:dyDescent="0.35">
      <c r="A302" s="80" t="s">
        <v>85</v>
      </c>
      <c r="B302" s="80" t="s">
        <v>35</v>
      </c>
      <c r="C302" s="80" t="s">
        <v>0</v>
      </c>
      <c r="D302" s="81">
        <v>3</v>
      </c>
    </row>
    <row r="303" spans="1:4" ht="15.5" x14ac:dyDescent="0.35">
      <c r="A303" s="80" t="s">
        <v>85</v>
      </c>
      <c r="B303" s="80" t="s">
        <v>35</v>
      </c>
      <c r="C303" s="80" t="s">
        <v>1</v>
      </c>
      <c r="D303" s="81">
        <v>0</v>
      </c>
    </row>
    <row r="304" spans="1:4" ht="15.5" x14ac:dyDescent="0.35">
      <c r="A304" s="80" t="s">
        <v>85</v>
      </c>
      <c r="B304" s="80" t="s">
        <v>16</v>
      </c>
      <c r="C304" s="80" t="s">
        <v>0</v>
      </c>
      <c r="D304" s="81">
        <v>0</v>
      </c>
    </row>
    <row r="305" spans="1:4" ht="15.5" x14ac:dyDescent="0.35">
      <c r="A305" s="80" t="s">
        <v>85</v>
      </c>
      <c r="B305" s="80" t="s">
        <v>16</v>
      </c>
      <c r="C305" s="80" t="s">
        <v>1</v>
      </c>
      <c r="D305" s="81">
        <v>0</v>
      </c>
    </row>
    <row r="306" spans="1:4" ht="15.5" x14ac:dyDescent="0.35">
      <c r="A306" s="80" t="s">
        <v>85</v>
      </c>
      <c r="B306" s="80" t="s">
        <v>38</v>
      </c>
      <c r="C306" s="80" t="s">
        <v>0</v>
      </c>
      <c r="D306" s="81">
        <v>0</v>
      </c>
    </row>
    <row r="307" spans="1:4" ht="15.5" x14ac:dyDescent="0.35">
      <c r="A307" s="80" t="s">
        <v>85</v>
      </c>
      <c r="B307" s="80" t="s">
        <v>38</v>
      </c>
      <c r="C307" s="80" t="s">
        <v>1</v>
      </c>
      <c r="D307" s="81">
        <v>0</v>
      </c>
    </row>
    <row r="308" spans="1:4" ht="15.5" x14ac:dyDescent="0.35">
      <c r="A308" s="80" t="s">
        <v>85</v>
      </c>
      <c r="B308" s="80" t="s">
        <v>37</v>
      </c>
      <c r="C308" s="80" t="s">
        <v>0</v>
      </c>
      <c r="D308" s="81">
        <v>4</v>
      </c>
    </row>
    <row r="309" spans="1:4" ht="15.5" x14ac:dyDescent="0.35">
      <c r="A309" s="80" t="s">
        <v>85</v>
      </c>
      <c r="B309" s="80" t="s">
        <v>37</v>
      </c>
      <c r="C309" s="80" t="s">
        <v>1</v>
      </c>
      <c r="D309" s="81">
        <v>2</v>
      </c>
    </row>
    <row r="310" spans="1:4" ht="15.5" x14ac:dyDescent="0.35">
      <c r="A310" s="80" t="s">
        <v>85</v>
      </c>
      <c r="B310" s="80" t="s">
        <v>18</v>
      </c>
      <c r="C310" s="80" t="s">
        <v>0</v>
      </c>
      <c r="D310" s="81">
        <v>0</v>
      </c>
    </row>
    <row r="311" spans="1:4" ht="15.5" x14ac:dyDescent="0.35">
      <c r="A311" s="80" t="s">
        <v>85</v>
      </c>
      <c r="B311" s="80" t="s">
        <v>18</v>
      </c>
      <c r="C311" s="80" t="s">
        <v>1</v>
      </c>
      <c r="D311" s="81">
        <v>0</v>
      </c>
    </row>
    <row r="312" spans="1:4" ht="15.5" x14ac:dyDescent="0.35">
      <c r="A312" s="80" t="s">
        <v>85</v>
      </c>
      <c r="B312" s="80" t="s">
        <v>22</v>
      </c>
      <c r="C312" s="80" t="s">
        <v>0</v>
      </c>
      <c r="D312" s="81">
        <v>0</v>
      </c>
    </row>
    <row r="313" spans="1:4" ht="15.5" x14ac:dyDescent="0.35">
      <c r="A313" s="80" t="s">
        <v>85</v>
      </c>
      <c r="B313" s="80" t="s">
        <v>22</v>
      </c>
      <c r="C313" s="80" t="s">
        <v>1</v>
      </c>
      <c r="D313" s="81">
        <v>0</v>
      </c>
    </row>
    <row r="314" spans="1:4" ht="15.5" x14ac:dyDescent="0.35">
      <c r="A314" s="80" t="s">
        <v>96</v>
      </c>
      <c r="B314" s="80" t="s">
        <v>17</v>
      </c>
      <c r="C314" s="80" t="s">
        <v>0</v>
      </c>
      <c r="D314" s="81">
        <v>0</v>
      </c>
    </row>
    <row r="315" spans="1:4" ht="15.5" x14ac:dyDescent="0.35">
      <c r="A315" s="80" t="s">
        <v>96</v>
      </c>
      <c r="B315" s="80" t="s">
        <v>17</v>
      </c>
      <c r="C315" s="80" t="s">
        <v>1</v>
      </c>
      <c r="D315" s="81">
        <v>0</v>
      </c>
    </row>
    <row r="316" spans="1:4" ht="15.5" x14ac:dyDescent="0.35">
      <c r="A316" s="80" t="s">
        <v>96</v>
      </c>
      <c r="B316" s="80" t="s">
        <v>36</v>
      </c>
      <c r="C316" s="80" t="s">
        <v>0</v>
      </c>
      <c r="D316" s="81">
        <v>4</v>
      </c>
    </row>
    <row r="317" spans="1:4" ht="15.5" x14ac:dyDescent="0.35">
      <c r="A317" s="80" t="s">
        <v>96</v>
      </c>
      <c r="B317" s="80" t="s">
        <v>36</v>
      </c>
      <c r="C317" s="80" t="s">
        <v>1</v>
      </c>
      <c r="D317" s="81">
        <v>1</v>
      </c>
    </row>
    <row r="318" spans="1:4" ht="15.5" x14ac:dyDescent="0.35">
      <c r="A318" s="80" t="s">
        <v>96</v>
      </c>
      <c r="B318" s="80" t="s">
        <v>20</v>
      </c>
      <c r="C318" s="80" t="s">
        <v>0</v>
      </c>
      <c r="D318" s="81">
        <v>0</v>
      </c>
    </row>
    <row r="319" spans="1:4" ht="15.5" x14ac:dyDescent="0.35">
      <c r="A319" s="80" t="s">
        <v>96</v>
      </c>
      <c r="B319" s="80" t="s">
        <v>20</v>
      </c>
      <c r="C319" s="80" t="s">
        <v>1</v>
      </c>
      <c r="D319" s="81">
        <v>0</v>
      </c>
    </row>
    <row r="320" spans="1:4" ht="15.5" x14ac:dyDescent="0.35">
      <c r="A320" s="80" t="s">
        <v>96</v>
      </c>
      <c r="B320" s="80" t="s">
        <v>21</v>
      </c>
      <c r="C320" s="80" t="s">
        <v>0</v>
      </c>
      <c r="D320" s="81">
        <v>0</v>
      </c>
    </row>
    <row r="321" spans="1:4" ht="15.5" x14ac:dyDescent="0.35">
      <c r="A321" s="80" t="s">
        <v>96</v>
      </c>
      <c r="B321" s="80" t="s">
        <v>21</v>
      </c>
      <c r="C321" s="80" t="s">
        <v>1</v>
      </c>
      <c r="D321" s="81">
        <v>0</v>
      </c>
    </row>
    <row r="322" spans="1:4" ht="15.5" x14ac:dyDescent="0.35">
      <c r="A322" s="80" t="s">
        <v>96</v>
      </c>
      <c r="B322" s="80" t="s">
        <v>100</v>
      </c>
      <c r="C322" s="80" t="s">
        <v>0</v>
      </c>
      <c r="D322" s="81">
        <v>0</v>
      </c>
    </row>
    <row r="323" spans="1:4" ht="15.5" x14ac:dyDescent="0.35">
      <c r="A323" s="80" t="s">
        <v>96</v>
      </c>
      <c r="B323" s="80" t="s">
        <v>100</v>
      </c>
      <c r="C323" s="80" t="s">
        <v>1</v>
      </c>
      <c r="D323" s="81">
        <v>0</v>
      </c>
    </row>
    <row r="324" spans="1:4" ht="15.5" x14ac:dyDescent="0.35">
      <c r="A324" s="80" t="s">
        <v>96</v>
      </c>
      <c r="B324" s="80" t="s">
        <v>15</v>
      </c>
      <c r="C324" s="80" t="s">
        <v>0</v>
      </c>
      <c r="D324" s="81">
        <v>1</v>
      </c>
    </row>
    <row r="325" spans="1:4" ht="15.5" x14ac:dyDescent="0.35">
      <c r="A325" s="80" t="s">
        <v>96</v>
      </c>
      <c r="B325" s="80" t="s">
        <v>15</v>
      </c>
      <c r="C325" s="80" t="s">
        <v>1</v>
      </c>
      <c r="D325" s="81">
        <v>0</v>
      </c>
    </row>
    <row r="326" spans="1:4" ht="15.5" x14ac:dyDescent="0.35">
      <c r="A326" s="80" t="s">
        <v>96</v>
      </c>
      <c r="B326" s="80" t="s">
        <v>66</v>
      </c>
      <c r="C326" s="80" t="s">
        <v>0</v>
      </c>
      <c r="D326" s="81">
        <v>2</v>
      </c>
    </row>
    <row r="327" spans="1:4" ht="15.5" x14ac:dyDescent="0.35">
      <c r="A327" s="80" t="s">
        <v>96</v>
      </c>
      <c r="B327" s="80" t="s">
        <v>66</v>
      </c>
      <c r="C327" s="80" t="s">
        <v>1</v>
      </c>
      <c r="D327" s="81">
        <v>0</v>
      </c>
    </row>
    <row r="328" spans="1:4" ht="15.5" x14ac:dyDescent="0.35">
      <c r="A328" s="80" t="s">
        <v>96</v>
      </c>
      <c r="B328" s="80" t="s">
        <v>35</v>
      </c>
      <c r="C328" s="80" t="s">
        <v>0</v>
      </c>
      <c r="D328" s="81">
        <v>1</v>
      </c>
    </row>
    <row r="329" spans="1:4" ht="15.5" x14ac:dyDescent="0.35">
      <c r="A329" s="80" t="s">
        <v>96</v>
      </c>
      <c r="B329" s="80" t="s">
        <v>35</v>
      </c>
      <c r="C329" s="80" t="s">
        <v>1</v>
      </c>
      <c r="D329" s="81">
        <v>0</v>
      </c>
    </row>
    <row r="330" spans="1:4" ht="15.5" x14ac:dyDescent="0.35">
      <c r="A330" s="80" t="s">
        <v>96</v>
      </c>
      <c r="B330" s="80" t="s">
        <v>16</v>
      </c>
      <c r="C330" s="80" t="s">
        <v>0</v>
      </c>
      <c r="D330" s="81">
        <v>0</v>
      </c>
    </row>
    <row r="331" spans="1:4" ht="15.5" x14ac:dyDescent="0.35">
      <c r="A331" s="80" t="s">
        <v>96</v>
      </c>
      <c r="B331" s="80" t="s">
        <v>16</v>
      </c>
      <c r="C331" s="80" t="s">
        <v>1</v>
      </c>
      <c r="D331" s="81">
        <v>0</v>
      </c>
    </row>
    <row r="332" spans="1:4" ht="15.5" x14ac:dyDescent="0.35">
      <c r="A332" s="80" t="s">
        <v>96</v>
      </c>
      <c r="B332" s="80" t="s">
        <v>38</v>
      </c>
      <c r="C332" s="80" t="s">
        <v>0</v>
      </c>
      <c r="D332" s="81">
        <v>1</v>
      </c>
    </row>
    <row r="333" spans="1:4" ht="15.5" x14ac:dyDescent="0.35">
      <c r="A333" s="80" t="s">
        <v>96</v>
      </c>
      <c r="B333" s="80" t="s">
        <v>38</v>
      </c>
      <c r="C333" s="80" t="s">
        <v>1</v>
      </c>
      <c r="D333" s="81">
        <v>1</v>
      </c>
    </row>
    <row r="334" spans="1:4" ht="15.5" x14ac:dyDescent="0.35">
      <c r="A334" s="80" t="s">
        <v>96</v>
      </c>
      <c r="B334" s="80" t="s">
        <v>37</v>
      </c>
      <c r="C334" s="80" t="s">
        <v>0</v>
      </c>
      <c r="D334" s="81">
        <v>3</v>
      </c>
    </row>
    <row r="335" spans="1:4" ht="15.5" x14ac:dyDescent="0.35">
      <c r="A335" s="80" t="s">
        <v>96</v>
      </c>
      <c r="B335" s="80" t="s">
        <v>37</v>
      </c>
      <c r="C335" s="80" t="s">
        <v>1</v>
      </c>
      <c r="D335" s="81">
        <v>1</v>
      </c>
    </row>
    <row r="336" spans="1:4" ht="15.5" x14ac:dyDescent="0.35">
      <c r="A336" s="80" t="s">
        <v>96</v>
      </c>
      <c r="B336" s="80" t="s">
        <v>18</v>
      </c>
      <c r="C336" s="80" t="s">
        <v>0</v>
      </c>
      <c r="D336" s="81">
        <v>0</v>
      </c>
    </row>
    <row r="337" spans="1:4" ht="15.5" x14ac:dyDescent="0.35">
      <c r="A337" s="80" t="s">
        <v>96</v>
      </c>
      <c r="B337" s="80" t="s">
        <v>18</v>
      </c>
      <c r="C337" s="80" t="s">
        <v>1</v>
      </c>
      <c r="D337" s="81">
        <v>0</v>
      </c>
    </row>
    <row r="338" spans="1:4" ht="15.5" x14ac:dyDescent="0.35">
      <c r="A338" s="80" t="s">
        <v>96</v>
      </c>
      <c r="B338" s="80" t="s">
        <v>22</v>
      </c>
      <c r="C338" s="80" t="s">
        <v>0</v>
      </c>
      <c r="D338" s="81">
        <v>0</v>
      </c>
    </row>
    <row r="339" spans="1:4" ht="15.5" x14ac:dyDescent="0.35">
      <c r="A339" s="80" t="s">
        <v>96</v>
      </c>
      <c r="B339" s="80" t="s">
        <v>22</v>
      </c>
      <c r="C339" s="80" t="s">
        <v>1</v>
      </c>
      <c r="D339" s="81">
        <v>0</v>
      </c>
    </row>
    <row r="340" spans="1:4" ht="15.5" x14ac:dyDescent="0.35">
      <c r="A340" s="80" t="s">
        <v>97</v>
      </c>
      <c r="B340" s="80" t="s">
        <v>17</v>
      </c>
      <c r="C340" s="80" t="s">
        <v>0</v>
      </c>
      <c r="D340" s="81">
        <v>0</v>
      </c>
    </row>
    <row r="341" spans="1:4" ht="15.5" x14ac:dyDescent="0.35">
      <c r="A341" s="80" t="s">
        <v>97</v>
      </c>
      <c r="B341" s="80" t="s">
        <v>17</v>
      </c>
      <c r="C341" s="80" t="s">
        <v>1</v>
      </c>
      <c r="D341" s="81">
        <v>0</v>
      </c>
    </row>
    <row r="342" spans="1:4" ht="15.5" x14ac:dyDescent="0.35">
      <c r="A342" s="80" t="s">
        <v>97</v>
      </c>
      <c r="B342" s="80" t="s">
        <v>36</v>
      </c>
      <c r="C342" s="80" t="s">
        <v>0</v>
      </c>
      <c r="D342" s="81">
        <v>1</v>
      </c>
    </row>
    <row r="343" spans="1:4" ht="15.5" x14ac:dyDescent="0.35">
      <c r="A343" s="80" t="s">
        <v>97</v>
      </c>
      <c r="B343" s="80" t="s">
        <v>36</v>
      </c>
      <c r="C343" s="80" t="s">
        <v>1</v>
      </c>
      <c r="D343" s="81">
        <v>0</v>
      </c>
    </row>
    <row r="344" spans="1:4" ht="15.5" x14ac:dyDescent="0.35">
      <c r="A344" s="80" t="s">
        <v>97</v>
      </c>
      <c r="B344" s="80" t="s">
        <v>20</v>
      </c>
      <c r="C344" s="80" t="s">
        <v>0</v>
      </c>
      <c r="D344" s="81">
        <v>0</v>
      </c>
    </row>
    <row r="345" spans="1:4" ht="15.5" x14ac:dyDescent="0.35">
      <c r="A345" s="80" t="s">
        <v>97</v>
      </c>
      <c r="B345" s="80" t="s">
        <v>20</v>
      </c>
      <c r="C345" s="80" t="s">
        <v>1</v>
      </c>
      <c r="D345" s="81">
        <v>0</v>
      </c>
    </row>
    <row r="346" spans="1:4" ht="15.5" x14ac:dyDescent="0.35">
      <c r="A346" s="80" t="s">
        <v>97</v>
      </c>
      <c r="B346" s="80" t="s">
        <v>21</v>
      </c>
      <c r="C346" s="80" t="s">
        <v>0</v>
      </c>
      <c r="D346" s="81">
        <v>0</v>
      </c>
    </row>
    <row r="347" spans="1:4" ht="15.5" x14ac:dyDescent="0.35">
      <c r="A347" s="80" t="s">
        <v>97</v>
      </c>
      <c r="B347" s="80" t="s">
        <v>21</v>
      </c>
      <c r="C347" s="80" t="s">
        <v>1</v>
      </c>
      <c r="D347" s="81">
        <v>0</v>
      </c>
    </row>
    <row r="348" spans="1:4" ht="15.5" x14ac:dyDescent="0.35">
      <c r="A348" s="80" t="s">
        <v>97</v>
      </c>
      <c r="B348" s="80" t="s">
        <v>100</v>
      </c>
      <c r="C348" s="80" t="s">
        <v>0</v>
      </c>
      <c r="D348" s="81">
        <v>1</v>
      </c>
    </row>
    <row r="349" spans="1:4" ht="15.5" x14ac:dyDescent="0.35">
      <c r="A349" s="80" t="s">
        <v>97</v>
      </c>
      <c r="B349" s="80" t="s">
        <v>100</v>
      </c>
      <c r="C349" s="80" t="s">
        <v>1</v>
      </c>
      <c r="D349" s="81">
        <v>1</v>
      </c>
    </row>
    <row r="350" spans="1:4" ht="15.5" x14ac:dyDescent="0.35">
      <c r="A350" s="80" t="s">
        <v>97</v>
      </c>
      <c r="B350" s="80" t="s">
        <v>15</v>
      </c>
      <c r="C350" s="80" t="s">
        <v>0</v>
      </c>
      <c r="D350" s="81">
        <v>0</v>
      </c>
    </row>
    <row r="351" spans="1:4" ht="15.5" x14ac:dyDescent="0.35">
      <c r="A351" s="80" t="s">
        <v>97</v>
      </c>
      <c r="B351" s="80" t="s">
        <v>15</v>
      </c>
      <c r="C351" s="80" t="s">
        <v>1</v>
      </c>
      <c r="D351" s="81">
        <v>1</v>
      </c>
    </row>
    <row r="352" spans="1:4" ht="15.5" x14ac:dyDescent="0.35">
      <c r="A352" s="80" t="s">
        <v>97</v>
      </c>
      <c r="B352" s="80" t="s">
        <v>66</v>
      </c>
      <c r="C352" s="80" t="s">
        <v>0</v>
      </c>
      <c r="D352" s="81">
        <v>2</v>
      </c>
    </row>
    <row r="353" spans="1:4" ht="15.5" x14ac:dyDescent="0.35">
      <c r="A353" s="80" t="s">
        <v>97</v>
      </c>
      <c r="B353" s="80" t="s">
        <v>66</v>
      </c>
      <c r="C353" s="80" t="s">
        <v>1</v>
      </c>
      <c r="D353" s="81">
        <v>0</v>
      </c>
    </row>
    <row r="354" spans="1:4" ht="15.5" x14ac:dyDescent="0.35">
      <c r="A354" s="80" t="s">
        <v>97</v>
      </c>
      <c r="B354" s="80" t="s">
        <v>35</v>
      </c>
      <c r="C354" s="80" t="s">
        <v>0</v>
      </c>
      <c r="D354" s="81">
        <v>0</v>
      </c>
    </row>
    <row r="355" spans="1:4" ht="15.5" x14ac:dyDescent="0.35">
      <c r="A355" s="80" t="s">
        <v>97</v>
      </c>
      <c r="B355" s="80" t="s">
        <v>35</v>
      </c>
      <c r="C355" s="80" t="s">
        <v>1</v>
      </c>
      <c r="D355" s="81">
        <v>0</v>
      </c>
    </row>
    <row r="356" spans="1:4" ht="15.5" x14ac:dyDescent="0.35">
      <c r="A356" s="80" t="s">
        <v>97</v>
      </c>
      <c r="B356" s="80" t="s">
        <v>16</v>
      </c>
      <c r="C356" s="80" t="s">
        <v>0</v>
      </c>
      <c r="D356" s="81">
        <v>0</v>
      </c>
    </row>
    <row r="357" spans="1:4" ht="15.5" x14ac:dyDescent="0.35">
      <c r="A357" s="80" t="s">
        <v>97</v>
      </c>
      <c r="B357" s="80" t="s">
        <v>16</v>
      </c>
      <c r="C357" s="80" t="s">
        <v>1</v>
      </c>
      <c r="D357" s="81">
        <v>0</v>
      </c>
    </row>
    <row r="358" spans="1:4" ht="15.5" x14ac:dyDescent="0.35">
      <c r="A358" s="80" t="s">
        <v>97</v>
      </c>
      <c r="B358" s="80" t="s">
        <v>38</v>
      </c>
      <c r="C358" s="80" t="s">
        <v>0</v>
      </c>
      <c r="D358" s="81">
        <v>1</v>
      </c>
    </row>
    <row r="359" spans="1:4" ht="15.5" x14ac:dyDescent="0.35">
      <c r="A359" s="80" t="s">
        <v>97</v>
      </c>
      <c r="B359" s="80" t="s">
        <v>38</v>
      </c>
      <c r="C359" s="80" t="s">
        <v>1</v>
      </c>
      <c r="D359" s="81">
        <v>1</v>
      </c>
    </row>
    <row r="360" spans="1:4" ht="15.5" x14ac:dyDescent="0.35">
      <c r="A360" s="80" t="s">
        <v>97</v>
      </c>
      <c r="B360" s="80" t="s">
        <v>37</v>
      </c>
      <c r="C360" s="80" t="s">
        <v>0</v>
      </c>
      <c r="D360" s="81">
        <v>5</v>
      </c>
    </row>
    <row r="361" spans="1:4" ht="15.5" x14ac:dyDescent="0.35">
      <c r="A361" s="80" t="s">
        <v>97</v>
      </c>
      <c r="B361" s="80" t="s">
        <v>37</v>
      </c>
      <c r="C361" s="80" t="s">
        <v>1</v>
      </c>
      <c r="D361" s="81">
        <v>4</v>
      </c>
    </row>
    <row r="362" spans="1:4" ht="15.5" x14ac:dyDescent="0.35">
      <c r="A362" s="80" t="s">
        <v>97</v>
      </c>
      <c r="B362" s="80" t="s">
        <v>18</v>
      </c>
      <c r="C362" s="80" t="s">
        <v>0</v>
      </c>
      <c r="D362" s="81">
        <v>0</v>
      </c>
    </row>
    <row r="363" spans="1:4" ht="15.5" x14ac:dyDescent="0.35">
      <c r="A363" s="80" t="s">
        <v>97</v>
      </c>
      <c r="B363" s="80" t="s">
        <v>18</v>
      </c>
      <c r="C363" s="80" t="s">
        <v>1</v>
      </c>
      <c r="D363" s="81">
        <v>1</v>
      </c>
    </row>
    <row r="364" spans="1:4" ht="15.5" x14ac:dyDescent="0.35">
      <c r="A364" s="80" t="s">
        <v>97</v>
      </c>
      <c r="B364" s="80" t="s">
        <v>22</v>
      </c>
      <c r="C364" s="80" t="s">
        <v>0</v>
      </c>
      <c r="D364" s="81">
        <v>0</v>
      </c>
    </row>
    <row r="365" spans="1:4" ht="15.5" x14ac:dyDescent="0.35">
      <c r="A365" s="80" t="s">
        <v>97</v>
      </c>
      <c r="B365" s="80" t="s">
        <v>22</v>
      </c>
      <c r="C365" s="80" t="s">
        <v>1</v>
      </c>
      <c r="D365" s="81">
        <v>0</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N49"/>
  <sheetViews>
    <sheetView showGridLines="0" workbookViewId="0">
      <selection activeCell="P29" sqref="P29"/>
    </sheetView>
  </sheetViews>
  <sheetFormatPr defaultColWidth="9.1796875" defaultRowHeight="14.5" x14ac:dyDescent="0.35"/>
  <cols>
    <col min="1" max="1" width="33.54296875" style="1" customWidth="1"/>
    <col min="2" max="4" width="10.54296875" style="1" customWidth="1"/>
    <col min="5" max="5" width="1.81640625" style="1" bestFit="1" customWidth="1"/>
    <col min="6" max="8" width="10.54296875" style="1" customWidth="1"/>
    <col min="9" max="9" width="5.54296875" style="1" bestFit="1" customWidth="1"/>
    <col min="10" max="12" width="10.54296875" style="1" customWidth="1"/>
    <col min="13" max="16384" width="9.1796875" style="1"/>
  </cols>
  <sheetData>
    <row r="1" spans="1:14" ht="37.5" customHeight="1" x14ac:dyDescent="0.35">
      <c r="A1" s="93"/>
      <c r="B1" s="93"/>
      <c r="C1" s="93"/>
      <c r="D1" s="93"/>
      <c r="E1" s="93"/>
      <c r="F1" s="93"/>
      <c r="G1" s="93"/>
      <c r="H1" s="93"/>
      <c r="I1" s="93"/>
      <c r="J1" s="93"/>
      <c r="K1" s="93"/>
      <c r="L1" s="93"/>
      <c r="M1" s="8"/>
      <c r="N1" s="8"/>
    </row>
    <row r="3" spans="1:14" x14ac:dyDescent="0.35">
      <c r="A3" s="11"/>
    </row>
    <row r="4" spans="1:14" x14ac:dyDescent="0.35">
      <c r="A4" s="94" t="str">
        <f>FIRE0301!A4</f>
        <v>2023/24</v>
      </c>
      <c r="B4" s="94"/>
      <c r="L4" s="2"/>
    </row>
    <row r="6" spans="1:14" x14ac:dyDescent="0.35">
      <c r="A6" s="34"/>
      <c r="B6" s="95" t="s">
        <v>76</v>
      </c>
      <c r="C6" s="95"/>
      <c r="D6" s="95"/>
      <c r="E6" s="34"/>
      <c r="F6" s="95" t="s">
        <v>77</v>
      </c>
      <c r="G6" s="95"/>
      <c r="H6" s="95"/>
      <c r="I6" s="34"/>
      <c r="J6" s="95" t="s">
        <v>2</v>
      </c>
      <c r="K6" s="95"/>
      <c r="L6" s="95"/>
    </row>
    <row r="7" spans="1:14" ht="20.149999999999999" customHeight="1" x14ac:dyDescent="0.35">
      <c r="A7" s="35" t="s">
        <v>23</v>
      </c>
      <c r="B7" s="36" t="s">
        <v>9</v>
      </c>
      <c r="C7" s="36" t="s">
        <v>0</v>
      </c>
      <c r="D7" s="36" t="s">
        <v>1</v>
      </c>
      <c r="E7" s="36"/>
      <c r="F7" s="36" t="s">
        <v>9</v>
      </c>
      <c r="G7" s="36" t="s">
        <v>0</v>
      </c>
      <c r="H7" s="36" t="s">
        <v>1</v>
      </c>
      <c r="I7" s="36"/>
      <c r="J7" s="36" t="s">
        <v>9</v>
      </c>
      <c r="K7" s="36" t="s">
        <v>0</v>
      </c>
      <c r="L7" s="36" t="s">
        <v>1</v>
      </c>
    </row>
    <row r="8" spans="1:14" x14ac:dyDescent="0.35">
      <c r="A8" s="9" t="s">
        <v>9</v>
      </c>
      <c r="B8" s="37" cm="1">
        <f t="array" ref="B8">IF($A$4="2009/10",SUM('0910'!$C$2:$C$100000),SUMPRODUCT(('Data - primary fires'!$A$2:$A$100000=$A$4)*('Data - primary fires'!$D$2:$D$100000)))</f>
        <v>13295</v>
      </c>
      <c r="C8" s="37" cm="1">
        <f t="array" ref="C8">IF($A$4="2009/10",SUMPRODUCT(('0910'!$B$2:$B$100000=C$7)*('0910'!$C$2:$C$100000)),SUMPRODUCT(('Data - primary fires'!$A$2:$A$100000=$A$4)*('Data - primary fires'!$C$2:$C$100000=C$7)*('Data - primary fires'!$D$2:$D$100000)))</f>
        <v>9191</v>
      </c>
      <c r="D8" s="37" cm="1">
        <f t="array" ref="D8">IF($A$4="2009/10",SUMPRODUCT(('0910'!$B$2:$B$100000=D$7)*('0910'!$C$2:$C$100000)),SUMPRODUCT(('Data - primary fires'!$A$2:$A$100000=$A$4)*('Data - primary fires'!$C$2:$C$100000=D$7)*('Data - primary fires'!$D$2:$D$100000)))</f>
        <v>4104</v>
      </c>
      <c r="E8" s="37"/>
      <c r="F8" s="37" cm="1">
        <f t="array" ref="F8">IF($A$4="2009/10",SUM('0910'!$D$2:$D$100000),SUMPRODUCT(('Data - fatalities'!$A$2:$A$100000=$A$4)*('Data - fatalities'!$D$2:$D$100000)))</f>
        <v>18</v>
      </c>
      <c r="G8" s="37" cm="1">
        <f t="array" ref="G8">IF($A$4="2009/10",SUMPRODUCT(('0910'!$B$2:$B$100000=G$7)*('0910'!$D$2:$D$100000)),SUMPRODUCT(('Data - fatalities'!$A$2:$A$100000=$A$4)*('Data - fatalities'!$C$2:$C$100000=G$7)*('Data - fatalities'!$D$2:$D$100000)))</f>
        <v>10</v>
      </c>
      <c r="H8" s="37" cm="1">
        <f t="array" ref="H8">IF($A$4="2009/10",SUMPRODUCT(('0910'!$B$2:$B$100000=H$7)*('0910'!$D$2:$D$100000)),SUMPRODUCT(('Data - fatalities'!$A$2:$A$100000=$A$4)*('Data - fatalities'!$C$2:$C$100000=H$7)*('Data - fatalities'!$D$2:$D$100000)))</f>
        <v>8</v>
      </c>
      <c r="I8" s="37"/>
      <c r="J8" s="37" cm="1">
        <f t="array" ref="J8">IF($A$4="2009/10",SUM('0910'!$E$2:$E$100000),SUMPRODUCT(('Data - casualties'!$A$2:$A$100000=$A$4)*('Data - casualties'!$D$2:$D$100000)))</f>
        <v>857</v>
      </c>
      <c r="K8" s="37" cm="1">
        <f t="array" ref="K8">IF($A$4="2009/10",SUMPRODUCT(('0910'!$B$2:$B$100000=K$7)*('0910'!$E$2:$E$100000)),SUMPRODUCT(('Data - casualties'!$A$2:$A$100000=$A$4)*('Data - casualties'!$C$2:$C$100000=K$7)*('Data - casualties'!$D$2:$D$100000)))</f>
        <v>582</v>
      </c>
      <c r="L8" s="37" cm="1">
        <f t="array" ref="L8">IF($A$4="2009/10",SUMPRODUCT(('0910'!$B$2:$B$100000=L$7)*('0910'!$E$2:$E$100000)),SUMPRODUCT(('Data - casualties'!$A$2:$A$100000=$A$4)*('Data - casualties'!$C$2:$C$100000=L$7)*('Data - casualties'!$D$2:$D$100000)))</f>
        <v>275</v>
      </c>
    </row>
    <row r="9" spans="1:14" x14ac:dyDescent="0.35">
      <c r="A9" s="34" t="s">
        <v>16</v>
      </c>
      <c r="B9" s="37" cm="1">
        <f t="array" ref="B9">IF($A$4="2009/10",SUMPRODUCT(('0910'!$A$2:$A$100000=$A9)*('0910'!$C$2:$C$100000)),SUMPRODUCT(('Data - primary fires'!$A$2:$A$100000=$A$4)*('Data - primary fires'!$B$2:$B$100000=$A9)*('Data - primary fires'!$D$2:$D$100000)))</f>
        <v>387</v>
      </c>
      <c r="C9" s="40" cm="1">
        <f t="array" ref="C9">IF($A$4="2009/10",SUMPRODUCT(('0910'!$A$2:$A$100000=$A9)*('0910'!$B$2:$B$100000=C$7)*('0910'!$C$2:$C$100000)),SUMPRODUCT(('Data - primary fires'!$A$2:$A$100000=$A$4)*('Data - primary fires'!$B$2:$B$100000=$A9)*('Data - primary fires'!$C$2:$C$100000=C$7)*('Data - primary fires'!$D$2:$D$100000)))</f>
        <v>315</v>
      </c>
      <c r="D9" s="40" cm="1">
        <f t="array" ref="D9">IF($A$4="2009/10",SUMPRODUCT(('0910'!$A$2:$A$100000=$A9)*('0910'!$B$2:$B$100000=C$7)*('0910'!$C$2:$C$100000)),SUMPRODUCT(('Data - primary fires'!$A$2:$A$100000=$A$4)*('Data - primary fires'!$B$2:$B$100000=$A9)*('Data - primary fires'!$C$2:$C$100000=D$7)*('Data - primary fires'!$D$2:$D$100000)))</f>
        <v>72</v>
      </c>
      <c r="E9" s="37"/>
      <c r="F9" s="37" cm="1">
        <f t="array" ref="F9">IF($A$4="2009/10",SUMPRODUCT(('0910'!$A$2:$A$100000=$A9)*('0910'!$D$2:$D$100000)),SUMPRODUCT(('Data - fatalities'!$A$2:$A$100000=$A$4)*('Data - fatalities'!$B$2:$B$100000=$A9)*('Data - fatalities'!$D$2:$D$100000)))</f>
        <v>0</v>
      </c>
      <c r="G9" s="40" cm="1">
        <f t="array" ref="G9">IF($A$4="2009/10",SUMPRODUCT(('0910'!$A$2:$A$100000=$A9)*('0910'!$B$2:$B$100000=G$7)*('0910'!$D$2:$D$100000)),SUMPRODUCT(('Data - fatalities'!$A$2:$A$100000=$A$4)*('Data - fatalities'!$B$2:$B$100000=$A9)*('Data - fatalities'!$C$2:$C$100000=G$7)*('Data - fatalities'!$D$2:$D$100000)))</f>
        <v>0</v>
      </c>
      <c r="H9" s="40" cm="1">
        <f t="array" ref="H9">IF($A$4="2009/10",SUMPRODUCT(('0910'!$A$2:$A$100000=$A9)*('0910'!$B$2:$B$100000=H$7)*('0910'!$D$2:$D$100000)),SUMPRODUCT(('Data - fatalities'!$A$2:$A$100000=$A$4)*('Data - fatalities'!$B$2:$B$100000=$A9)*('Data - fatalities'!$C$2:$C$100000=H$7)*('Data - fatalities'!$D$2:$D$100000)))</f>
        <v>0</v>
      </c>
      <c r="I9" s="37"/>
      <c r="J9" s="37" cm="1">
        <f t="array" ref="J9">IF($A$4="2009/10",SUMPRODUCT(('0910'!$A$2:$A$100000=$A9)*('0910'!$E$2:$E$100000)),SUMPRODUCT(('Data - casualties'!$A$2:$A$100000=$A$4)*('Data - casualties'!$B$2:$B$100000=$A9)*('Data - casualties'!$D$2:$D$100000)))</f>
        <v>18</v>
      </c>
      <c r="K9" s="40" cm="1">
        <f t="array" ref="K9">IF($A$4="2009/10",SUMPRODUCT(('0910'!$A$2:$A$100000=$A9)*('0910'!$B$2:$B$100000=K$7)*('0910'!$E$2:$E$100000)),SUMPRODUCT(('Data - casualties'!$A$2:$A$100000=$A$4)*('Data - casualties'!$B$2:$B$100000=$A9)*('Data - casualties'!$C$2:$C$100000=K$7)*('Data - casualties'!$D$2:$D$100000)))</f>
        <v>16</v>
      </c>
      <c r="L9" s="40" cm="1">
        <f t="array" ref="L9">IF($A$4="2009/10",SUMPRODUCT(('0910'!$A$2:$A$100000=$A9)*('0910'!$B$2:$B$100000=L$7)*('0910'!$E$2:$E$100000)),SUMPRODUCT(('Data - casualties'!$A$2:$A$100000=$A$4)*('Data - casualties'!$B$2:$B$100000=$A9)*('Data - casualties'!$C$2:$C$100000=L$7)*('Data - casualties'!$D$2:$D$100000)))</f>
        <v>2</v>
      </c>
    </row>
    <row r="10" spans="1:14" x14ac:dyDescent="0.35">
      <c r="A10" s="6" t="s">
        <v>18</v>
      </c>
      <c r="B10" s="37" cm="1">
        <f t="array" ref="B10">IF($A$4="2009/10",SUMPRODUCT(('0910'!$A$2:$A$100000=$A10)*('0910'!$C$2:$C$100000)),SUMPRODUCT(('Data - primary fires'!$A$2:$A$100000=$A$4)*('Data - primary fires'!$B$2:$B$100000=$A10)*('Data - primary fires'!$D$2:$D$100000)))</f>
        <v>1197</v>
      </c>
      <c r="C10" s="40" cm="1">
        <f t="array" ref="C10">IF($A$4="2009/10",SUMPRODUCT(('0910'!$A$2:$A$100000=$A10)*('0910'!$B$2:$B$100000=C$7)*('0910'!$C$2:$C$100000)),SUMPRODUCT(('Data - primary fires'!$A$2:$A$100000=$A$4)*('Data - primary fires'!$B$2:$B$100000=$A10)*('Data - primary fires'!$C$2:$C$100000=C$7)*('Data - primary fires'!$D$2:$D$100000)))</f>
        <v>1001</v>
      </c>
      <c r="D10" s="40" cm="1">
        <f t="array" ref="D10">IF($A$4="2009/10",SUMPRODUCT(('0910'!$A$2:$A$100000=$A10)*('0910'!$B$2:$B$100000=C$7)*('0910'!$C$2:$C$100000)),SUMPRODUCT(('Data - primary fires'!$A$2:$A$100000=$A$4)*('Data - primary fires'!$B$2:$B$100000=$A10)*('Data - primary fires'!$C$2:$C$100000=D$7)*('Data - primary fires'!$D$2:$D$100000)))</f>
        <v>196</v>
      </c>
      <c r="E10" s="37"/>
      <c r="F10" s="37" cm="1">
        <f t="array" ref="F10">IF($A$4="2009/10",SUMPRODUCT(('0910'!$A$2:$A$100000=$A10)*('0910'!$D$2:$D$100000)),SUMPRODUCT(('Data - fatalities'!$A$2:$A$100000=$A$4)*('Data - fatalities'!$B$2:$B$100000=$A10)*('Data - fatalities'!$D$2:$D$100000)))</f>
        <v>1</v>
      </c>
      <c r="G10" s="40" cm="1">
        <f t="array" ref="G10">IF($A$4="2009/10",SUMPRODUCT(('0910'!$A$2:$A$100000=$A10)*('0910'!$B$2:$B$100000=G$7)*('0910'!$D$2:$D$100000)),SUMPRODUCT(('Data - fatalities'!$A$2:$A$100000=$A$4)*('Data - fatalities'!$B$2:$B$100000=$A10)*('Data - fatalities'!$C$2:$C$100000=G$7)*('Data - fatalities'!$D$2:$D$100000)))</f>
        <v>0</v>
      </c>
      <c r="H10" s="40" cm="1">
        <f t="array" ref="H10">IF($A$4="2009/10",SUMPRODUCT(('0910'!$A$2:$A$100000=$A10)*('0910'!$B$2:$B$100000=H$7)*('0910'!$D$2:$D$100000)),SUMPRODUCT(('Data - fatalities'!$A$2:$A$100000=$A$4)*('Data - fatalities'!$B$2:$B$100000=$A10)*('Data - fatalities'!$C$2:$C$100000=H$7)*('Data - fatalities'!$D$2:$D$100000)))</f>
        <v>1</v>
      </c>
      <c r="I10" s="37"/>
      <c r="J10" s="37" cm="1">
        <f t="array" ref="J10">IF($A$4="2009/10",SUMPRODUCT(('0910'!$A$2:$A$100000=$A10)*('0910'!$E$2:$E$100000)),SUMPRODUCT(('Data - casualties'!$A$2:$A$100000=$A$4)*('Data - casualties'!$B$2:$B$100000=$A10)*('Data - casualties'!$D$2:$D$100000)))</f>
        <v>59</v>
      </c>
      <c r="K10" s="40" cm="1">
        <f t="array" ref="K10">IF($A$4="2009/10",SUMPRODUCT(('0910'!$A$2:$A$100000=$A10)*('0910'!$B$2:$B$100000=K$7)*('0910'!$E$2:$E$100000)),SUMPRODUCT(('Data - casualties'!$A$2:$A$100000=$A$4)*('Data - casualties'!$B$2:$B$100000=$A10)*('Data - casualties'!$C$2:$C$100000=K$7)*('Data - casualties'!$D$2:$D$100000)))</f>
        <v>47</v>
      </c>
      <c r="L10" s="40" cm="1">
        <f t="array" ref="L10">IF($A$4="2009/10",SUMPRODUCT(('0910'!$A$2:$A$100000=$A10)*('0910'!$B$2:$B$100000=L$7)*('0910'!$E$2:$E$100000)),SUMPRODUCT(('Data - casualties'!$A$2:$A$100000=$A$4)*('Data - casualties'!$B$2:$B$100000=$A10)*('Data - casualties'!$C$2:$C$100000=L$7)*('Data - casualties'!$D$2:$D$100000)))</f>
        <v>12</v>
      </c>
    </row>
    <row r="11" spans="1:14" x14ac:dyDescent="0.35">
      <c r="A11" s="34" t="s">
        <v>35</v>
      </c>
      <c r="B11" s="37" cm="1">
        <f t="array" ref="B11">IF($A$4="2009/10",SUMPRODUCT(('0910'!$A$2:$A$100000=$A11)*('0910'!$C$2:$C$100000)),SUMPRODUCT(('Data - primary fires'!$A$2:$A$100000=$A$4)*('Data - primary fires'!$B$2:$B$100000=$A11)*('Data - primary fires'!$D$2:$D$100000)))</f>
        <v>1713</v>
      </c>
      <c r="C11" s="40" cm="1">
        <f t="array" ref="C11">IF($A$4="2009/10",SUMPRODUCT(('0910'!$A$2:$A$100000=$A11)*('0910'!$B$2:$B$100000=C$7)*('0910'!$C$2:$C$100000)),SUMPRODUCT(('Data - primary fires'!$A$2:$A$100000=$A$4)*('Data - primary fires'!$B$2:$B$100000=$A11)*('Data - primary fires'!$C$2:$C$100000=C$7)*('Data - primary fires'!$D$2:$D$100000)))</f>
        <v>1577</v>
      </c>
      <c r="D11" s="40" cm="1">
        <f t="array" ref="D11">IF($A$4="2009/10",SUMPRODUCT(('0910'!$A$2:$A$100000=$A11)*('0910'!$B$2:$B$100000=C$7)*('0910'!$C$2:$C$100000)),SUMPRODUCT(('Data - primary fires'!$A$2:$A$100000=$A$4)*('Data - primary fires'!$B$2:$B$100000=$A11)*('Data - primary fires'!$C$2:$C$100000=D$7)*('Data - primary fires'!$D$2:$D$100000)))</f>
        <v>136</v>
      </c>
      <c r="E11" s="37"/>
      <c r="F11" s="37" cm="1">
        <f t="array" ref="F11">IF($A$4="2009/10",SUMPRODUCT(('0910'!$A$2:$A$100000=$A11)*('0910'!$D$2:$D$100000)),SUMPRODUCT(('Data - fatalities'!$A$2:$A$100000=$A$4)*('Data - fatalities'!$B$2:$B$100000=$A11)*('Data - fatalities'!$D$2:$D$100000)))</f>
        <v>0</v>
      </c>
      <c r="G11" s="40" cm="1">
        <f t="array" ref="G11">IF($A$4="2009/10",SUMPRODUCT(('0910'!$A$2:$A$100000=$A11)*('0910'!$B$2:$B$100000=G$7)*('0910'!$D$2:$D$100000)),SUMPRODUCT(('Data - fatalities'!$A$2:$A$100000=$A$4)*('Data - fatalities'!$B$2:$B$100000=$A11)*('Data - fatalities'!$C$2:$C$100000=G$7)*('Data - fatalities'!$D$2:$D$100000)))</f>
        <v>0</v>
      </c>
      <c r="H11" s="40" cm="1">
        <f t="array" ref="H11">IF($A$4="2009/10",SUMPRODUCT(('0910'!$A$2:$A$100000=$A11)*('0910'!$B$2:$B$100000=H$7)*('0910'!$D$2:$D$100000)),SUMPRODUCT(('Data - fatalities'!$A$2:$A$100000=$A$4)*('Data - fatalities'!$B$2:$B$100000=$A11)*('Data - fatalities'!$C$2:$C$100000=H$7)*('Data - fatalities'!$D$2:$D$100000)))</f>
        <v>0</v>
      </c>
      <c r="I11" s="37"/>
      <c r="J11" s="37" cm="1">
        <f t="array" ref="J11">IF($A$4="2009/10",SUMPRODUCT(('0910'!$A$2:$A$100000=$A11)*('0910'!$E$2:$E$100000)),SUMPRODUCT(('Data - casualties'!$A$2:$A$100000=$A$4)*('Data - casualties'!$B$2:$B$100000=$A11)*('Data - casualties'!$D$2:$D$100000)))</f>
        <v>82</v>
      </c>
      <c r="K11" s="40" cm="1">
        <f t="array" ref="K11">IF($A$4="2009/10",SUMPRODUCT(('0910'!$A$2:$A$100000=$A11)*('0910'!$B$2:$B$100000=K$7)*('0910'!$E$2:$E$100000)),SUMPRODUCT(('Data - casualties'!$A$2:$A$100000=$A$4)*('Data - casualties'!$B$2:$B$100000=$A11)*('Data - casualties'!$C$2:$C$100000=K$7)*('Data - casualties'!$D$2:$D$100000)))</f>
        <v>77</v>
      </c>
      <c r="L11" s="40" cm="1">
        <f t="array" ref="L11">IF($A$4="2009/10",SUMPRODUCT(('0910'!$A$2:$A$100000=$A11)*('0910'!$B$2:$B$100000=L$7)*('0910'!$E$2:$E$100000)),SUMPRODUCT(('Data - casualties'!$A$2:$A$100000=$A$4)*('Data - casualties'!$B$2:$B$100000=$A11)*('Data - casualties'!$C$2:$C$100000=L$7)*('Data - casualties'!$D$2:$D$100000)))</f>
        <v>5</v>
      </c>
    </row>
    <row r="12" spans="1:14" x14ac:dyDescent="0.35">
      <c r="A12" s="34" t="s">
        <v>17</v>
      </c>
      <c r="B12" s="37" cm="1">
        <f t="array" ref="B12">IF($A$4="2009/10",SUMPRODUCT(('0910'!$A$2:$A$100000=$A12)*('0910'!$C$2:$C$100000)),SUMPRODUCT(('Data - primary fires'!$A$2:$A$100000=$A$4)*('Data - primary fires'!$B$2:$B$100000=$A12)*('Data - primary fires'!$D$2:$D$100000)))</f>
        <v>476</v>
      </c>
      <c r="C12" s="40" cm="1">
        <f t="array" ref="C12">IF($A$4="2009/10",SUMPRODUCT(('0910'!$A$2:$A$100000=$A12)*('0910'!$B$2:$B$100000=C$7)*('0910'!$C$2:$C$100000)),SUMPRODUCT(('Data - primary fires'!$A$2:$A$100000=$A$4)*('Data - primary fires'!$B$2:$B$100000=$A12)*('Data - primary fires'!$C$2:$C$100000=C$7)*('Data - primary fires'!$D$2:$D$100000)))</f>
        <v>381</v>
      </c>
      <c r="D12" s="40" cm="1">
        <f t="array" ref="D12">IF($A$4="2009/10",SUMPRODUCT(('0910'!$A$2:$A$100000=$A12)*('0910'!$B$2:$B$100000=C$7)*('0910'!$C$2:$C$100000)),SUMPRODUCT(('Data - primary fires'!$A$2:$A$100000=$A$4)*('Data - primary fires'!$B$2:$B$100000=$A12)*('Data - primary fires'!$C$2:$C$100000=D$7)*('Data - primary fires'!$D$2:$D$100000)))</f>
        <v>95</v>
      </c>
      <c r="E12" s="37"/>
      <c r="F12" s="37" cm="1">
        <f t="array" ref="F12">IF($A$4="2009/10",SUMPRODUCT(('0910'!$A$2:$A$100000=$A12)*('0910'!$D$2:$D$100000)),SUMPRODUCT(('Data - fatalities'!$A$2:$A$100000=$A$4)*('Data - fatalities'!$B$2:$B$100000=$A12)*('Data - fatalities'!$D$2:$D$100000)))</f>
        <v>0</v>
      </c>
      <c r="G12" s="40" cm="1">
        <f t="array" ref="G12">IF($A$4="2009/10",SUMPRODUCT(('0910'!$A$2:$A$100000=$A12)*('0910'!$B$2:$B$100000=G$7)*('0910'!$D$2:$D$100000)),SUMPRODUCT(('Data - fatalities'!$A$2:$A$100000=$A$4)*('Data - fatalities'!$B$2:$B$100000=$A12)*('Data - fatalities'!$C$2:$C$100000=G$7)*('Data - fatalities'!$D$2:$D$100000)))</f>
        <v>0</v>
      </c>
      <c r="H12" s="40" cm="1">
        <f t="array" ref="H12">IF($A$4="2009/10",SUMPRODUCT(('0910'!$A$2:$A$100000=$A12)*('0910'!$B$2:$B$100000=H$7)*('0910'!$D$2:$D$100000)),SUMPRODUCT(('Data - fatalities'!$A$2:$A$100000=$A$4)*('Data - fatalities'!$B$2:$B$100000=$A12)*('Data - fatalities'!$C$2:$C$100000=H$7)*('Data - fatalities'!$D$2:$D$100000)))</f>
        <v>0</v>
      </c>
      <c r="I12" s="37"/>
      <c r="J12" s="37" cm="1">
        <f t="array" ref="J12">IF($A$4="2009/10",SUMPRODUCT(('0910'!$A$2:$A$100000=$A12)*('0910'!$E$2:$E$100000)),SUMPRODUCT(('Data - casualties'!$A$2:$A$100000=$A$4)*('Data - casualties'!$B$2:$B$100000=$A12)*('Data - casualties'!$D$2:$D$100000)))</f>
        <v>22</v>
      </c>
      <c r="K12" s="40" cm="1">
        <f t="array" ref="K12">IF($A$4="2009/10",SUMPRODUCT(('0910'!$A$2:$A$100000=$A12)*('0910'!$B$2:$B$100000=K$7)*('0910'!$E$2:$E$100000)),SUMPRODUCT(('Data - casualties'!$A$2:$A$100000=$A$4)*('Data - casualties'!$B$2:$B$100000=$A12)*('Data - casualties'!$C$2:$C$100000=K$7)*('Data - casualties'!$D$2:$D$100000)))</f>
        <v>21</v>
      </c>
      <c r="L12" s="40" cm="1">
        <f t="array" ref="L12">IF($A$4="2009/10",SUMPRODUCT(('0910'!$A$2:$A$100000=$A12)*('0910'!$B$2:$B$100000=L$7)*('0910'!$E$2:$E$100000)),SUMPRODUCT(('Data - casualties'!$A$2:$A$100000=$A$4)*('Data - casualties'!$B$2:$B$100000=$A12)*('Data - casualties'!$C$2:$C$100000=L$7)*('Data - casualties'!$D$2:$D$100000)))</f>
        <v>1</v>
      </c>
    </row>
    <row r="13" spans="1:14" x14ac:dyDescent="0.35">
      <c r="A13" s="6" t="s">
        <v>15</v>
      </c>
      <c r="B13" s="37" cm="1">
        <f t="array" ref="B13">IF($A$4="2009/10",SUMPRODUCT(('0910'!$A$2:$A$100000=$A13)*('0910'!$C$2:$C$100000)),SUMPRODUCT(('Data - primary fires'!$A$2:$A$100000=$A$4)*('Data - primary fires'!$B$2:$B$100000=$A13)*('Data - primary fires'!$D$2:$D$100000)))</f>
        <v>500</v>
      </c>
      <c r="C13" s="40" cm="1">
        <f t="array" ref="C13">IF($A$4="2009/10",SUMPRODUCT(('0910'!$A$2:$A$100000=$A13)*('0910'!$B$2:$B$100000=C$7)*('0910'!$C$2:$C$100000)),SUMPRODUCT(('Data - primary fires'!$A$2:$A$100000=$A$4)*('Data - primary fires'!$B$2:$B$100000=$A13)*('Data - primary fires'!$C$2:$C$100000=C$7)*('Data - primary fires'!$D$2:$D$100000)))</f>
        <v>354</v>
      </c>
      <c r="D13" s="40" cm="1">
        <f t="array" ref="D13">IF($A$4="2009/10",SUMPRODUCT(('0910'!$A$2:$A$100000=$A13)*('0910'!$B$2:$B$100000=C$7)*('0910'!$C$2:$C$100000)),SUMPRODUCT(('Data - primary fires'!$A$2:$A$100000=$A$4)*('Data - primary fires'!$B$2:$B$100000=$A13)*('Data - primary fires'!$C$2:$C$100000=D$7)*('Data - primary fires'!$D$2:$D$100000)))</f>
        <v>146</v>
      </c>
      <c r="E13" s="37"/>
      <c r="F13" s="37" cm="1">
        <f t="array" ref="F13">IF($A$4="2009/10",SUMPRODUCT(('0910'!$A$2:$A$100000=$A13)*('0910'!$D$2:$D$100000)),SUMPRODUCT(('Data - fatalities'!$A$2:$A$100000=$A$4)*('Data - fatalities'!$B$2:$B$100000=$A13)*('Data - fatalities'!$D$2:$D$100000)))</f>
        <v>1</v>
      </c>
      <c r="G13" s="40" cm="1">
        <f t="array" ref="G13">IF($A$4="2009/10",SUMPRODUCT(('0910'!$A$2:$A$100000=$A13)*('0910'!$B$2:$B$100000=G$7)*('0910'!$D$2:$D$100000)),SUMPRODUCT(('Data - fatalities'!$A$2:$A$100000=$A$4)*('Data - fatalities'!$B$2:$B$100000=$A13)*('Data - fatalities'!$C$2:$C$100000=G$7)*('Data - fatalities'!$D$2:$D$100000)))</f>
        <v>0</v>
      </c>
      <c r="H13" s="40" cm="1">
        <f t="array" ref="H13">IF($A$4="2009/10",SUMPRODUCT(('0910'!$A$2:$A$100000=$A13)*('0910'!$B$2:$B$100000=H$7)*('0910'!$D$2:$D$100000)),SUMPRODUCT(('Data - fatalities'!$A$2:$A$100000=$A$4)*('Data - fatalities'!$B$2:$B$100000=$A13)*('Data - fatalities'!$C$2:$C$100000=H$7)*('Data - fatalities'!$D$2:$D$100000)))</f>
        <v>1</v>
      </c>
      <c r="I13" s="37"/>
      <c r="J13" s="37" cm="1">
        <f t="array" ref="J13">IF($A$4="2009/10",SUMPRODUCT(('0910'!$A$2:$A$100000=$A13)*('0910'!$E$2:$E$100000)),SUMPRODUCT(('Data - casualties'!$A$2:$A$100000=$A$4)*('Data - casualties'!$B$2:$B$100000=$A13)*('Data - casualties'!$D$2:$D$100000)))</f>
        <v>37</v>
      </c>
      <c r="K13" s="40" cm="1">
        <f t="array" ref="K13">IF($A$4="2009/10",SUMPRODUCT(('0910'!$A$2:$A$100000=$A13)*('0910'!$B$2:$B$100000=K$7)*('0910'!$E$2:$E$100000)),SUMPRODUCT(('Data - casualties'!$A$2:$A$100000=$A$4)*('Data - casualties'!$B$2:$B$100000=$A13)*('Data - casualties'!$C$2:$C$100000=K$7)*('Data - casualties'!$D$2:$D$100000)))</f>
        <v>8</v>
      </c>
      <c r="L13" s="40" cm="1">
        <f t="array" ref="L13">IF($A$4="2009/10",SUMPRODUCT(('0910'!$A$2:$A$100000=$A13)*('0910'!$B$2:$B$100000=L$7)*('0910'!$E$2:$E$100000)),SUMPRODUCT(('Data - casualties'!$A$2:$A$100000=$A$4)*('Data - casualties'!$B$2:$B$100000=$A13)*('Data - casualties'!$C$2:$C$100000=L$7)*('Data - casualties'!$D$2:$D$100000)))</f>
        <v>29</v>
      </c>
    </row>
    <row r="14" spans="1:14" x14ac:dyDescent="0.35">
      <c r="A14" s="6" t="s">
        <v>20</v>
      </c>
      <c r="B14" s="37" cm="1">
        <f t="array" ref="B14">IF($A$4="2009/10",SUMPRODUCT(('0910'!$A$2:$A$100000=$A14)*('0910'!$C$2:$C$100000)),SUMPRODUCT(('Data - primary fires'!$A$2:$A$100000=$A$4)*('Data - primary fires'!$B$2:$B$100000=$A14)*('Data - primary fires'!$D$2:$D$100000)))</f>
        <v>451</v>
      </c>
      <c r="C14" s="40" cm="1">
        <f t="array" ref="C14">IF($A$4="2009/10",SUMPRODUCT(('0910'!$A$2:$A$100000=$A14)*('0910'!$B$2:$B$100000=C$7)*('0910'!$C$2:$C$100000)),SUMPRODUCT(('Data - primary fires'!$A$2:$A$100000=$A$4)*('Data - primary fires'!$B$2:$B$100000=$A14)*('Data - primary fires'!$C$2:$C$100000=C$7)*('Data - primary fires'!$D$2:$D$100000)))</f>
        <v>371</v>
      </c>
      <c r="D14" s="40" cm="1">
        <f t="array" ref="D14">IF($A$4="2009/10",SUMPRODUCT(('0910'!$A$2:$A$100000=$A14)*('0910'!$B$2:$B$100000=C$7)*('0910'!$C$2:$C$100000)),SUMPRODUCT(('Data - primary fires'!$A$2:$A$100000=$A$4)*('Data - primary fires'!$B$2:$B$100000=$A14)*('Data - primary fires'!$C$2:$C$100000=D$7)*('Data - primary fires'!$D$2:$D$100000)))</f>
        <v>80</v>
      </c>
      <c r="E14" s="37"/>
      <c r="F14" s="37" cm="1">
        <f t="array" ref="F14">IF($A$4="2009/10",SUMPRODUCT(('0910'!$A$2:$A$100000=$A14)*('0910'!$D$2:$D$100000)),SUMPRODUCT(('Data - fatalities'!$A$2:$A$100000=$A$4)*('Data - fatalities'!$B$2:$B$100000=$A14)*('Data - fatalities'!$D$2:$D$100000)))</f>
        <v>0</v>
      </c>
      <c r="G14" s="40" cm="1">
        <f t="array" ref="G14">IF($A$4="2009/10",SUMPRODUCT(('0910'!$A$2:$A$100000=$A14)*('0910'!$B$2:$B$100000=G$7)*('0910'!$D$2:$D$100000)),SUMPRODUCT(('Data - fatalities'!$A$2:$A$100000=$A$4)*('Data - fatalities'!$B$2:$B$100000=$A14)*('Data - fatalities'!$C$2:$C$100000=G$7)*('Data - fatalities'!$D$2:$D$100000)))</f>
        <v>0</v>
      </c>
      <c r="H14" s="40" cm="1">
        <f t="array" ref="H14">IF($A$4="2009/10",SUMPRODUCT(('0910'!$A$2:$A$100000=$A14)*('0910'!$B$2:$B$100000=H$7)*('0910'!$D$2:$D$100000)),SUMPRODUCT(('Data - fatalities'!$A$2:$A$100000=$A$4)*('Data - fatalities'!$B$2:$B$100000=$A14)*('Data - fatalities'!$C$2:$C$100000=H$7)*('Data - fatalities'!$D$2:$D$100000)))</f>
        <v>0</v>
      </c>
      <c r="I14" s="37"/>
      <c r="J14" s="37" cm="1">
        <f t="array" ref="J14">IF($A$4="2009/10",SUMPRODUCT(('0910'!$A$2:$A$100000=$A14)*('0910'!$E$2:$E$100000)),SUMPRODUCT(('Data - casualties'!$A$2:$A$100000=$A$4)*('Data - casualties'!$B$2:$B$100000=$A14)*('Data - casualties'!$D$2:$D$100000)))</f>
        <v>14</v>
      </c>
      <c r="K14" s="40" cm="1">
        <f t="array" ref="K14">IF($A$4="2009/10",SUMPRODUCT(('0910'!$A$2:$A$100000=$A14)*('0910'!$B$2:$B$100000=K$7)*('0910'!$E$2:$E$100000)),SUMPRODUCT(('Data - casualties'!$A$2:$A$100000=$A$4)*('Data - casualties'!$B$2:$B$100000=$A14)*('Data - casualties'!$C$2:$C$100000=K$7)*('Data - casualties'!$D$2:$D$100000)))</f>
        <v>9</v>
      </c>
      <c r="L14" s="40" cm="1">
        <f t="array" ref="L14">IF($A$4="2009/10",SUMPRODUCT(('0910'!$A$2:$A$100000=$A14)*('0910'!$B$2:$B$100000=L$7)*('0910'!$E$2:$E$100000)),SUMPRODUCT(('Data - casualties'!$A$2:$A$100000=$A$4)*('Data - casualties'!$B$2:$B$100000=$A14)*('Data - casualties'!$C$2:$C$100000=L$7)*('Data - casualties'!$D$2:$D$100000)))</f>
        <v>5</v>
      </c>
    </row>
    <row r="15" spans="1:14" x14ac:dyDescent="0.35">
      <c r="A15" s="6" t="s">
        <v>19</v>
      </c>
      <c r="B15" s="37" cm="1">
        <f t="array" ref="B15">IF($A$4="2009/10",SUMPRODUCT(('0910'!$A$2:$A$100000=$A15)*('0910'!$C$2:$C$100000)),SUMPRODUCT(('Data - primary fires'!$A$2:$A$100000=$A$4)*('Data - primary fires'!$B$2:$B$100000=$A15)*('Data - primary fires'!$D$2:$D$100000)))</f>
        <v>1330</v>
      </c>
      <c r="C15" s="40" cm="1">
        <f t="array" ref="C15">IF($A$4="2009/10",SUMPRODUCT(('0910'!$A$2:$A$100000=$A15)*('0910'!$B$2:$B$100000=C$7)*('0910'!$C$2:$C$100000)),SUMPRODUCT(('Data - primary fires'!$A$2:$A$100000=$A$4)*('Data - primary fires'!$B$2:$B$100000=$A15)*('Data - primary fires'!$C$2:$C$100000=C$7)*('Data - primary fires'!$D$2:$D$100000)))</f>
        <v>1211</v>
      </c>
      <c r="D15" s="40" cm="1">
        <f t="array" ref="D15">IF($A$4="2009/10",SUMPRODUCT(('0910'!$A$2:$A$100000=$A15)*('0910'!$B$2:$B$100000=C$7)*('0910'!$C$2:$C$100000)),SUMPRODUCT(('Data - primary fires'!$A$2:$A$100000=$A$4)*('Data - primary fires'!$B$2:$B$100000=$A15)*('Data - primary fires'!$C$2:$C$100000=D$7)*('Data - primary fires'!$D$2:$D$100000)))</f>
        <v>119</v>
      </c>
      <c r="E15" s="37"/>
      <c r="F15" s="37" cm="1">
        <f t="array" ref="F15">IF($A$4="2009/10",SUMPRODUCT(('0910'!$A$2:$A$100000=$A15)*('0910'!$D$2:$D$100000)),SUMPRODUCT(('Data - fatalities'!$A$2:$A$100000=$A$4)*('Data - fatalities'!$B$2:$B$100000=$A15)*('Data - fatalities'!$D$2:$D$100000)))</f>
        <v>2</v>
      </c>
      <c r="G15" s="40" cm="1">
        <f t="array" ref="G15">IF($A$4="2009/10",SUMPRODUCT(('0910'!$A$2:$A$100000=$A15)*('0910'!$B$2:$B$100000=G$7)*('0910'!$D$2:$D$100000)),SUMPRODUCT(('Data - fatalities'!$A$2:$A$100000=$A$4)*('Data - fatalities'!$B$2:$B$100000=$A15)*('Data - fatalities'!$C$2:$C$100000=G$7)*('Data - fatalities'!$D$2:$D$100000)))</f>
        <v>1</v>
      </c>
      <c r="H15" s="40" cm="1">
        <f t="array" ref="H15">IF($A$4="2009/10",SUMPRODUCT(('0910'!$A$2:$A$100000=$A15)*('0910'!$B$2:$B$100000=H$7)*('0910'!$D$2:$D$100000)),SUMPRODUCT(('Data - fatalities'!$A$2:$A$100000=$A$4)*('Data - fatalities'!$B$2:$B$100000=$A15)*('Data - fatalities'!$C$2:$C$100000=H$7)*('Data - fatalities'!$D$2:$D$100000)))</f>
        <v>1</v>
      </c>
      <c r="I15" s="37"/>
      <c r="J15" s="37" cm="1">
        <f t="array" ref="J15">IF($A$4="2009/10",SUMPRODUCT(('0910'!$A$2:$A$100000=$A15)*('0910'!$E$2:$E$100000)),SUMPRODUCT(('Data - casualties'!$A$2:$A$100000=$A$4)*('Data - casualties'!$B$2:$B$100000=$A15)*('Data - casualties'!$D$2:$D$100000)))</f>
        <v>121</v>
      </c>
      <c r="K15" s="40" cm="1">
        <f t="array" ref="K15">IF($A$4="2009/10",SUMPRODUCT(('0910'!$A$2:$A$100000=$A15)*('0910'!$B$2:$B$100000=K$7)*('0910'!$E$2:$E$100000)),SUMPRODUCT(('Data - casualties'!$A$2:$A$100000=$A$4)*('Data - casualties'!$B$2:$B$100000=$A15)*('Data - casualties'!$C$2:$C$100000=K$7)*('Data - casualties'!$D$2:$D$100000)))</f>
        <v>115</v>
      </c>
      <c r="L15" s="40" cm="1">
        <f t="array" ref="L15">IF($A$4="2009/10",SUMPRODUCT(('0910'!$A$2:$A$100000=$A15)*('0910'!$B$2:$B$100000=L$7)*('0910'!$E$2:$E$100000)),SUMPRODUCT(('Data - casualties'!$A$2:$A$100000=$A$4)*('Data - casualties'!$B$2:$B$100000=$A15)*('Data - casualties'!$C$2:$C$100000=L$7)*('Data - casualties'!$D$2:$D$100000)))</f>
        <v>6</v>
      </c>
    </row>
    <row r="16" spans="1:14" x14ac:dyDescent="0.35">
      <c r="A16" s="6" t="s">
        <v>21</v>
      </c>
      <c r="B16" s="37" cm="1">
        <f t="array" ref="B16">IF($A$4="2009/10",SUMPRODUCT(('0910'!$A$2:$A$100000=$A16)*('0910'!$C$2:$C$100000)),SUMPRODUCT(('Data - primary fires'!$A$2:$A$100000=$A$4)*('Data - primary fires'!$B$2:$B$100000=$A16)*('Data - primary fires'!$D$2:$D$100000)))</f>
        <v>392</v>
      </c>
      <c r="C16" s="40" cm="1">
        <f t="array" ref="C16">IF($A$4="2009/10",SUMPRODUCT(('0910'!$A$2:$A$100000=$A16)*('0910'!$B$2:$B$100000=C$7)*('0910'!$C$2:$C$100000)),SUMPRODUCT(('Data - primary fires'!$A$2:$A$100000=$A$4)*('Data - primary fires'!$B$2:$B$100000=$A16)*('Data - primary fires'!$C$2:$C$100000=C$7)*('Data - primary fires'!$D$2:$D$100000)))</f>
        <v>269</v>
      </c>
      <c r="D16" s="40" cm="1">
        <f t="array" ref="D16">IF($A$4="2009/10",SUMPRODUCT(('0910'!$A$2:$A$100000=$A16)*('0910'!$B$2:$B$100000=C$7)*('0910'!$C$2:$C$100000)),SUMPRODUCT(('Data - primary fires'!$A$2:$A$100000=$A$4)*('Data - primary fires'!$B$2:$B$100000=$A16)*('Data - primary fires'!$C$2:$C$100000=D$7)*('Data - primary fires'!$D$2:$D$100000)))</f>
        <v>123</v>
      </c>
      <c r="E16" s="37"/>
      <c r="F16" s="37" cm="1">
        <f t="array" ref="F16">IF($A$4="2009/10",SUMPRODUCT(('0910'!$A$2:$A$100000=$A16)*('0910'!$D$2:$D$100000)),SUMPRODUCT(('Data - fatalities'!$A$2:$A$100000=$A$4)*('Data - fatalities'!$B$2:$B$100000=$A16)*('Data - fatalities'!$D$2:$D$100000)))</f>
        <v>0</v>
      </c>
      <c r="G16" s="40" cm="1">
        <f t="array" ref="G16">IF($A$4="2009/10",SUMPRODUCT(('0910'!$A$2:$A$100000=$A16)*('0910'!$B$2:$B$100000=G$7)*('0910'!$D$2:$D$100000)),SUMPRODUCT(('Data - fatalities'!$A$2:$A$100000=$A$4)*('Data - fatalities'!$B$2:$B$100000=$A16)*('Data - fatalities'!$C$2:$C$100000=G$7)*('Data - fatalities'!$D$2:$D$100000)))</f>
        <v>0</v>
      </c>
      <c r="H16" s="40" cm="1">
        <f t="array" ref="H16">IF($A$4="2009/10",SUMPRODUCT(('0910'!$A$2:$A$100000=$A16)*('0910'!$B$2:$B$100000=H$7)*('0910'!$D$2:$D$100000)),SUMPRODUCT(('Data - fatalities'!$A$2:$A$100000=$A$4)*('Data - fatalities'!$B$2:$B$100000=$A16)*('Data - fatalities'!$C$2:$C$100000=H$7)*('Data - fatalities'!$D$2:$D$100000)))</f>
        <v>0</v>
      </c>
      <c r="I16" s="37"/>
      <c r="J16" s="37" cm="1">
        <f t="array" ref="J16">IF($A$4="2009/10",SUMPRODUCT(('0910'!$A$2:$A$100000=$A16)*('0910'!$E$2:$E$100000)),SUMPRODUCT(('Data - casualties'!$A$2:$A$100000=$A$4)*('Data - casualties'!$B$2:$B$100000=$A16)*('Data - casualties'!$D$2:$D$100000)))</f>
        <v>7</v>
      </c>
      <c r="K16" s="40" cm="1">
        <f t="array" ref="K16">IF($A$4="2009/10",SUMPRODUCT(('0910'!$A$2:$A$100000=$A16)*('0910'!$B$2:$B$100000=K$7)*('0910'!$E$2:$E$100000)),SUMPRODUCT(('Data - casualties'!$A$2:$A$100000=$A$4)*('Data - casualties'!$B$2:$B$100000=$A16)*('Data - casualties'!$C$2:$C$100000=K$7)*('Data - casualties'!$D$2:$D$100000)))</f>
        <v>7</v>
      </c>
      <c r="L16" s="40" cm="1">
        <f t="array" ref="L16">IF($A$4="2009/10",SUMPRODUCT(('0910'!$A$2:$A$100000=$A16)*('0910'!$B$2:$B$100000=L$7)*('0910'!$E$2:$E$100000)),SUMPRODUCT(('Data - casualties'!$A$2:$A$100000=$A$4)*('Data - casualties'!$B$2:$B$100000=$A16)*('Data - casualties'!$C$2:$C$100000=L$7)*('Data - casualties'!$D$2:$D$100000)))</f>
        <v>0</v>
      </c>
    </row>
    <row r="17" spans="1:14" x14ac:dyDescent="0.35">
      <c r="A17" s="6" t="s">
        <v>66</v>
      </c>
      <c r="B17" s="37" cm="1">
        <f t="array" ref="B17">IF($A$4="2009/10",SUMPRODUCT(('0910'!$A$2:$A$100000=$A17)*('0910'!$C$2:$C$100000)),SUMPRODUCT(('Data - primary fires'!$A$2:$A$100000=$A$4)*('Data - primary fires'!$B$2:$B$100000=$A17)*('Data - primary fires'!$D$2:$D$100000)))</f>
        <v>587</v>
      </c>
      <c r="C17" s="40" cm="1">
        <f t="array" ref="C17">IF($A$4="2009/10",SUMPRODUCT(('0910'!$A$2:$A$100000=$A17)*('0910'!$B$2:$B$100000=C$7)*('0910'!$C$2:$C$100000)),SUMPRODUCT(('Data - primary fires'!$A$2:$A$100000=$A$4)*('Data - primary fires'!$B$2:$B$100000=$A17)*('Data - primary fires'!$C$2:$C$100000=C$7)*('Data - primary fires'!$D$2:$D$100000)))</f>
        <v>458</v>
      </c>
      <c r="D17" s="40" cm="1">
        <f t="array" ref="D17">IF($A$4="2009/10",SUMPRODUCT(('0910'!$A$2:$A$100000=$A17)*('0910'!$B$2:$B$100000=C$7)*('0910'!$C$2:$C$100000)),SUMPRODUCT(('Data - primary fires'!$A$2:$A$100000=$A$4)*('Data - primary fires'!$B$2:$B$100000=$A17)*('Data - primary fires'!$C$2:$C$100000=D$7)*('Data - primary fires'!$D$2:$D$100000)))</f>
        <v>129</v>
      </c>
      <c r="E17" s="37"/>
      <c r="F17" s="37" cm="1">
        <f t="array" ref="F17">IF($A$4="2009/10",SUMPRODUCT(('0910'!$A$2:$A$100000=$A17)*('0910'!$D$2:$D$100000)),SUMPRODUCT(('Data - fatalities'!$A$2:$A$100000=$A$4)*('Data - fatalities'!$B$2:$B$100000=$A17)*('Data - fatalities'!$D$2:$D$100000)))</f>
        <v>2</v>
      </c>
      <c r="G17" s="40" cm="1">
        <f t="array" ref="G17">IF($A$4="2009/10",SUMPRODUCT(('0910'!$A$2:$A$100000=$A17)*('0910'!$B$2:$B$100000=G$7)*('0910'!$D$2:$D$100000)),SUMPRODUCT(('Data - fatalities'!$A$2:$A$100000=$A$4)*('Data - fatalities'!$B$2:$B$100000=$A17)*('Data - fatalities'!$C$2:$C$100000=G$7)*('Data - fatalities'!$D$2:$D$100000)))</f>
        <v>2</v>
      </c>
      <c r="H17" s="40" cm="1">
        <f t="array" ref="H17">IF($A$4="2009/10",SUMPRODUCT(('0910'!$A$2:$A$100000=$A17)*('0910'!$B$2:$B$100000=H$7)*('0910'!$D$2:$D$100000)),SUMPRODUCT(('Data - fatalities'!$A$2:$A$100000=$A$4)*('Data - fatalities'!$B$2:$B$100000=$A17)*('Data - fatalities'!$C$2:$C$100000=H$7)*('Data - fatalities'!$D$2:$D$100000)))</f>
        <v>0</v>
      </c>
      <c r="I17" s="37"/>
      <c r="J17" s="37" cm="1">
        <f t="array" ref="J17">IF($A$4="2009/10",SUMPRODUCT(('0910'!$A$2:$A$100000=$A17)*('0910'!$E$2:$E$100000)),SUMPRODUCT(('Data - casualties'!$A$2:$A$100000=$A$4)*('Data - casualties'!$B$2:$B$100000=$A17)*('Data - casualties'!$D$2:$D$100000)))</f>
        <v>92</v>
      </c>
      <c r="K17" s="40" cm="1">
        <f t="array" ref="K17">IF($A$4="2009/10",SUMPRODUCT(('0910'!$A$2:$A$100000=$A17)*('0910'!$B$2:$B$100000=K$7)*('0910'!$E$2:$E$100000)),SUMPRODUCT(('Data - casualties'!$A$2:$A$100000=$A$4)*('Data - casualties'!$B$2:$B$100000=$A17)*('Data - casualties'!$C$2:$C$100000=K$7)*('Data - casualties'!$D$2:$D$100000)))</f>
        <v>69</v>
      </c>
      <c r="L17" s="40" cm="1">
        <f t="array" ref="L17">IF($A$4="2009/10",SUMPRODUCT(('0910'!$A$2:$A$100000=$A17)*('0910'!$B$2:$B$100000=L$7)*('0910'!$E$2:$E$100000)),SUMPRODUCT(('Data - casualties'!$A$2:$A$100000=$A$4)*('Data - casualties'!$B$2:$B$100000=$A17)*('Data - casualties'!$C$2:$C$100000=L$7)*('Data - casualties'!$D$2:$D$100000)))</f>
        <v>23</v>
      </c>
    </row>
    <row r="18" spans="1:14" x14ac:dyDescent="0.35">
      <c r="A18" s="6" t="s">
        <v>36</v>
      </c>
      <c r="B18" s="37" cm="1">
        <f t="array" ref="B18">IF($A$4="2009/10",SUMPRODUCT(('0910'!$A$2:$A$100000=$A18)*('0910'!$C$2:$C$100000)),SUMPRODUCT(('Data - primary fires'!$A$2:$A$100000=$A$4)*('Data - primary fires'!$B$2:$B$100000=$A18)*('Data - primary fires'!$D$2:$D$100000)))</f>
        <v>905</v>
      </c>
      <c r="C18" s="40" cm="1">
        <f t="array" ref="C18">IF($A$4="2009/10",SUMPRODUCT(('0910'!$A$2:$A$100000=$A18)*('0910'!$B$2:$B$100000=C$7)*('0910'!$C$2:$C$100000)),SUMPRODUCT(('Data - primary fires'!$A$2:$A$100000=$A$4)*('Data - primary fires'!$B$2:$B$100000=$A18)*('Data - primary fires'!$C$2:$C$100000=C$7)*('Data - primary fires'!$D$2:$D$100000)))</f>
        <v>771</v>
      </c>
      <c r="D18" s="40" cm="1">
        <f t="array" ref="D18">IF($A$4="2009/10",SUMPRODUCT(('0910'!$A$2:$A$100000=$A18)*('0910'!$B$2:$B$100000=C$7)*('0910'!$C$2:$C$100000)),SUMPRODUCT(('Data - primary fires'!$A$2:$A$100000=$A$4)*('Data - primary fires'!$B$2:$B$100000=$A18)*('Data - primary fires'!$C$2:$C$100000=D$7)*('Data - primary fires'!$D$2:$D$100000)))</f>
        <v>134</v>
      </c>
      <c r="E18" s="37"/>
      <c r="F18" s="37" cm="1">
        <f t="array" ref="F18">IF($A$4="2009/10",SUMPRODUCT(('0910'!$A$2:$A$100000=$A18)*('0910'!$D$2:$D$100000)),SUMPRODUCT(('Data - fatalities'!$A$2:$A$100000=$A$4)*('Data - fatalities'!$B$2:$B$100000=$A18)*('Data - fatalities'!$D$2:$D$100000)))</f>
        <v>1</v>
      </c>
      <c r="G18" s="40" cm="1">
        <f t="array" ref="G18">IF($A$4="2009/10",SUMPRODUCT(('0910'!$A$2:$A$100000=$A18)*('0910'!$B$2:$B$100000=G$7)*('0910'!$D$2:$D$100000)),SUMPRODUCT(('Data - fatalities'!$A$2:$A$100000=$A$4)*('Data - fatalities'!$B$2:$B$100000=$A18)*('Data - fatalities'!$C$2:$C$100000=G$7)*('Data - fatalities'!$D$2:$D$100000)))</f>
        <v>1</v>
      </c>
      <c r="H18" s="40" cm="1">
        <f t="array" ref="H18">IF($A$4="2009/10",SUMPRODUCT(('0910'!$A$2:$A$100000=$A18)*('0910'!$B$2:$B$100000=H$7)*('0910'!$D$2:$D$100000)),SUMPRODUCT(('Data - fatalities'!$A$2:$A$100000=$A$4)*('Data - fatalities'!$B$2:$B$100000=$A18)*('Data - fatalities'!$C$2:$C$100000=H$7)*('Data - fatalities'!$D$2:$D$100000)))</f>
        <v>0</v>
      </c>
      <c r="I18" s="37"/>
      <c r="J18" s="37" cm="1">
        <f t="array" ref="J18">IF($A$4="2009/10",SUMPRODUCT(('0910'!$A$2:$A$100000=$A18)*('0910'!$E$2:$E$100000)),SUMPRODUCT(('Data - casualties'!$A$2:$A$100000=$A$4)*('Data - casualties'!$B$2:$B$100000=$A18)*('Data - casualties'!$D$2:$D$100000)))</f>
        <v>94</v>
      </c>
      <c r="K18" s="40" cm="1">
        <f t="array" ref="K18">IF($A$4="2009/10",SUMPRODUCT(('0910'!$A$2:$A$100000=$A18)*('0910'!$B$2:$B$100000=K$7)*('0910'!$E$2:$E$100000)),SUMPRODUCT(('Data - casualties'!$A$2:$A$100000=$A$4)*('Data - casualties'!$B$2:$B$100000=$A18)*('Data - casualties'!$C$2:$C$100000=K$7)*('Data - casualties'!$D$2:$D$100000)))</f>
        <v>72</v>
      </c>
      <c r="L18" s="40" cm="1">
        <f t="array" ref="L18">IF($A$4="2009/10",SUMPRODUCT(('0910'!$A$2:$A$100000=$A18)*('0910'!$B$2:$B$100000=L$7)*('0910'!$E$2:$E$100000)),SUMPRODUCT(('Data - casualties'!$A$2:$A$100000=$A$4)*('Data - casualties'!$B$2:$B$100000=$A18)*('Data - casualties'!$C$2:$C$100000=L$7)*('Data - casualties'!$D$2:$D$100000)))</f>
        <v>22</v>
      </c>
    </row>
    <row r="19" spans="1:14" x14ac:dyDescent="0.35">
      <c r="A19" s="6" t="s">
        <v>37</v>
      </c>
      <c r="B19" s="37" cm="1">
        <f t="array" ref="B19">IF($A$4="2009/10",SUMPRODUCT(('0910'!$A$2:$A$100000=$A19)*('0910'!$C$2:$C$100000)),SUMPRODUCT(('Data - primary fires'!$A$2:$A$100000=$A$4)*('Data - primary fires'!$B$2:$B$100000=$A19)*('Data - primary fires'!$D$2:$D$100000)))</f>
        <v>2537</v>
      </c>
      <c r="C19" s="40" cm="1">
        <f t="array" ref="C19">IF($A$4="2009/10",SUMPRODUCT(('0910'!$A$2:$A$100000=$A19)*('0910'!$B$2:$B$100000=C$7)*('0910'!$C$2:$C$100000)),SUMPRODUCT(('Data - primary fires'!$A$2:$A$100000=$A$4)*('Data - primary fires'!$B$2:$B$100000=$A19)*('Data - primary fires'!$C$2:$C$100000=C$7)*('Data - primary fires'!$D$2:$D$100000)))</f>
        <v>1953</v>
      </c>
      <c r="D19" s="40" cm="1">
        <f t="array" ref="D19">IF($A$4="2009/10",SUMPRODUCT(('0910'!$A$2:$A$100000=$A19)*('0910'!$B$2:$B$100000=C$7)*('0910'!$C$2:$C$100000)),SUMPRODUCT(('Data - primary fires'!$A$2:$A$100000=$A$4)*('Data - primary fires'!$B$2:$B$100000=$A19)*('Data - primary fires'!$C$2:$C$100000=D$7)*('Data - primary fires'!$D$2:$D$100000)))</f>
        <v>584</v>
      </c>
      <c r="E19" s="37"/>
      <c r="F19" s="37" cm="1">
        <f t="array" ref="F19">IF($A$4="2009/10",SUMPRODUCT(('0910'!$A$2:$A$100000=$A19)*('0910'!$D$2:$D$100000)),SUMPRODUCT(('Data - fatalities'!$A$2:$A$100000=$A$4)*('Data - fatalities'!$B$2:$B$100000=$A19)*('Data - fatalities'!$D$2:$D$100000)))</f>
        <v>9</v>
      </c>
      <c r="G19" s="40" cm="1">
        <f t="array" ref="G19">IF($A$4="2009/10",SUMPRODUCT(('0910'!$A$2:$A$100000=$A19)*('0910'!$B$2:$B$100000=G$7)*('0910'!$D$2:$D$100000)),SUMPRODUCT(('Data - fatalities'!$A$2:$A$100000=$A$4)*('Data - fatalities'!$B$2:$B$100000=$A19)*('Data - fatalities'!$C$2:$C$100000=G$7)*('Data - fatalities'!$D$2:$D$100000)))</f>
        <v>5</v>
      </c>
      <c r="H19" s="40" cm="1">
        <f t="array" ref="H19">IF($A$4="2009/10",SUMPRODUCT(('0910'!$A$2:$A$100000=$A19)*('0910'!$B$2:$B$100000=H$7)*('0910'!$D$2:$D$100000)),SUMPRODUCT(('Data - fatalities'!$A$2:$A$100000=$A$4)*('Data - fatalities'!$B$2:$B$100000=$A19)*('Data - fatalities'!$C$2:$C$100000=H$7)*('Data - fatalities'!$D$2:$D$100000)))</f>
        <v>4</v>
      </c>
      <c r="I19" s="37"/>
      <c r="J19" s="37" cm="1">
        <f t="array" ref="J19">IF($A$4="2009/10",SUMPRODUCT(('0910'!$A$2:$A$100000=$A19)*('0910'!$E$2:$E$100000)),SUMPRODUCT(('Data - casualties'!$A$2:$A$100000=$A$4)*('Data - casualties'!$B$2:$B$100000=$A19)*('Data - casualties'!$D$2:$D$100000)))</f>
        <v>126</v>
      </c>
      <c r="K19" s="40" cm="1">
        <f t="array" ref="K19">IF($A$4="2009/10",SUMPRODUCT(('0910'!$A$2:$A$100000=$A19)*('0910'!$B$2:$B$100000=K$7)*('0910'!$E$2:$E$100000)),SUMPRODUCT(('Data - casualties'!$A$2:$A$100000=$A$4)*('Data - casualties'!$B$2:$B$100000=$A19)*('Data - casualties'!$C$2:$C$100000=K$7)*('Data - casualties'!$D$2:$D$100000)))</f>
        <v>116</v>
      </c>
      <c r="L19" s="40" cm="1">
        <f t="array" ref="L19">IF($A$4="2009/10",SUMPRODUCT(('0910'!$A$2:$A$100000=$A19)*('0910'!$B$2:$B$100000=L$7)*('0910'!$E$2:$E$100000)),SUMPRODUCT(('Data - casualties'!$A$2:$A$100000=$A$4)*('Data - casualties'!$B$2:$B$100000=$A19)*('Data - casualties'!$C$2:$C$100000=L$7)*('Data - casualties'!$D$2:$D$100000)))</f>
        <v>10</v>
      </c>
    </row>
    <row r="20" spans="1:14" x14ac:dyDescent="0.35">
      <c r="A20" s="6" t="s">
        <v>38</v>
      </c>
      <c r="B20" s="37" cm="1">
        <f t="array" ref="B20">IF($A$4="2009/10",SUMPRODUCT(('0910'!$A$2:$A$100000=$A20)*('0910'!$C$2:$C$100000)),SUMPRODUCT(('Data - primary fires'!$A$2:$A$100000=$A$4)*('Data - primary fires'!$B$2:$B$100000=$A20)*('Data - primary fires'!$D$2:$D$100000)))</f>
        <v>2566</v>
      </c>
      <c r="C20" s="40" cm="1">
        <f t="array" ref="C20">IF($A$4="2009/10",SUMPRODUCT(('0910'!$A$2:$A$100000=$A20)*('0910'!$B$2:$B$100000=C$7)*('0910'!$C$2:$C$100000)),SUMPRODUCT(('Data - primary fires'!$A$2:$A$100000=$A$4)*('Data - primary fires'!$B$2:$B$100000=$A20)*('Data - primary fires'!$C$2:$C$100000=C$7)*('Data - primary fires'!$D$2:$D$100000)))</f>
        <v>415</v>
      </c>
      <c r="D20" s="40" cm="1">
        <f t="array" ref="D20">IF($A$4="2009/10",SUMPRODUCT(('0910'!$A$2:$A$100000=$A20)*('0910'!$B$2:$B$100000=C$7)*('0910'!$C$2:$C$100000)),SUMPRODUCT(('Data - primary fires'!$A$2:$A$100000=$A$4)*('Data - primary fires'!$B$2:$B$100000=$A20)*('Data - primary fires'!$C$2:$C$100000=D$7)*('Data - primary fires'!$D$2:$D$100000)))</f>
        <v>2151</v>
      </c>
      <c r="E20" s="37"/>
      <c r="F20" s="37" cm="1">
        <f t="array" ref="F20">IF($A$4="2009/10",SUMPRODUCT(('0910'!$A$2:$A$100000=$A20)*('0910'!$D$2:$D$100000)),SUMPRODUCT(('Data - fatalities'!$A$2:$A$100000=$A$4)*('Data - fatalities'!$B$2:$B$100000=$A20)*('Data - fatalities'!$D$2:$D$100000)))</f>
        <v>2</v>
      </c>
      <c r="G20" s="40" cm="1">
        <f t="array" ref="G20">IF($A$4="2009/10",SUMPRODUCT(('0910'!$A$2:$A$100000=$A20)*('0910'!$B$2:$B$100000=G$7)*('0910'!$D$2:$D$100000)),SUMPRODUCT(('Data - fatalities'!$A$2:$A$100000=$A$4)*('Data - fatalities'!$B$2:$B$100000=$A20)*('Data - fatalities'!$C$2:$C$100000=G$7)*('Data - fatalities'!$D$2:$D$100000)))</f>
        <v>1</v>
      </c>
      <c r="H20" s="40" cm="1">
        <f t="array" ref="H20">IF($A$4="2009/10",SUMPRODUCT(('0910'!$A$2:$A$100000=$A20)*('0910'!$B$2:$B$100000=H$7)*('0910'!$D$2:$D$100000)),SUMPRODUCT(('Data - fatalities'!$A$2:$A$100000=$A$4)*('Data - fatalities'!$B$2:$B$100000=$A20)*('Data - fatalities'!$C$2:$C$100000=H$7)*('Data - fatalities'!$D$2:$D$100000)))</f>
        <v>1</v>
      </c>
      <c r="I20" s="37"/>
      <c r="J20" s="37" cm="1">
        <f t="array" ref="J20">IF($A$4="2009/10",SUMPRODUCT(('0910'!$A$2:$A$100000=$A20)*('0910'!$E$2:$E$100000)),SUMPRODUCT(('Data - casualties'!$A$2:$A$100000=$A$4)*('Data - casualties'!$B$2:$B$100000=$A20)*('Data - casualties'!$D$2:$D$100000)))</f>
        <v>175</v>
      </c>
      <c r="K20" s="40" cm="1">
        <f t="array" ref="K20">IF($A$4="2009/10",SUMPRODUCT(('0910'!$A$2:$A$100000=$A20)*('0910'!$B$2:$B$100000=K$7)*('0910'!$E$2:$E$100000)),SUMPRODUCT(('Data - casualties'!$A$2:$A$100000=$A$4)*('Data - casualties'!$B$2:$B$100000=$A20)*('Data - casualties'!$C$2:$C$100000=K$7)*('Data - casualties'!$D$2:$D$100000)))</f>
        <v>20</v>
      </c>
      <c r="L20" s="40" cm="1">
        <f t="array" ref="L20">IF($A$4="2009/10",SUMPRODUCT(('0910'!$A$2:$A$100000=$A20)*('0910'!$B$2:$B$100000=L$7)*('0910'!$E$2:$E$100000)),SUMPRODUCT(('Data - casualties'!$A$2:$A$100000=$A$4)*('Data - casualties'!$B$2:$B$100000=$A20)*('Data - casualties'!$C$2:$C$100000=L$7)*('Data - casualties'!$D$2:$D$100000)))</f>
        <v>155</v>
      </c>
    </row>
    <row r="21" spans="1:14" x14ac:dyDescent="0.35">
      <c r="A21" s="34" t="s">
        <v>22</v>
      </c>
      <c r="B21" s="37" cm="1">
        <f t="array" ref="B21">IF($A$4="2009/10",SUMPRODUCT(('0910'!$A$2:$A$100000=$A21)*('0910'!$C$2:$C$100000)),SUMPRODUCT(('Data - primary fires'!$A$2:$A$100000=$A$4)*('Data - primary fires'!$B$2:$B$100000=$A21)*('Data - primary fires'!$D$2:$D$100000)))</f>
        <v>254</v>
      </c>
      <c r="C21" s="40" cm="1">
        <f t="array" ref="C21">IF($A$4="2009/10",SUMPRODUCT(('0910'!$A$2:$A$100000=$A21)*('0910'!$B$2:$B$100000=C$7)*('0910'!$C$2:$C$100000)),SUMPRODUCT(('Data - primary fires'!$A$2:$A$100000=$A$4)*('Data - primary fires'!$B$2:$B$100000=$A21)*('Data - primary fires'!$C$2:$C$100000=C$7)*('Data - primary fires'!$D$2:$D$100000)))</f>
        <v>115</v>
      </c>
      <c r="D21" s="40" cm="1">
        <f t="array" ref="D21">IF($A$4="2009/10",SUMPRODUCT(('0910'!$A$2:$A$100000=$A21)*('0910'!$B$2:$B$100000=C$7)*('0910'!$C$2:$C$100000)),SUMPRODUCT(('Data - primary fires'!$A$2:$A$100000=$A$4)*('Data - primary fires'!$B$2:$B$100000=$A21)*('Data - primary fires'!$C$2:$C$100000=D$7)*('Data - primary fires'!$D$2:$D$100000)))</f>
        <v>139</v>
      </c>
      <c r="E21" s="38"/>
      <c r="F21" s="37" cm="1">
        <f t="array" ref="F21">IF($A$4="2009/10",SUMPRODUCT(('0910'!$A$2:$A$100000=$A21)*('0910'!$D$2:$D$100000)),SUMPRODUCT(('Data - fatalities'!$A$2:$A$100000=$A$4)*('Data - fatalities'!$B$2:$B$100000=$A21)*('Data - fatalities'!$D$2:$D$100000)))</f>
        <v>0</v>
      </c>
      <c r="G21" s="40" cm="1">
        <f t="array" ref="G21">IF($A$4="2009/10",SUMPRODUCT(('0910'!$A$2:$A$100000=$A21)*('0910'!$B$2:$B$100000=G$7)*('0910'!$D$2:$D$100000)),SUMPRODUCT(('Data - fatalities'!$A$2:$A$100000=$A$4)*('Data - fatalities'!$B$2:$B$100000=$A21)*('Data - fatalities'!$C$2:$C$100000=G$7)*('Data - fatalities'!$D$2:$D$100000)))</f>
        <v>0</v>
      </c>
      <c r="H21" s="40" cm="1">
        <f t="array" ref="H21">IF($A$4="2009/10",SUMPRODUCT(('0910'!$A$2:$A$100000=$A21)*('0910'!$B$2:$B$100000=H$7)*('0910'!$D$2:$D$100000)),SUMPRODUCT(('Data - fatalities'!$A$2:$A$100000=$A$4)*('Data - fatalities'!$B$2:$B$100000=$A21)*('Data - fatalities'!$C$2:$C$100000=H$7)*('Data - fatalities'!$D$2:$D$100000)))</f>
        <v>0</v>
      </c>
      <c r="I21" s="38"/>
      <c r="J21" s="37" cm="1">
        <f t="array" ref="J21">IF($A$4="2009/10",SUMPRODUCT(('0910'!$A$2:$A$100000=$A21)*('0910'!$E$2:$E$100000)),SUMPRODUCT(('Data - casualties'!$A$2:$A$100000=$A$4)*('Data - casualties'!$B$2:$B$100000=$A21)*('Data - casualties'!$D$2:$D$100000)))</f>
        <v>10</v>
      </c>
      <c r="K21" s="40" cm="1">
        <f t="array" ref="K21">IF($A$4="2009/10",SUMPRODUCT(('0910'!$A$2:$A$100000=$A21)*('0910'!$B$2:$B$100000=K$7)*('0910'!$E$2:$E$100000)),SUMPRODUCT(('Data - casualties'!$A$2:$A$100000=$A$4)*('Data - casualties'!$B$2:$B$100000=$A21)*('Data - casualties'!$C$2:$C$100000=K$7)*('Data - casualties'!$D$2:$D$100000)))</f>
        <v>5</v>
      </c>
      <c r="L21" s="40" cm="1">
        <f t="array" ref="L21">IF($A$4="2009/10",SUMPRODUCT(('0910'!$A$2:$A$100000=$A21)*('0910'!$B$2:$B$100000=L$7)*('0910'!$E$2:$E$100000)),SUMPRODUCT(('Data - casualties'!$A$2:$A$100000=$A$4)*('Data - casualties'!$B$2:$B$100000=$A21)*('Data - casualties'!$C$2:$C$100000=L$7)*('Data - casualties'!$D$2:$D$100000)))</f>
        <v>5</v>
      </c>
    </row>
    <row r="22" spans="1:14" x14ac:dyDescent="0.35">
      <c r="C22" s="40"/>
      <c r="L22" s="5"/>
    </row>
    <row r="23" spans="1:14" x14ac:dyDescent="0.35">
      <c r="B23" s="39">
        <f>B8-SUM(B9:B21)</f>
        <v>0</v>
      </c>
      <c r="C23" s="39">
        <f t="shared" ref="C23:D23" si="0">C8-SUM(C9:C21)</f>
        <v>0</v>
      </c>
      <c r="D23" s="39">
        <f t="shared" si="0"/>
        <v>0</v>
      </c>
      <c r="F23" s="39">
        <f t="shared" ref="F23:H23" si="1">F8-SUM(F9:F21)</f>
        <v>0</v>
      </c>
      <c r="G23" s="39">
        <f t="shared" si="1"/>
        <v>0</v>
      </c>
      <c r="H23" s="39">
        <f t="shared" si="1"/>
        <v>0</v>
      </c>
      <c r="J23" s="39">
        <f t="shared" ref="J23:L23" si="2">J8-SUM(J9:J21)</f>
        <v>0</v>
      </c>
      <c r="K23" s="39">
        <f t="shared" si="2"/>
        <v>0</v>
      </c>
      <c r="L23" s="39">
        <f t="shared" si="2"/>
        <v>0</v>
      </c>
    </row>
    <row r="27" spans="1:14" ht="29.25" customHeight="1" x14ac:dyDescent="0.35">
      <c r="A27"/>
      <c r="C27" s="44" t="str">
        <f>B6</f>
        <v>Primary fires</v>
      </c>
      <c r="F27" s="44"/>
      <c r="G27" s="44" t="str">
        <f>F6</f>
        <v>Fire-related fatalities</v>
      </c>
      <c r="I27" s="44"/>
      <c r="J27" s="44"/>
      <c r="K27" s="44" t="str">
        <f>J6</f>
        <v>Non-fatal casualties</v>
      </c>
      <c r="M27" s="10"/>
      <c r="N27" s="10"/>
    </row>
    <row r="28" spans="1:14" s="7" customFormat="1" ht="30" customHeight="1" x14ac:dyDescent="0.35">
      <c r="A28" s="45" t="s">
        <v>86</v>
      </c>
      <c r="B28" s="44" t="str">
        <f>B7</f>
        <v>Total</v>
      </c>
      <c r="C28" s="44" t="str">
        <f t="shared" ref="C28:L28" si="3">C7</f>
        <v>Accidental</v>
      </c>
      <c r="D28" s="44" t="str">
        <f t="shared" si="3"/>
        <v>Deliberate</v>
      </c>
      <c r="E28" s="44"/>
      <c r="F28" s="44" t="str">
        <f t="shared" si="3"/>
        <v>Total</v>
      </c>
      <c r="G28" s="44" t="str">
        <f t="shared" si="3"/>
        <v>Accidental</v>
      </c>
      <c r="H28" s="44" t="str">
        <f t="shared" si="3"/>
        <v>Deliberate</v>
      </c>
      <c r="I28" s="44"/>
      <c r="J28" s="44" t="str">
        <f t="shared" si="3"/>
        <v>Total</v>
      </c>
      <c r="K28" s="44" t="str">
        <f t="shared" si="3"/>
        <v>Accidental</v>
      </c>
      <c r="L28" s="44" t="str">
        <f t="shared" si="3"/>
        <v>Deliberate</v>
      </c>
    </row>
    <row r="29" spans="1:14" s="7" customFormat="1" ht="30" customHeight="1" x14ac:dyDescent="0.35">
      <c r="A29" s="45" t="s">
        <v>7</v>
      </c>
      <c r="B29">
        <f>C29+D29</f>
        <v>201762</v>
      </c>
      <c r="C29" s="45" cm="1">
        <f t="array" ref="C29">SUMPRODUCT(('Data - primary fires'!$A$2:$A$100000&lt;&gt;$A29)*('Data - primary fires'!$C$2:$C$100000=C$7)*('Data - primary fires'!$D$2:$D$100000))</f>
        <v>147051</v>
      </c>
      <c r="D29" s="45" cm="1">
        <f t="array" ref="D29">SUMPRODUCT(('Data - primary fires'!$A$2:$A$100000&lt;&gt;$A29)*('Data - primary fires'!$C$2:$C$100000=D$7)*('Data - primary fires'!$D$2:$D$100000))</f>
        <v>54711</v>
      </c>
      <c r="E29" s="45"/>
      <c r="F29">
        <f>G29+H29</f>
        <v>16</v>
      </c>
      <c r="G29" s="45" cm="1">
        <f t="array" ref="G29">SUMPRODUCT(('Data - fatalities'!$A$2:$A$49354=$A29)*('Data - fatalities'!$C$2:$C$49354=G$7)*('Data - fatalities'!$D$2:$D$49354))</f>
        <v>8</v>
      </c>
      <c r="H29" s="45" cm="1">
        <f t="array" ref="H29">SUMPRODUCT(('Data - fatalities'!$A$2:$A$49354=$A29)*('Data - fatalities'!$C$2:$C$49354=H$7)*('Data - fatalities'!$D$2:$D$49354))</f>
        <v>8</v>
      </c>
      <c r="I29" s="45"/>
      <c r="J29">
        <f>K29+L29</f>
        <v>925</v>
      </c>
      <c r="K29" s="45" cm="1">
        <f t="array" ref="K29">SUMPRODUCT(('Data - casualties'!$A$2:$A$49354=$A29)*('Data - casualties'!$C$2:$C$49354=K$7)*('Data - casualties'!$D$2:$D$49354))</f>
        <v>684</v>
      </c>
      <c r="L29" s="45" cm="1">
        <f t="array" ref="L29">SUMPRODUCT(('Data - casualties'!$A$2:$A$49354=$A29)*('Data - casualties'!$C$2:$C$49354=L$7)*('Data - casualties'!$D$2:$D$49354))</f>
        <v>241</v>
      </c>
    </row>
    <row r="30" spans="1:14" s="7" customFormat="1" ht="30" customHeight="1" x14ac:dyDescent="0.35">
      <c r="A30" s="45" t="s">
        <v>48</v>
      </c>
      <c r="B30">
        <f t="shared" ref="B30:B32" si="4">C30+D30</f>
        <v>203256</v>
      </c>
      <c r="C30" s="45" cm="1">
        <f t="array" ref="C30">SUMPRODUCT(('Data - primary fires'!$A$2:$A$100000&lt;&gt;$A30)*('Data - primary fires'!$C$2:$C$100000=C$7)*('Data - primary fires'!$D$2:$D$100000))</f>
        <v>148146</v>
      </c>
      <c r="D30" s="45" cm="1">
        <f t="array" ref="D30">SUMPRODUCT(('Data - primary fires'!$A$2:$A$100000&lt;&gt;$A30)*('Data - primary fires'!$C$2:$C$100000=D$7)*('Data - primary fires'!$D$2:$D$100000))</f>
        <v>55110</v>
      </c>
      <c r="E30" s="45"/>
      <c r="F30">
        <f t="shared" ref="F30:F32" si="5">G30+H30</f>
        <v>15</v>
      </c>
      <c r="G30" s="45" cm="1">
        <f t="array" ref="G30">SUMPRODUCT(('Data - fatalities'!$A$2:$A$49354=$A30)*('Data - fatalities'!$C$2:$C$49354=G$7)*('Data - fatalities'!$D$2:$D$49354))</f>
        <v>10</v>
      </c>
      <c r="H30" s="45" cm="1">
        <f t="array" ref="H30">SUMPRODUCT(('Data - fatalities'!$A$2:$A$49354=$A30)*('Data - fatalities'!$C$2:$C$49354=H$7)*('Data - fatalities'!$D$2:$D$49354))</f>
        <v>5</v>
      </c>
      <c r="I30" s="45"/>
      <c r="J30">
        <f t="shared" ref="J30:J32" si="6">K30+L30</f>
        <v>1062</v>
      </c>
      <c r="K30" s="45" cm="1">
        <f t="array" ref="K30">SUMPRODUCT(('Data - casualties'!$A$2:$A$49354=$A30)*('Data - casualties'!$C$2:$C$49354=K$7)*('Data - casualties'!$D$2:$D$49354))</f>
        <v>811</v>
      </c>
      <c r="L30" s="45" cm="1">
        <f t="array" ref="L30">SUMPRODUCT(('Data - casualties'!$A$2:$A$49354=$A30)*('Data - casualties'!$C$2:$C$49354=L$7)*('Data - casualties'!$D$2:$D$49354))</f>
        <v>251</v>
      </c>
    </row>
    <row r="31" spans="1:14" s="7" customFormat="1" ht="30" customHeight="1" x14ac:dyDescent="0.35">
      <c r="A31" s="45" t="s">
        <v>96</v>
      </c>
      <c r="B31">
        <f t="shared" si="4"/>
        <v>204716</v>
      </c>
      <c r="C31" s="45" cm="1">
        <f t="array" ref="C31">SUMPRODUCT(('Data - primary fires'!$A$2:$A$100000&lt;&gt;$A31)*('Data - primary fires'!$C$2:$C$100000=C$7)*('Data - primary fires'!$D$2:$D$100000))</f>
        <v>149462</v>
      </c>
      <c r="D31" s="45" cm="1">
        <f t="array" ref="D31">SUMPRODUCT(('Data - primary fires'!$A$2:$A$100000&lt;&gt;$A31)*('Data - primary fires'!$C$2:$C$100000=D$7)*('Data - primary fires'!$D$2:$D$100000))</f>
        <v>55254</v>
      </c>
      <c r="E31" s="45"/>
      <c r="F31">
        <f t="shared" si="5"/>
        <v>15</v>
      </c>
      <c r="G31" s="45" cm="1">
        <f t="array" ref="G31">SUMPRODUCT(('Data - fatalities'!$A$2:$A$49354=$A31)*('Data - fatalities'!$C$2:$C$49354=G$7)*('Data - fatalities'!$D$2:$D$49354))</f>
        <v>12</v>
      </c>
      <c r="H31" s="45" cm="1">
        <f t="array" ref="H31">SUMPRODUCT(('Data - fatalities'!$A$2:$A$49354=$A31)*('Data - fatalities'!$C$2:$C$49354=H$7)*('Data - fatalities'!$D$2:$D$49354))</f>
        <v>3</v>
      </c>
      <c r="I31" s="45"/>
      <c r="J31">
        <f t="shared" si="6"/>
        <v>811</v>
      </c>
      <c r="K31" s="45" cm="1">
        <f t="array" ref="K31">SUMPRODUCT(('Data - casualties'!$A$2:$A$49354=$A31)*('Data - casualties'!$C$2:$C$49354=K$7)*('Data - casualties'!$D$2:$D$49354))</f>
        <v>576</v>
      </c>
      <c r="L31" s="45" cm="1">
        <f t="array" ref="L31">SUMPRODUCT(('Data - casualties'!$A$2:$A$49354=$A31)*('Data - casualties'!$C$2:$C$49354=L$7)*('Data - casualties'!$D$2:$D$49354))</f>
        <v>235</v>
      </c>
    </row>
    <row r="32" spans="1:14" s="7" customFormat="1" ht="30" customHeight="1" x14ac:dyDescent="0.35">
      <c r="A32" s="45" t="s">
        <v>97</v>
      </c>
      <c r="B32">
        <f t="shared" si="4"/>
        <v>204994</v>
      </c>
      <c r="C32" s="45" cm="1">
        <f t="array" ref="C32">SUMPRODUCT(('Data - primary fires'!$A$2:$A$100000&lt;&gt;$A32)*('Data - primary fires'!$C$2:$C$100000=C$7)*('Data - primary fires'!$D$2:$D$100000))</f>
        <v>150346</v>
      </c>
      <c r="D32" s="45" cm="1">
        <f t="array" ref="D32">SUMPRODUCT(('Data - primary fires'!$A$2:$A$100000&lt;&gt;$A32)*('Data - primary fires'!$C$2:$C$100000=D$7)*('Data - primary fires'!$D$2:$D$100000))</f>
        <v>54648</v>
      </c>
      <c r="E32" s="45"/>
      <c r="F32">
        <f t="shared" si="5"/>
        <v>18</v>
      </c>
      <c r="G32" s="45" cm="1">
        <f t="array" ref="G32">SUMPRODUCT(('Data - fatalities'!$A$2:$A$49354=$A32)*('Data - fatalities'!$C$2:$C$49354=G$7)*('Data - fatalities'!$D$2:$D$49354))</f>
        <v>10</v>
      </c>
      <c r="H32" s="45" cm="1">
        <f t="array" ref="H32">SUMPRODUCT(('Data - fatalities'!$A$2:$A$49354=$A32)*('Data - fatalities'!$C$2:$C$49354=H$7)*('Data - fatalities'!$D$2:$D$49354))</f>
        <v>8</v>
      </c>
      <c r="I32" s="45"/>
      <c r="J32">
        <f t="shared" si="6"/>
        <v>857</v>
      </c>
      <c r="K32" s="45" cm="1">
        <f t="array" ref="K32">SUMPRODUCT(('Data - casualties'!$A$2:$A$49354=$A32)*('Data - casualties'!$C$2:$C$49354=K$7)*('Data - casualties'!$D$2:$D$49354))</f>
        <v>582</v>
      </c>
      <c r="L32" s="45" cm="1">
        <f t="array" ref="L32">SUMPRODUCT(('Data - casualties'!$A$2:$A$49354=$A32)*('Data - casualties'!$C$2:$C$49354=L$7)*('Data - casualties'!$D$2:$D$49354))</f>
        <v>275</v>
      </c>
    </row>
    <row r="33" spans="1:14" s="7" customFormat="1" ht="15" customHeight="1" x14ac:dyDescent="0.35">
      <c r="A33" s="90"/>
      <c r="B33" s="90"/>
      <c r="C33" s="90"/>
      <c r="D33" s="90"/>
      <c r="E33" s="90"/>
      <c r="F33" s="90"/>
      <c r="G33" s="90"/>
      <c r="H33" s="90"/>
      <c r="I33" s="90"/>
      <c r="J33" s="90"/>
      <c r="K33" s="90"/>
      <c r="L33" s="90"/>
    </row>
    <row r="34" spans="1:14" s="7" customFormat="1" ht="15" customHeight="1" x14ac:dyDescent="0.35">
      <c r="A34" s="46" t="s">
        <v>87</v>
      </c>
      <c r="B34" s="47">
        <f>IF((B32/B29)-1&gt;10,ROUND((B32/B29)-1,2),ROUND((B32/B29)-1,3))</f>
        <v>1.6E-2</v>
      </c>
      <c r="C34" s="47">
        <f>IF((C32/C29)-1&gt;10,ROUND((C32/C29)-1,2),ROUND((C32/C29)-1,3))</f>
        <v>2.1999999999999999E-2</v>
      </c>
      <c r="D34" s="47">
        <f>IF((D32/D29)-1&gt;10,ROUND((D32/D29)-1,2),ROUND((D32/D29)-1,3))</f>
        <v>-1E-3</v>
      </c>
      <c r="E34" s="82"/>
      <c r="F34" s="47">
        <f>IF((F32/F29)-1&gt;10,ROUND((F32/F29)-1,2),ROUND((F32/F29)-1,3))</f>
        <v>0.125</v>
      </c>
      <c r="G34" s="47">
        <f>IF((G32/G29)-1&gt;10,ROUND((G32/G29)-1,2),ROUND((G32/G29)-1,3))</f>
        <v>0.25</v>
      </c>
      <c r="H34" s="47">
        <f>IF((H32/H29)-1&gt;10,ROUND((H32/H29)-1,2),ROUND((H32/H29)-1,3))</f>
        <v>0</v>
      </c>
      <c r="I34" s="82"/>
      <c r="J34" s="47">
        <f>IF((J32/J29)-1&gt;10,ROUND((J32/J29)-1,2),ROUND((J32/J29)-1,3))</f>
        <v>-7.3999999999999996E-2</v>
      </c>
      <c r="K34" s="47">
        <f>IF((K32/K29)-1&gt;10,ROUND((K32/K29)-1,2),ROUND((K32/K29)-1,3))</f>
        <v>-0.14899999999999999</v>
      </c>
      <c r="L34" s="47">
        <f>IF((L32/L29)-1&gt;10,ROUND((L32/L29)-1,2),ROUND((L32/L29)-1,3))</f>
        <v>0.14099999999999999</v>
      </c>
    </row>
    <row r="35" spans="1:14" s="7" customFormat="1" ht="15" customHeight="1" x14ac:dyDescent="0.35">
      <c r="A35" s="46" t="s">
        <v>88</v>
      </c>
      <c r="B35" s="47">
        <f>IF((B32/B30)-1&gt;10,ROUND((B32/B30)-1,2),ROUND((B32/B30)-1,3))</f>
        <v>8.9999999999999993E-3</v>
      </c>
      <c r="C35" s="47">
        <f t="shared" ref="C35:D35" si="7">IF((C32/C30)-1&gt;10,ROUND((C32/C30)-1,2),ROUND((C32/C30)-1,3))</f>
        <v>1.4999999999999999E-2</v>
      </c>
      <c r="D35" s="47">
        <f t="shared" si="7"/>
        <v>-8.0000000000000002E-3</v>
      </c>
      <c r="E35" s="82"/>
      <c r="F35" s="47">
        <f>IF((F32/F30)-1&gt;10,ROUND((F32/F30)-1,2),ROUND((F32/F30)-1,3))</f>
        <v>0.2</v>
      </c>
      <c r="G35" s="47">
        <f t="shared" ref="G35:H35" si="8">IF((G32/G30)-1&gt;10,ROUND((G32/G30)-1,2),ROUND((G32/G30)-1,3))</f>
        <v>0</v>
      </c>
      <c r="H35" s="47">
        <f t="shared" si="8"/>
        <v>0.6</v>
      </c>
      <c r="I35" s="82"/>
      <c r="J35" s="47">
        <f>IF((J32/J30)-1&gt;10,ROUND((J32/J30)-1,2),ROUND((J32/J30)-1,3))</f>
        <v>-0.193</v>
      </c>
      <c r="K35" s="47">
        <f t="shared" ref="K35:L35" si="9">IF((K32/K30)-1&gt;10,ROUND((K32/K30)-1,2),ROUND((K32/K30)-1,3))</f>
        <v>-0.28199999999999997</v>
      </c>
      <c r="L35" s="47">
        <f t="shared" si="9"/>
        <v>9.6000000000000002E-2</v>
      </c>
    </row>
    <row r="36" spans="1:14" x14ac:dyDescent="0.35">
      <c r="A36" s="46" t="s">
        <v>89</v>
      </c>
      <c r="B36" s="47">
        <f>IF((B32/B31)-1&gt;10,ROUND((B32/B31)-1,2),ROUND((B32/B31)-1,3))</f>
        <v>1E-3</v>
      </c>
      <c r="C36" s="47">
        <f>IF((C32/C31)-1&gt;10,ROUND((C32/C31)-1,2),ROUND((C32/C31)-1,3))</f>
        <v>6.0000000000000001E-3</v>
      </c>
      <c r="D36" s="47">
        <f>IF((D32/D31)-1&gt;10,ROUND((D32/D31)-1,2),ROUND((D32/D31)-1,3))</f>
        <v>-1.0999999999999999E-2</v>
      </c>
      <c r="E36"/>
      <c r="F36" s="47">
        <f>IF((F32/F31)-1&gt;10,ROUND((F32/F31)-1,2),ROUND((F32/F31)-1,3))</f>
        <v>0.2</v>
      </c>
      <c r="G36" s="47">
        <f>IF((G32/G31)-1&gt;10,ROUND((G32/G31)-1,2),ROUND((G32/G31)-1,3))</f>
        <v>-0.16700000000000001</v>
      </c>
      <c r="H36" s="47">
        <f>IF((H32/H31)-1&gt;10,ROUND((H32/H31)-1,2),ROUND((H32/H31)-1,3))</f>
        <v>1.667</v>
      </c>
      <c r="I36"/>
      <c r="J36" s="47">
        <f>IF((J32/J31)-1&gt;10,ROUND((J32/J31)-1,2),ROUND((J32/J31)-1,3))</f>
        <v>5.7000000000000002E-2</v>
      </c>
      <c r="K36" s="47">
        <f>IF((K32/K31)-1&gt;10,ROUND((K32/K31)-1,2),ROUND((K32/K31)-1,3))</f>
        <v>0.01</v>
      </c>
      <c r="L36" s="47">
        <f>IF((L32/L31)-1&gt;10,ROUND((L32/L31)-1,2),ROUND((L32/L31)-1,3))</f>
        <v>0.17</v>
      </c>
    </row>
    <row r="37" spans="1:14" ht="15" customHeight="1" x14ac:dyDescent="0.35"/>
    <row r="38" spans="1:14" x14ac:dyDescent="0.35">
      <c r="A38" s="3"/>
    </row>
    <row r="39" spans="1:14" ht="30" customHeight="1" x14ac:dyDescent="0.35">
      <c r="A39" s="90"/>
      <c r="B39" s="90"/>
      <c r="C39" s="90"/>
      <c r="D39" s="90"/>
      <c r="E39" s="90"/>
      <c r="F39" s="90"/>
      <c r="G39" s="90"/>
      <c r="H39" s="90"/>
      <c r="I39" s="90"/>
      <c r="J39" s="90"/>
      <c r="K39" s="90"/>
      <c r="L39" s="90"/>
      <c r="M39" s="7"/>
      <c r="N39" s="7"/>
    </row>
    <row r="41" spans="1:14" x14ac:dyDescent="0.35">
      <c r="A41" s="14"/>
    </row>
    <row r="44" spans="1:14" x14ac:dyDescent="0.35">
      <c r="A44" s="91"/>
      <c r="B44" s="91"/>
      <c r="C44" s="91"/>
    </row>
    <row r="48" spans="1:14" x14ac:dyDescent="0.35">
      <c r="L48" s="2"/>
    </row>
    <row r="49" spans="1:12" x14ac:dyDescent="0.35">
      <c r="A49" s="92"/>
      <c r="B49" s="92"/>
      <c r="L49" s="2"/>
    </row>
  </sheetData>
  <mergeCells count="9">
    <mergeCell ref="A39:L39"/>
    <mergeCell ref="A44:C44"/>
    <mergeCell ref="A49:B49"/>
    <mergeCell ref="A33:L33"/>
    <mergeCell ref="A1:L1"/>
    <mergeCell ref="A4:B4"/>
    <mergeCell ref="B6:D6"/>
    <mergeCell ref="F6:H6"/>
    <mergeCell ref="J6:L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6"/>
  <sheetViews>
    <sheetView zoomScaleNormal="100" workbookViewId="0">
      <pane ySplit="7" topLeftCell="A8" activePane="bottomLeft" state="frozen"/>
      <selection activeCell="E17" activeCellId="1" sqref="A1 E17"/>
      <selection pane="bottomLeft"/>
    </sheetView>
  </sheetViews>
  <sheetFormatPr defaultColWidth="9.1796875" defaultRowHeight="14.5" x14ac:dyDescent="0.35"/>
  <cols>
    <col min="1" max="1" width="33.54296875" style="1" customWidth="1"/>
    <col min="2" max="2" width="9.26953125" style="1" customWidth="1"/>
    <col min="3" max="3" width="12.1796875" style="1" bestFit="1" customWidth="1"/>
    <col min="4" max="4" width="11.7265625" style="1" bestFit="1" customWidth="1"/>
    <col min="5" max="5" width="6.54296875" style="1" customWidth="1"/>
    <col min="6" max="6" width="10.54296875" style="1" customWidth="1"/>
    <col min="7" max="7" width="12.1796875" style="1" bestFit="1" customWidth="1"/>
    <col min="8" max="8" width="11.7265625" style="1" bestFit="1" customWidth="1"/>
    <col min="9" max="9" width="5.54296875" style="1" bestFit="1" customWidth="1"/>
    <col min="10" max="10" width="10.54296875" style="1" customWidth="1"/>
    <col min="11" max="11" width="12.1796875" style="1" bestFit="1" customWidth="1"/>
    <col min="12" max="12" width="11.7265625" style="1" bestFit="1" customWidth="1"/>
    <col min="13" max="13" width="5.453125" style="1" bestFit="1" customWidth="1"/>
    <col min="14" max="14" width="7.54296875" style="1" customWidth="1"/>
    <col min="15" max="16384" width="9.1796875" style="1"/>
  </cols>
  <sheetData>
    <row r="1" spans="1:24" ht="37.5" customHeight="1" x14ac:dyDescent="0.35">
      <c r="A1" s="102" t="s">
        <v>109</v>
      </c>
      <c r="B1" s="102"/>
      <c r="C1" s="102"/>
      <c r="D1" s="102"/>
      <c r="E1" s="102"/>
      <c r="F1" s="102"/>
      <c r="G1" s="102"/>
      <c r="H1" s="102"/>
      <c r="I1" s="102"/>
      <c r="J1" s="102"/>
      <c r="K1" s="102"/>
      <c r="L1" s="102"/>
      <c r="M1" s="8"/>
      <c r="N1" s="8"/>
      <c r="O1" s="8"/>
      <c r="P1" s="8"/>
      <c r="Q1" s="8"/>
      <c r="R1" s="8"/>
    </row>
    <row r="3" spans="1:24" ht="15.5" x14ac:dyDescent="0.35">
      <c r="A3" s="66" t="s">
        <v>27</v>
      </c>
      <c r="B3" s="67"/>
      <c r="C3" s="67"/>
      <c r="D3" s="67"/>
      <c r="E3" s="67"/>
      <c r="F3" s="67"/>
      <c r="G3" s="67"/>
      <c r="H3" s="67"/>
      <c r="I3" s="67"/>
      <c r="J3" s="67"/>
      <c r="K3" s="67"/>
      <c r="L3" s="67"/>
    </row>
    <row r="4" spans="1:24" ht="15.5" x14ac:dyDescent="0.35">
      <c r="A4" s="101" t="s">
        <v>97</v>
      </c>
      <c r="B4" s="101"/>
      <c r="C4" s="67"/>
      <c r="D4" s="67"/>
      <c r="E4" s="67"/>
      <c r="F4" s="67"/>
      <c r="G4" s="67"/>
      <c r="H4" s="67"/>
      <c r="I4" s="67"/>
      <c r="J4" s="67"/>
      <c r="K4" s="67"/>
      <c r="L4" s="68"/>
    </row>
    <row r="5" spans="1:24" ht="15.5" x14ac:dyDescent="0.35">
      <c r="A5" s="67"/>
      <c r="B5" s="67"/>
      <c r="C5" s="67"/>
      <c r="D5" s="67"/>
      <c r="E5" s="67"/>
      <c r="F5" s="67"/>
      <c r="G5" s="67"/>
      <c r="H5" s="67"/>
      <c r="I5" s="67"/>
      <c r="J5" s="67"/>
      <c r="K5" s="67"/>
      <c r="L5" s="67"/>
    </row>
    <row r="6" spans="1:24" ht="18" thickBot="1" x14ac:dyDescent="0.4">
      <c r="A6" s="73"/>
      <c r="B6" s="100" t="s">
        <v>106</v>
      </c>
      <c r="C6" s="100"/>
      <c r="D6" s="100"/>
      <c r="E6" s="73"/>
      <c r="F6" s="100" t="s">
        <v>107</v>
      </c>
      <c r="G6" s="100"/>
      <c r="H6" s="100"/>
      <c r="I6" s="73"/>
      <c r="J6" s="100" t="s">
        <v>108</v>
      </c>
      <c r="K6" s="100"/>
      <c r="L6" s="100"/>
    </row>
    <row r="7" spans="1:24" ht="20.149999999999999" customHeight="1" thickBot="1" x14ac:dyDescent="0.4">
      <c r="A7" s="77" t="s">
        <v>23</v>
      </c>
      <c r="B7" s="78" t="s">
        <v>9</v>
      </c>
      <c r="C7" s="78" t="s">
        <v>0</v>
      </c>
      <c r="D7" s="78" t="s">
        <v>1</v>
      </c>
      <c r="E7" s="78"/>
      <c r="F7" s="78" t="s">
        <v>9</v>
      </c>
      <c r="G7" s="78" t="s">
        <v>0</v>
      </c>
      <c r="H7" s="78" t="s">
        <v>1</v>
      </c>
      <c r="I7" s="78"/>
      <c r="J7" s="78" t="s">
        <v>9</v>
      </c>
      <c r="K7" s="78" t="s">
        <v>0</v>
      </c>
      <c r="L7" s="78" t="s">
        <v>1</v>
      </c>
    </row>
    <row r="8" spans="1:24" ht="15.5" x14ac:dyDescent="0.35">
      <c r="A8" s="69" t="s">
        <v>9</v>
      </c>
      <c r="B8" s="85">
        <f>IF(FIRE0301_working!B8="..","..",ROUND(FIRE0301_working!B8,0))</f>
        <v>13295</v>
      </c>
      <c r="C8" s="85">
        <f>IF(FIRE0301_working!C8="..","..",ROUND(FIRE0301_working!C8,0))</f>
        <v>9191</v>
      </c>
      <c r="D8" s="85">
        <f>IF(FIRE0301_working!D8="..","..",ROUND(FIRE0301_working!D8,0))</f>
        <v>4104</v>
      </c>
      <c r="E8" s="85"/>
      <c r="F8" s="85">
        <f>IF(FIRE0301_working!F8="..","..",ROUND(FIRE0301_working!F8,0))</f>
        <v>18</v>
      </c>
      <c r="G8" s="85">
        <f>IF(FIRE0301_working!G8="..","..",ROUND(FIRE0301_working!G8,0))</f>
        <v>10</v>
      </c>
      <c r="H8" s="85">
        <f>IF(FIRE0301_working!H8="..","..",ROUND(FIRE0301_working!H8,0))</f>
        <v>8</v>
      </c>
      <c r="I8" s="85"/>
      <c r="J8" s="85">
        <f>IF(FIRE0301_working!J8="..","..",ROUND(FIRE0301_working!J8,0))</f>
        <v>857</v>
      </c>
      <c r="K8" s="85">
        <f>IF(FIRE0301_working!K8="..","..",ROUND(FIRE0301_working!K8,0))</f>
        <v>582</v>
      </c>
      <c r="L8" s="85">
        <f>IF(FIRE0301_working!L8="..","..",ROUND(FIRE0301_working!L8,0))</f>
        <v>275</v>
      </c>
      <c r="M8" s="4"/>
      <c r="P8" s="15"/>
      <c r="S8" s="15"/>
      <c r="T8" s="15"/>
      <c r="X8" s="15"/>
    </row>
    <row r="9" spans="1:24" ht="15.5" x14ac:dyDescent="0.35">
      <c r="A9" s="70" t="s">
        <v>16</v>
      </c>
      <c r="B9" s="85">
        <f>IF(FIRE0301_working!B9="..","..",ROUND(FIRE0301_working!B9,0))</f>
        <v>387</v>
      </c>
      <c r="C9" s="86">
        <f>IF(FIRE0301_working!C9="..","..",ROUND(FIRE0301_working!C9,0))</f>
        <v>315</v>
      </c>
      <c r="D9" s="86">
        <f>IF(FIRE0301_working!D9="..","..",ROUND(FIRE0301_working!D9,0))</f>
        <v>72</v>
      </c>
      <c r="E9" s="85"/>
      <c r="F9" s="85">
        <f>IF(FIRE0301_working!F9="..","..",ROUND(FIRE0301_working!F9,0))</f>
        <v>0</v>
      </c>
      <c r="G9" s="86">
        <f>IF(FIRE0301_working!G9="..","..",ROUND(FIRE0301_working!G9,0))</f>
        <v>0</v>
      </c>
      <c r="H9" s="86">
        <f>IF(FIRE0301_working!H9="..","..",ROUND(FIRE0301_working!H9,0))</f>
        <v>0</v>
      </c>
      <c r="I9" s="85"/>
      <c r="J9" s="85">
        <f>IF(FIRE0301_working!J9="..","..",ROUND(FIRE0301_working!J9,0))</f>
        <v>18</v>
      </c>
      <c r="K9" s="86">
        <f>IF(FIRE0301_working!K9="..","..",ROUND(FIRE0301_working!K9,0))</f>
        <v>16</v>
      </c>
      <c r="L9" s="86">
        <f>IF(FIRE0301_working!L9="..","..",ROUND(FIRE0301_working!L9,0))</f>
        <v>2</v>
      </c>
      <c r="P9" s="15"/>
      <c r="S9" s="15"/>
      <c r="T9" s="15"/>
      <c r="X9" s="15"/>
    </row>
    <row r="10" spans="1:24" ht="15.5" x14ac:dyDescent="0.35">
      <c r="A10" s="71" t="s">
        <v>18</v>
      </c>
      <c r="B10" s="85">
        <f>IF(FIRE0301_working!B10="..","..",ROUND(FIRE0301_working!B10,0))</f>
        <v>1197</v>
      </c>
      <c r="C10" s="86">
        <f>IF(FIRE0301_working!C10="..","..",ROUND(FIRE0301_working!C10,0))</f>
        <v>1001</v>
      </c>
      <c r="D10" s="86">
        <f>IF(FIRE0301_working!D10="..","..",ROUND(FIRE0301_working!D10,0))</f>
        <v>196</v>
      </c>
      <c r="E10" s="85"/>
      <c r="F10" s="85">
        <f>IF(FIRE0301_working!F10="..","..",ROUND(FIRE0301_working!F10,0))</f>
        <v>1</v>
      </c>
      <c r="G10" s="86">
        <f>IF(FIRE0301_working!G10="..","..",ROUND(FIRE0301_working!G10,0))</f>
        <v>0</v>
      </c>
      <c r="H10" s="86">
        <f>IF(FIRE0301_working!H10="..","..",ROUND(FIRE0301_working!H10,0))</f>
        <v>1</v>
      </c>
      <c r="I10" s="85"/>
      <c r="J10" s="85">
        <f>IF(FIRE0301_working!J10="..","..",ROUND(FIRE0301_working!J10,0))</f>
        <v>59</v>
      </c>
      <c r="K10" s="86">
        <f>IF(FIRE0301_working!K10="..","..",ROUND(FIRE0301_working!K10,0))</f>
        <v>47</v>
      </c>
      <c r="L10" s="86">
        <f>IF(FIRE0301_working!L10="..","..",ROUND(FIRE0301_working!L10,0))</f>
        <v>12</v>
      </c>
      <c r="P10" s="15"/>
      <c r="S10" s="15"/>
      <c r="T10" s="15"/>
      <c r="X10" s="15"/>
    </row>
    <row r="11" spans="1:24" ht="18.5" x14ac:dyDescent="0.35">
      <c r="A11" s="70" t="s">
        <v>101</v>
      </c>
      <c r="B11" s="85">
        <f>IF(FIRE0301_working!B11="..","..",ROUND(FIRE0301_working!B11,0))</f>
        <v>1713</v>
      </c>
      <c r="C11" s="86">
        <f>IF(FIRE0301_working!C11="..","..",ROUND(FIRE0301_working!C11,0))</f>
        <v>1577</v>
      </c>
      <c r="D11" s="86">
        <f>IF(FIRE0301_working!D11="..","..",ROUND(FIRE0301_working!D11,0))</f>
        <v>136</v>
      </c>
      <c r="E11" s="85"/>
      <c r="F11" s="85">
        <f>IF(FIRE0301_working!F11="..","..",ROUND(FIRE0301_working!F11,0))</f>
        <v>0</v>
      </c>
      <c r="G11" s="86">
        <f>IF(FIRE0301_working!G11="..","..",ROUND(FIRE0301_working!G11,0))</f>
        <v>0</v>
      </c>
      <c r="H11" s="86">
        <f>IF(FIRE0301_working!H11="..","..",ROUND(FIRE0301_working!H11,0))</f>
        <v>0</v>
      </c>
      <c r="I11" s="85"/>
      <c r="J11" s="85">
        <f>IF(FIRE0301_working!J11="..","..",ROUND(FIRE0301_working!J11,0))</f>
        <v>82</v>
      </c>
      <c r="K11" s="86">
        <f>IF(FIRE0301_working!K11="..","..",ROUND(FIRE0301_working!K11,0))</f>
        <v>77</v>
      </c>
      <c r="L11" s="86">
        <f>IF(FIRE0301_working!L11="..","..",ROUND(FIRE0301_working!L11,0))</f>
        <v>5</v>
      </c>
      <c r="P11" s="15"/>
      <c r="S11" s="15"/>
      <c r="T11" s="15"/>
      <c r="X11" s="15"/>
    </row>
    <row r="12" spans="1:24" ht="15.5" x14ac:dyDescent="0.35">
      <c r="A12" s="67" t="s">
        <v>17</v>
      </c>
      <c r="B12" s="85">
        <f>IF(FIRE0301_working!B12="..","..",ROUND(FIRE0301_working!B12,0))</f>
        <v>476</v>
      </c>
      <c r="C12" s="86">
        <f>IF(FIRE0301_working!C12="..","..",ROUND(FIRE0301_working!C12,0))</f>
        <v>381</v>
      </c>
      <c r="D12" s="86">
        <f>IF(FIRE0301_working!D12="..","..",ROUND(FIRE0301_working!D12,0))</f>
        <v>95</v>
      </c>
      <c r="E12" s="85"/>
      <c r="F12" s="85">
        <f>IF(FIRE0301_working!F12="..","..",ROUND(FIRE0301_working!F12,0))</f>
        <v>0</v>
      </c>
      <c r="G12" s="86">
        <f>IF(FIRE0301_working!G12="..","..",ROUND(FIRE0301_working!G12,0))</f>
        <v>0</v>
      </c>
      <c r="H12" s="86">
        <f>IF(FIRE0301_working!H12="..","..",ROUND(FIRE0301_working!H12,0))</f>
        <v>0</v>
      </c>
      <c r="I12" s="85"/>
      <c r="J12" s="85">
        <f>IF(FIRE0301_working!J12="..","..",ROUND(FIRE0301_working!J12,0))</f>
        <v>22</v>
      </c>
      <c r="K12" s="86">
        <f>IF(FIRE0301_working!K12="..","..",ROUND(FIRE0301_working!K12,0))</f>
        <v>21</v>
      </c>
      <c r="L12" s="86">
        <f>IF(FIRE0301_working!L12="..","..",ROUND(FIRE0301_working!L12,0))</f>
        <v>1</v>
      </c>
      <c r="P12" s="15"/>
      <c r="S12" s="15"/>
      <c r="T12" s="15"/>
      <c r="X12" s="15"/>
    </row>
    <row r="13" spans="1:24" ht="15.5" x14ac:dyDescent="0.35">
      <c r="A13" s="71" t="s">
        <v>15</v>
      </c>
      <c r="B13" s="85">
        <f>IF(FIRE0301_working!B13="..","..",ROUND(FIRE0301_working!B13,0))</f>
        <v>500</v>
      </c>
      <c r="C13" s="86">
        <f>IF(FIRE0301_working!C13="..","..",ROUND(FIRE0301_working!C13,0))</f>
        <v>354</v>
      </c>
      <c r="D13" s="86">
        <f>IF(FIRE0301_working!D13="..","..",ROUND(FIRE0301_working!D13,0))</f>
        <v>146</v>
      </c>
      <c r="E13" s="85"/>
      <c r="F13" s="85">
        <f>IF(FIRE0301_working!F13="..","..",ROUND(FIRE0301_working!F13,0))</f>
        <v>1</v>
      </c>
      <c r="G13" s="86">
        <f>IF(FIRE0301_working!G13="..","..",ROUND(FIRE0301_working!G13,0))</f>
        <v>0</v>
      </c>
      <c r="H13" s="86">
        <f>IF(FIRE0301_working!H13="..","..",ROUND(FIRE0301_working!H13,0))</f>
        <v>1</v>
      </c>
      <c r="I13" s="85"/>
      <c r="J13" s="85">
        <f>IF(FIRE0301_working!J13="..","..",ROUND(FIRE0301_working!J13,0))</f>
        <v>37</v>
      </c>
      <c r="K13" s="86">
        <f>IF(FIRE0301_working!K13="..","..",ROUND(FIRE0301_working!K13,0))</f>
        <v>8</v>
      </c>
      <c r="L13" s="86">
        <f>IF(FIRE0301_working!L13="..","..",ROUND(FIRE0301_working!L13,0))</f>
        <v>29</v>
      </c>
      <c r="P13" s="15"/>
      <c r="S13" s="15"/>
      <c r="T13" s="15"/>
      <c r="X13" s="15"/>
    </row>
    <row r="14" spans="1:24" ht="15.5" x14ac:dyDescent="0.35">
      <c r="A14" s="71" t="s">
        <v>20</v>
      </c>
      <c r="B14" s="85">
        <f>IF(FIRE0301_working!B14="..","..",ROUND(FIRE0301_working!B14,0))</f>
        <v>451</v>
      </c>
      <c r="C14" s="86">
        <f>IF(FIRE0301_working!C14="..","..",ROUND(FIRE0301_working!C14,0))</f>
        <v>371</v>
      </c>
      <c r="D14" s="86">
        <f>IF(FIRE0301_working!D14="..","..",ROUND(FIRE0301_working!D14,0))</f>
        <v>80</v>
      </c>
      <c r="E14" s="85"/>
      <c r="F14" s="85">
        <f>IF(FIRE0301_working!F14="..","..",ROUND(FIRE0301_working!F14,0))</f>
        <v>0</v>
      </c>
      <c r="G14" s="86">
        <f>IF(FIRE0301_working!G14="..","..",ROUND(FIRE0301_working!G14,0))</f>
        <v>0</v>
      </c>
      <c r="H14" s="86">
        <f>IF(FIRE0301_working!H14="..","..",ROUND(FIRE0301_working!H14,0))</f>
        <v>0</v>
      </c>
      <c r="I14" s="85"/>
      <c r="J14" s="85">
        <f>IF(FIRE0301_working!J14="..","..",ROUND(FIRE0301_working!J14,0))</f>
        <v>14</v>
      </c>
      <c r="K14" s="86">
        <f>IF(FIRE0301_working!K14="..","..",ROUND(FIRE0301_working!K14,0))</f>
        <v>9</v>
      </c>
      <c r="L14" s="86">
        <f>IF(FIRE0301_working!L14="..","..",ROUND(FIRE0301_working!L14,0))</f>
        <v>5</v>
      </c>
      <c r="P14" s="15"/>
      <c r="S14" s="15"/>
      <c r="T14" s="15"/>
      <c r="X14" s="15"/>
    </row>
    <row r="15" spans="1:24" ht="15.5" x14ac:dyDescent="0.35">
      <c r="A15" s="71" t="s">
        <v>19</v>
      </c>
      <c r="B15" s="85">
        <f>IF(FIRE0301_working!B15="..","..",ROUND(FIRE0301_working!B15,0))</f>
        <v>1330</v>
      </c>
      <c r="C15" s="86">
        <f>IF(FIRE0301_working!C15="..","..",ROUND(FIRE0301_working!C15,0))</f>
        <v>1211</v>
      </c>
      <c r="D15" s="86">
        <f>IF(FIRE0301_working!D15="..","..",ROUND(FIRE0301_working!D15,0))</f>
        <v>119</v>
      </c>
      <c r="E15" s="85"/>
      <c r="F15" s="85">
        <f>IF(FIRE0301_working!F15="..","..",ROUND(FIRE0301_working!F15,0))</f>
        <v>2</v>
      </c>
      <c r="G15" s="86">
        <f>IF(FIRE0301_working!G15="..","..",ROUND(FIRE0301_working!G15,0))</f>
        <v>1</v>
      </c>
      <c r="H15" s="86">
        <f>IF(FIRE0301_working!H15="..","..",ROUND(FIRE0301_working!H15,0))</f>
        <v>1</v>
      </c>
      <c r="I15" s="85"/>
      <c r="J15" s="85">
        <f>IF(FIRE0301_working!J15="..","..",ROUND(FIRE0301_working!J15,0))</f>
        <v>121</v>
      </c>
      <c r="K15" s="86">
        <f>IF(FIRE0301_working!K15="..","..",ROUND(FIRE0301_working!K15,0))</f>
        <v>115</v>
      </c>
      <c r="L15" s="86">
        <f>IF(FIRE0301_working!L15="..","..",ROUND(FIRE0301_working!L15,0))</f>
        <v>6</v>
      </c>
      <c r="P15" s="15"/>
      <c r="S15" s="15"/>
      <c r="T15" s="15"/>
      <c r="X15" s="15"/>
    </row>
    <row r="16" spans="1:24" ht="15.5" x14ac:dyDescent="0.35">
      <c r="A16" s="71" t="s">
        <v>21</v>
      </c>
      <c r="B16" s="85">
        <f>IF(FIRE0301_working!B16="..","..",ROUND(FIRE0301_working!B16,0))</f>
        <v>392</v>
      </c>
      <c r="C16" s="86">
        <f>IF(FIRE0301_working!C16="..","..",ROUND(FIRE0301_working!C16,0))</f>
        <v>269</v>
      </c>
      <c r="D16" s="86">
        <f>IF(FIRE0301_working!D16="..","..",ROUND(FIRE0301_working!D16,0))</f>
        <v>123</v>
      </c>
      <c r="E16" s="85"/>
      <c r="F16" s="85">
        <f>IF(FIRE0301_working!F16="..","..",ROUND(FIRE0301_working!F16,0))</f>
        <v>0</v>
      </c>
      <c r="G16" s="86">
        <f>IF(FIRE0301_working!G16="..","..",ROUND(FIRE0301_working!G16,0))</f>
        <v>0</v>
      </c>
      <c r="H16" s="86">
        <f>IF(FIRE0301_working!H16="..","..",ROUND(FIRE0301_working!H16,0))</f>
        <v>0</v>
      </c>
      <c r="I16" s="85"/>
      <c r="J16" s="85">
        <f>IF(FIRE0301_working!J16="..","..",ROUND(FIRE0301_working!J16,0))</f>
        <v>7</v>
      </c>
      <c r="K16" s="86">
        <f>IF(FIRE0301_working!K16="..","..",ROUND(FIRE0301_working!K16,0))</f>
        <v>7</v>
      </c>
      <c r="L16" s="86">
        <f>IF(FIRE0301_working!L16="..","..",ROUND(FIRE0301_working!L16,0))</f>
        <v>0</v>
      </c>
      <c r="P16" s="15"/>
      <c r="S16" s="15"/>
      <c r="T16" s="15"/>
      <c r="X16" s="15"/>
    </row>
    <row r="17" spans="1:24" ht="18.5" x14ac:dyDescent="0.35">
      <c r="A17" s="71" t="s">
        <v>102</v>
      </c>
      <c r="B17" s="85">
        <f>IF(FIRE0301_working!B17="..","..",ROUND(FIRE0301_working!B17,0))</f>
        <v>587</v>
      </c>
      <c r="C17" s="86">
        <f>IF(FIRE0301_working!C17="..","..",ROUND(FIRE0301_working!C17,0))</f>
        <v>458</v>
      </c>
      <c r="D17" s="86">
        <f>IF(FIRE0301_working!D17="..","..",ROUND(FIRE0301_working!D17,0))</f>
        <v>129</v>
      </c>
      <c r="E17" s="85"/>
      <c r="F17" s="85">
        <f>IF(FIRE0301_working!F17="..","..",ROUND(FIRE0301_working!F17,0))</f>
        <v>2</v>
      </c>
      <c r="G17" s="86">
        <f>IF(FIRE0301_working!G17="..","..",ROUND(FIRE0301_working!G17,0))</f>
        <v>2</v>
      </c>
      <c r="H17" s="86">
        <f>IF(FIRE0301_working!H17="..","..",ROUND(FIRE0301_working!H17,0))</f>
        <v>0</v>
      </c>
      <c r="I17" s="85"/>
      <c r="J17" s="85">
        <f>IF(FIRE0301_working!J17="..","..",ROUND(FIRE0301_working!J17,0))</f>
        <v>92</v>
      </c>
      <c r="K17" s="86">
        <f>IF(FIRE0301_working!K17="..","..",ROUND(FIRE0301_working!K17,0))</f>
        <v>69</v>
      </c>
      <c r="L17" s="86">
        <f>IF(FIRE0301_working!L17="..","..",ROUND(FIRE0301_working!L17,0))</f>
        <v>23</v>
      </c>
      <c r="P17" s="15"/>
      <c r="S17" s="15"/>
      <c r="T17" s="15"/>
      <c r="X17" s="15"/>
    </row>
    <row r="18" spans="1:24" ht="18.5" x14ac:dyDescent="0.35">
      <c r="A18" s="71" t="s">
        <v>103</v>
      </c>
      <c r="B18" s="85">
        <f>IF(FIRE0301_working!B18="..","..",ROUND(FIRE0301_working!B18,0))</f>
        <v>905</v>
      </c>
      <c r="C18" s="86">
        <f>IF(FIRE0301_working!C18="..","..",ROUND(FIRE0301_working!C18,0))</f>
        <v>771</v>
      </c>
      <c r="D18" s="86">
        <f>IF(FIRE0301_working!D18="..","..",ROUND(FIRE0301_working!D18,0))</f>
        <v>134</v>
      </c>
      <c r="E18" s="85"/>
      <c r="F18" s="85">
        <f>IF(FIRE0301_working!F18="..","..",ROUND(FIRE0301_working!F18,0))</f>
        <v>1</v>
      </c>
      <c r="G18" s="86">
        <f>IF(FIRE0301_working!G18="..","..",ROUND(FIRE0301_working!G18,0))</f>
        <v>1</v>
      </c>
      <c r="H18" s="86">
        <f>IF(FIRE0301_working!H18="..","..",ROUND(FIRE0301_working!H18,0))</f>
        <v>0</v>
      </c>
      <c r="I18" s="85"/>
      <c r="J18" s="85">
        <f>IF(FIRE0301_working!J18="..","..",ROUND(FIRE0301_working!J18,0))</f>
        <v>94</v>
      </c>
      <c r="K18" s="86">
        <f>IF(FIRE0301_working!K18="..","..",ROUND(FIRE0301_working!K18,0))</f>
        <v>72</v>
      </c>
      <c r="L18" s="86">
        <f>IF(FIRE0301_working!L18="..","..",ROUND(FIRE0301_working!L18,0))</f>
        <v>22</v>
      </c>
      <c r="P18" s="15"/>
      <c r="S18" s="15"/>
      <c r="T18" s="15"/>
      <c r="X18" s="15"/>
    </row>
    <row r="19" spans="1:24" ht="18.5" x14ac:dyDescent="0.35">
      <c r="A19" s="71" t="s">
        <v>104</v>
      </c>
      <c r="B19" s="85">
        <f>IF(FIRE0301_working!B19="..","..",ROUND(FIRE0301_working!B19,0))</f>
        <v>2537</v>
      </c>
      <c r="C19" s="86">
        <f>IF(FIRE0301_working!C19="..","..",ROUND(FIRE0301_working!C19,0))</f>
        <v>1953</v>
      </c>
      <c r="D19" s="86">
        <f>IF(FIRE0301_working!D19="..","..",ROUND(FIRE0301_working!D19,0))</f>
        <v>584</v>
      </c>
      <c r="E19" s="85"/>
      <c r="F19" s="85">
        <f>IF(FIRE0301_working!F19="..","..",ROUND(FIRE0301_working!F19,0))</f>
        <v>9</v>
      </c>
      <c r="G19" s="86">
        <f>IF(FIRE0301_working!G19="..","..",ROUND(FIRE0301_working!G19,0))</f>
        <v>5</v>
      </c>
      <c r="H19" s="86">
        <f>IF(FIRE0301_working!H19="..","..",ROUND(FIRE0301_working!H19,0))</f>
        <v>4</v>
      </c>
      <c r="I19" s="85"/>
      <c r="J19" s="85">
        <f>IF(FIRE0301_working!J19="..","..",ROUND(FIRE0301_working!J19,0))</f>
        <v>126</v>
      </c>
      <c r="K19" s="86">
        <f>IF(FIRE0301_working!K19="..","..",ROUND(FIRE0301_working!K19,0))</f>
        <v>116</v>
      </c>
      <c r="L19" s="86">
        <f>IF(FIRE0301_working!L19="..","..",ROUND(FIRE0301_working!L19,0))</f>
        <v>10</v>
      </c>
      <c r="P19" s="15"/>
      <c r="S19" s="15"/>
      <c r="T19" s="15"/>
      <c r="X19" s="15"/>
    </row>
    <row r="20" spans="1:24" ht="18.5" x14ac:dyDescent="0.35">
      <c r="A20" s="71" t="s">
        <v>105</v>
      </c>
      <c r="B20" s="85">
        <f>IF(FIRE0301_working!B20="..","..",ROUND(FIRE0301_working!B20,0))</f>
        <v>2566</v>
      </c>
      <c r="C20" s="86">
        <f>IF(FIRE0301_working!C20="..","..",ROUND(FIRE0301_working!C20,0))</f>
        <v>415</v>
      </c>
      <c r="D20" s="86">
        <f>IF(FIRE0301_working!D20="..","..",ROUND(FIRE0301_working!D20,0))</f>
        <v>2151</v>
      </c>
      <c r="E20" s="85"/>
      <c r="F20" s="85">
        <f>IF(FIRE0301_working!F20="..","..",ROUND(FIRE0301_working!F20,0))</f>
        <v>2</v>
      </c>
      <c r="G20" s="86">
        <f>IF(FIRE0301_working!G20="..","..",ROUND(FIRE0301_working!G20,0))</f>
        <v>1</v>
      </c>
      <c r="H20" s="86">
        <f>IF(FIRE0301_working!H20="..","..",ROUND(FIRE0301_working!H20,0))</f>
        <v>1</v>
      </c>
      <c r="I20" s="85"/>
      <c r="J20" s="85">
        <f>IF(FIRE0301_working!J20="..","..",ROUND(FIRE0301_working!J20,0))</f>
        <v>175</v>
      </c>
      <c r="K20" s="86">
        <f>IF(FIRE0301_working!K20="..","..",ROUND(FIRE0301_working!K20,0))</f>
        <v>20</v>
      </c>
      <c r="L20" s="86">
        <f>IF(FIRE0301_working!L20="..","..",ROUND(FIRE0301_working!L20,0))</f>
        <v>155</v>
      </c>
      <c r="P20" s="15"/>
      <c r="S20" s="15"/>
      <c r="T20" s="15"/>
      <c r="X20" s="15"/>
    </row>
    <row r="21" spans="1:24" ht="16" thickBot="1" x14ac:dyDescent="0.4">
      <c r="A21" s="72" t="s">
        <v>22</v>
      </c>
      <c r="B21" s="87">
        <f>IF(FIRE0301_working!B21="..","..",ROUND(FIRE0301_working!B21,0))</f>
        <v>254</v>
      </c>
      <c r="C21" s="88">
        <f>IF(FIRE0301_working!C21="..","..",ROUND(FIRE0301_working!C21,0))</f>
        <v>115</v>
      </c>
      <c r="D21" s="88">
        <f>IF(FIRE0301_working!D21="..","..",ROUND(FIRE0301_working!D21,0))</f>
        <v>139</v>
      </c>
      <c r="E21" s="88"/>
      <c r="F21" s="87">
        <f>IF(FIRE0301_working!F21="..","..",ROUND(FIRE0301_working!F21,0))</f>
        <v>0</v>
      </c>
      <c r="G21" s="88">
        <f>IF(FIRE0301_working!G21="..","..",ROUND(FIRE0301_working!G21,0))</f>
        <v>0</v>
      </c>
      <c r="H21" s="88">
        <f>IF(FIRE0301_working!H21="..","..",ROUND(FIRE0301_working!H21,0))</f>
        <v>0</v>
      </c>
      <c r="I21" s="88"/>
      <c r="J21" s="87">
        <f>IF(FIRE0301_working!J21="..","..",ROUND(FIRE0301_working!J21,0))</f>
        <v>10</v>
      </c>
      <c r="K21" s="88">
        <f>IF(FIRE0301_working!K21="..","..",ROUND(FIRE0301_working!K21,0))</f>
        <v>5</v>
      </c>
      <c r="L21" s="88">
        <f>IF(FIRE0301_working!L21="..","..",ROUND(FIRE0301_working!L21,0))</f>
        <v>5</v>
      </c>
      <c r="P21" s="15"/>
      <c r="S21" s="15"/>
      <c r="T21" s="15"/>
      <c r="X21" s="15"/>
    </row>
    <row r="22" spans="1:24" ht="30" customHeight="1" x14ac:dyDescent="0.35">
      <c r="A22" s="67" t="s">
        <v>30</v>
      </c>
      <c r="B22" s="67"/>
      <c r="C22" s="67"/>
      <c r="D22" s="67"/>
      <c r="E22" s="67"/>
      <c r="F22" s="67"/>
      <c r="G22" s="67"/>
      <c r="H22" s="67"/>
      <c r="I22" s="67"/>
      <c r="J22" s="67"/>
      <c r="K22" s="67"/>
      <c r="L22" s="67"/>
    </row>
    <row r="23" spans="1:24" ht="15" customHeight="1" x14ac:dyDescent="0.35">
      <c r="A23" s="67" t="s">
        <v>31</v>
      </c>
      <c r="B23" s="67"/>
      <c r="C23" s="67"/>
      <c r="D23" s="67"/>
      <c r="E23" s="67"/>
      <c r="F23" s="67"/>
      <c r="G23" s="67"/>
      <c r="H23" s="67"/>
      <c r="I23" s="67"/>
      <c r="J23" s="67"/>
      <c r="K23" s="67"/>
      <c r="L23" s="67"/>
    </row>
    <row r="24" spans="1:24" ht="15" customHeight="1" x14ac:dyDescent="0.35">
      <c r="A24" s="67" t="s">
        <v>32</v>
      </c>
      <c r="B24" s="67"/>
      <c r="C24" s="67"/>
      <c r="D24" s="67"/>
      <c r="E24" s="67"/>
      <c r="F24" s="67"/>
      <c r="G24" s="67"/>
      <c r="H24" s="67"/>
      <c r="I24" s="67"/>
      <c r="J24" s="67"/>
      <c r="K24" s="67"/>
      <c r="L24" s="67"/>
    </row>
    <row r="25" spans="1:24" ht="15" customHeight="1" x14ac:dyDescent="0.35">
      <c r="A25" s="67" t="s">
        <v>33</v>
      </c>
      <c r="B25" s="67"/>
      <c r="C25" s="67"/>
      <c r="D25" s="67"/>
      <c r="E25" s="67"/>
      <c r="F25" s="67"/>
      <c r="G25" s="67"/>
      <c r="H25" s="67"/>
      <c r="I25" s="67"/>
      <c r="J25" s="67"/>
      <c r="K25" s="67"/>
      <c r="L25" s="67"/>
    </row>
    <row r="26" spans="1:24" ht="15" customHeight="1" x14ac:dyDescent="0.35">
      <c r="A26" s="97" t="s">
        <v>46</v>
      </c>
      <c r="B26" s="97"/>
      <c r="C26" s="97"/>
      <c r="D26" s="97"/>
      <c r="E26" s="97"/>
      <c r="F26" s="97"/>
      <c r="G26" s="97"/>
      <c r="H26" s="97"/>
      <c r="I26" s="97"/>
      <c r="J26" s="97"/>
      <c r="K26" s="97"/>
      <c r="L26" s="97"/>
      <c r="M26" s="10"/>
      <c r="N26" s="10"/>
      <c r="O26" s="10"/>
      <c r="P26" s="10"/>
      <c r="Q26" s="10"/>
      <c r="R26" s="10"/>
    </row>
    <row r="27" spans="1:24" s="7" customFormat="1" ht="15" customHeight="1" x14ac:dyDescent="0.35">
      <c r="A27" s="84" t="s">
        <v>44</v>
      </c>
      <c r="B27" s="83"/>
      <c r="C27" s="83"/>
      <c r="D27" s="83"/>
      <c r="E27" s="83"/>
      <c r="F27" s="83"/>
      <c r="G27" s="83"/>
      <c r="H27" s="83"/>
      <c r="I27" s="83"/>
      <c r="J27" s="83"/>
      <c r="K27" s="83"/>
      <c r="L27" s="83"/>
    </row>
    <row r="28" spans="1:24" s="7" customFormat="1" ht="15" customHeight="1" x14ac:dyDescent="0.35">
      <c r="A28" s="99" t="s">
        <v>39</v>
      </c>
      <c r="B28" s="99"/>
      <c r="C28" s="99"/>
      <c r="D28" s="99"/>
      <c r="E28" s="99"/>
      <c r="F28" s="99"/>
      <c r="G28" s="99"/>
      <c r="H28" s="99"/>
      <c r="I28" s="99"/>
      <c r="J28" s="99"/>
      <c r="K28" s="99"/>
      <c r="L28" s="99"/>
      <c r="M28" s="13"/>
      <c r="N28" s="13"/>
      <c r="O28" s="13"/>
    </row>
    <row r="29" spans="1:24" s="7" customFormat="1" ht="15" customHeight="1" x14ac:dyDescent="0.35">
      <c r="A29" s="99" t="s">
        <v>40</v>
      </c>
      <c r="B29" s="99"/>
      <c r="C29" s="99"/>
      <c r="D29" s="99"/>
      <c r="E29" s="99"/>
      <c r="F29" s="99"/>
      <c r="G29" s="99"/>
      <c r="H29" s="99"/>
      <c r="I29" s="99"/>
      <c r="J29" s="99"/>
      <c r="K29" s="99"/>
      <c r="L29" s="99"/>
    </row>
    <row r="30" spans="1:24" s="7" customFormat="1" ht="15" customHeight="1" x14ac:dyDescent="0.35">
      <c r="A30" s="99" t="s">
        <v>41</v>
      </c>
      <c r="B30" s="99"/>
      <c r="C30" s="99"/>
      <c r="D30" s="99"/>
      <c r="E30" s="99"/>
      <c r="F30" s="99"/>
      <c r="G30" s="99"/>
      <c r="H30" s="99"/>
      <c r="I30" s="99"/>
      <c r="J30" s="99"/>
      <c r="K30" s="99"/>
      <c r="L30" s="99"/>
    </row>
    <row r="31" spans="1:24" s="7" customFormat="1" ht="15" customHeight="1" x14ac:dyDescent="0.35">
      <c r="A31" s="99" t="s">
        <v>111</v>
      </c>
      <c r="B31" s="99"/>
      <c r="C31" s="99"/>
      <c r="D31" s="99"/>
      <c r="E31" s="99"/>
      <c r="F31" s="99"/>
      <c r="G31" s="99"/>
      <c r="H31" s="99"/>
      <c r="I31" s="99"/>
      <c r="J31" s="99"/>
      <c r="K31" s="99"/>
      <c r="L31" s="99"/>
    </row>
    <row r="32" spans="1:24" s="7" customFormat="1" ht="15" customHeight="1" x14ac:dyDescent="0.35">
      <c r="A32" s="99" t="s">
        <v>42</v>
      </c>
      <c r="B32" s="99"/>
      <c r="C32" s="99"/>
      <c r="D32" s="99"/>
      <c r="E32" s="99"/>
      <c r="F32" s="99"/>
      <c r="G32" s="99"/>
      <c r="H32" s="99"/>
      <c r="I32" s="99"/>
      <c r="J32" s="99"/>
      <c r="K32" s="99"/>
      <c r="L32" s="99"/>
    </row>
    <row r="33" spans="1:18" s="7" customFormat="1" ht="15" customHeight="1" x14ac:dyDescent="0.35">
      <c r="A33" s="99" t="s">
        <v>43</v>
      </c>
      <c r="B33" s="99"/>
      <c r="C33" s="99"/>
      <c r="D33" s="99"/>
      <c r="E33" s="99"/>
      <c r="F33" s="99"/>
      <c r="G33" s="99"/>
      <c r="H33" s="99"/>
      <c r="I33" s="99"/>
      <c r="J33" s="99"/>
      <c r="K33" s="99"/>
      <c r="L33" s="99"/>
      <c r="M33" s="12"/>
      <c r="N33" s="12"/>
      <c r="O33" s="12"/>
    </row>
    <row r="34" spans="1:18" ht="25" customHeight="1" x14ac:dyDescent="0.35">
      <c r="A34" s="73" t="s">
        <v>25</v>
      </c>
      <c r="B34" s="74"/>
      <c r="C34" s="74"/>
      <c r="D34" s="74"/>
      <c r="E34" s="74"/>
      <c r="F34" s="74"/>
      <c r="G34" s="74"/>
      <c r="H34" s="74"/>
      <c r="I34" s="74"/>
      <c r="J34" s="74"/>
      <c r="K34" s="74"/>
      <c r="L34" s="74"/>
      <c r="M34" s="7"/>
      <c r="N34" s="7"/>
    </row>
    <row r="35" spans="1:18" ht="49.5" customHeight="1" x14ac:dyDescent="0.35">
      <c r="A35" s="99" t="s">
        <v>26</v>
      </c>
      <c r="B35" s="99"/>
      <c r="C35" s="99"/>
      <c r="D35" s="99"/>
      <c r="E35" s="99"/>
      <c r="F35" s="99"/>
      <c r="G35" s="99"/>
      <c r="H35" s="99"/>
      <c r="I35" s="99"/>
      <c r="J35" s="99"/>
      <c r="K35" s="99"/>
      <c r="L35" s="99"/>
    </row>
    <row r="36" spans="1:18" ht="25" customHeight="1" x14ac:dyDescent="0.35">
      <c r="A36" s="73" t="s">
        <v>11</v>
      </c>
      <c r="B36" s="67"/>
      <c r="C36" s="67"/>
      <c r="D36" s="67"/>
      <c r="E36" s="67"/>
      <c r="F36" s="67"/>
      <c r="G36" s="67"/>
      <c r="H36" s="67"/>
      <c r="I36" s="67"/>
      <c r="J36" s="67"/>
      <c r="K36" s="67"/>
      <c r="L36" s="67"/>
      <c r="M36" s="7"/>
      <c r="N36" s="7"/>
      <c r="O36" s="7"/>
      <c r="P36" s="7"/>
      <c r="Q36" s="7"/>
      <c r="R36" s="7"/>
    </row>
    <row r="37" spans="1:18" ht="50.5" customHeight="1" x14ac:dyDescent="0.35">
      <c r="A37" s="99" t="s">
        <v>12</v>
      </c>
      <c r="B37" s="99"/>
      <c r="C37" s="99"/>
      <c r="D37" s="99"/>
      <c r="E37" s="99"/>
      <c r="F37" s="99"/>
      <c r="G37" s="99"/>
      <c r="H37" s="99"/>
      <c r="I37" s="99"/>
      <c r="J37" s="99"/>
      <c r="K37" s="99"/>
      <c r="L37" s="99"/>
    </row>
    <row r="38" spans="1:18" ht="25" customHeight="1" x14ac:dyDescent="0.35">
      <c r="A38" s="75" t="s">
        <v>110</v>
      </c>
      <c r="B38" s="67"/>
      <c r="C38" s="67"/>
      <c r="D38" s="67"/>
      <c r="E38" s="67"/>
      <c r="F38" s="67"/>
      <c r="G38" s="67"/>
      <c r="H38" s="67"/>
      <c r="I38" s="67"/>
      <c r="J38" s="67"/>
      <c r="K38" s="67"/>
      <c r="L38" s="67"/>
    </row>
    <row r="39" spans="1:18" ht="15" customHeight="1" x14ac:dyDescent="0.35">
      <c r="A39" s="67" t="s">
        <v>13</v>
      </c>
      <c r="B39" s="67"/>
      <c r="C39" s="67"/>
      <c r="D39" s="67"/>
      <c r="E39" s="67"/>
      <c r="F39" s="67"/>
      <c r="G39" s="67"/>
      <c r="H39" s="67"/>
      <c r="I39" s="67"/>
      <c r="J39" s="67"/>
      <c r="K39" s="67"/>
      <c r="L39" s="67"/>
    </row>
    <row r="40" spans="1:18" ht="15" customHeight="1" x14ac:dyDescent="0.35">
      <c r="A40" s="98" t="s">
        <v>28</v>
      </c>
      <c r="B40" s="98"/>
      <c r="C40" s="98"/>
      <c r="D40" s="67"/>
      <c r="E40" s="67"/>
      <c r="F40" s="67"/>
      <c r="G40" s="67"/>
      <c r="H40" s="67"/>
      <c r="I40" s="67"/>
      <c r="J40" s="67"/>
      <c r="K40" s="67"/>
      <c r="L40" s="67"/>
    </row>
    <row r="41" spans="1:18" ht="25" customHeight="1" x14ac:dyDescent="0.35">
      <c r="A41" s="76" t="s">
        <v>91</v>
      </c>
      <c r="B41" s="67"/>
      <c r="C41" s="67"/>
      <c r="D41" s="67"/>
      <c r="E41" s="67"/>
      <c r="F41" s="67"/>
      <c r="G41" s="67"/>
      <c r="H41" s="67"/>
      <c r="I41" s="67"/>
      <c r="J41" s="67"/>
      <c r="K41" s="67"/>
      <c r="L41" s="67"/>
    </row>
    <row r="42" spans="1:18" ht="15" customHeight="1" x14ac:dyDescent="0.35">
      <c r="A42" s="67" t="s">
        <v>14</v>
      </c>
      <c r="B42" s="67"/>
      <c r="C42" s="67"/>
      <c r="D42" s="67"/>
      <c r="E42" s="67"/>
      <c r="F42" s="67"/>
      <c r="G42" s="67"/>
      <c r="H42" s="67"/>
      <c r="I42" s="67"/>
      <c r="J42" s="96"/>
      <c r="K42" s="96"/>
      <c r="L42" s="96"/>
    </row>
    <row r="43" spans="1:18" ht="25" customHeight="1" x14ac:dyDescent="0.35">
      <c r="A43" s="98" t="s">
        <v>47</v>
      </c>
      <c r="B43" s="98"/>
      <c r="C43" s="67"/>
      <c r="D43" s="67"/>
      <c r="E43" s="67"/>
      <c r="F43" s="67"/>
      <c r="G43" s="67"/>
      <c r="H43" s="67"/>
      <c r="I43" s="67"/>
      <c r="J43" s="96"/>
      <c r="K43" s="96"/>
      <c r="L43" s="96"/>
    </row>
    <row r="44" spans="1:18" x14ac:dyDescent="0.35">
      <c r="A44" s="20" t="s">
        <v>112</v>
      </c>
    </row>
    <row r="46" spans="1:18" x14ac:dyDescent="0.35">
      <c r="L46" s="20"/>
      <c r="M46" s="20"/>
      <c r="N46" s="20"/>
      <c r="O46" s="20"/>
    </row>
    <row r="47" spans="1:18" x14ac:dyDescent="0.35">
      <c r="L47" s="20"/>
      <c r="M47" s="20"/>
      <c r="N47" s="20" t="s">
        <v>97</v>
      </c>
      <c r="O47" s="20"/>
    </row>
    <row r="48" spans="1:18" x14ac:dyDescent="0.35">
      <c r="L48" s="20"/>
      <c r="M48" s="20"/>
      <c r="N48" s="20" t="s">
        <v>96</v>
      </c>
      <c r="O48" s="20"/>
    </row>
    <row r="49" spans="12:15" x14ac:dyDescent="0.35">
      <c r="L49" s="20"/>
      <c r="M49" s="20"/>
      <c r="N49" s="20" t="s">
        <v>85</v>
      </c>
      <c r="O49" s="20"/>
    </row>
    <row r="50" spans="12:15" x14ac:dyDescent="0.35">
      <c r="L50" s="20"/>
      <c r="M50" s="20"/>
      <c r="N50" s="20" t="s">
        <v>79</v>
      </c>
      <c r="O50" s="20"/>
    </row>
    <row r="51" spans="12:15" x14ac:dyDescent="0.35">
      <c r="L51" s="20"/>
      <c r="M51" s="20"/>
      <c r="N51" s="20" t="s">
        <v>49</v>
      </c>
      <c r="O51" s="20"/>
    </row>
    <row r="52" spans="12:15" x14ac:dyDescent="0.35">
      <c r="L52" s="20"/>
      <c r="M52" s="20"/>
      <c r="N52" s="20" t="s">
        <v>48</v>
      </c>
      <c r="O52" s="20"/>
    </row>
    <row r="53" spans="12:15" x14ac:dyDescent="0.35">
      <c r="L53" s="20"/>
      <c r="M53" s="20"/>
      <c r="N53" s="20" t="s">
        <v>45</v>
      </c>
      <c r="O53" s="20"/>
    </row>
    <row r="54" spans="12:15" x14ac:dyDescent="0.35">
      <c r="L54" s="20"/>
      <c r="M54" s="20"/>
      <c r="N54" s="20" t="s">
        <v>34</v>
      </c>
      <c r="O54" s="20"/>
    </row>
    <row r="55" spans="12:15" x14ac:dyDescent="0.35">
      <c r="L55" s="20"/>
      <c r="M55" s="20"/>
      <c r="N55" s="20" t="s">
        <v>29</v>
      </c>
      <c r="O55" s="20"/>
    </row>
    <row r="56" spans="12:15" x14ac:dyDescent="0.35">
      <c r="L56" s="20"/>
      <c r="M56" s="20"/>
      <c r="N56" s="20" t="s">
        <v>8</v>
      </c>
      <c r="O56" s="20"/>
    </row>
    <row r="57" spans="12:15" x14ac:dyDescent="0.35">
      <c r="L57" s="20"/>
      <c r="M57" s="20"/>
      <c r="N57" s="20" t="s">
        <v>7</v>
      </c>
      <c r="O57" s="20"/>
    </row>
    <row r="58" spans="12:15" x14ac:dyDescent="0.35">
      <c r="L58" s="20"/>
      <c r="M58" s="20"/>
      <c r="N58" s="20" t="s">
        <v>6</v>
      </c>
      <c r="O58" s="20"/>
    </row>
    <row r="59" spans="12:15" x14ac:dyDescent="0.35">
      <c r="L59" s="20"/>
      <c r="M59" s="20"/>
      <c r="N59" s="20" t="s">
        <v>5</v>
      </c>
      <c r="O59" s="20"/>
    </row>
    <row r="60" spans="12:15" x14ac:dyDescent="0.35">
      <c r="L60" s="20"/>
      <c r="M60" s="20"/>
      <c r="N60" s="20" t="s">
        <v>4</v>
      </c>
      <c r="O60" s="20"/>
    </row>
    <row r="61" spans="12:15" x14ac:dyDescent="0.35">
      <c r="L61" s="20"/>
      <c r="M61" s="20"/>
      <c r="N61" s="20" t="s">
        <v>3</v>
      </c>
      <c r="O61" s="20"/>
    </row>
    <row r="62" spans="12:15" x14ac:dyDescent="0.35">
      <c r="L62" s="20"/>
      <c r="M62" s="20"/>
      <c r="N62" s="20"/>
      <c r="O62" s="20"/>
    </row>
    <row r="63" spans="12:15" x14ac:dyDescent="0.35">
      <c r="L63" s="20"/>
      <c r="M63" s="20"/>
      <c r="N63" s="20"/>
      <c r="O63" s="20"/>
    </row>
    <row r="64" spans="12:15" x14ac:dyDescent="0.35">
      <c r="L64" s="20"/>
      <c r="M64" s="20"/>
      <c r="N64" s="20"/>
      <c r="O64" s="20"/>
    </row>
    <row r="65" spans="12:15" x14ac:dyDescent="0.35">
      <c r="L65" s="20"/>
      <c r="M65" s="20"/>
      <c r="N65" s="20"/>
      <c r="O65" s="20"/>
    </row>
    <row r="66" spans="12:15" x14ac:dyDescent="0.35">
      <c r="L66" s="20"/>
      <c r="M66" s="20"/>
      <c r="N66" s="20"/>
      <c r="O66" s="20"/>
    </row>
  </sheetData>
  <mergeCells count="17">
    <mergeCell ref="A28:L28"/>
    <mergeCell ref="A29:L29"/>
    <mergeCell ref="A37:L37"/>
    <mergeCell ref="B6:D6"/>
    <mergeCell ref="A30:L30"/>
    <mergeCell ref="A31:L31"/>
    <mergeCell ref="A32:L32"/>
    <mergeCell ref="A33:L33"/>
    <mergeCell ref="A35:L35"/>
    <mergeCell ref="F6:H6"/>
    <mergeCell ref="J6:L6"/>
    <mergeCell ref="A4:B4"/>
    <mergeCell ref="J42:L42"/>
    <mergeCell ref="J43:L43"/>
    <mergeCell ref="A26:L26"/>
    <mergeCell ref="A43:B43"/>
    <mergeCell ref="A40:C40"/>
  </mergeCells>
  <dataValidations count="1">
    <dataValidation type="list" allowBlank="1" showInputMessage="1" showErrorMessage="1" sqref="A4:B4" xr:uid="{00000000-0002-0000-0100-000000000000}">
      <formula1>$N$47:$N$61</formula1>
    </dataValidation>
  </dataValidations>
  <hyperlinks>
    <hyperlink ref="A40" r:id="rId1" xr:uid="{00000000-0004-0000-0100-000000000000}"/>
    <hyperlink ref="A43" r:id="rId2" display="Contact: FireStatistics@homeoffice.gsi.gov.uk" xr:uid="{00000000-0004-0000-0100-000001000000}"/>
    <hyperlink ref="A27:L27" r:id="rId3" display="3 For more detailed technical definitions of fire-related non-fatal casualties, see the Fire Statistics Definitions document. " xr:uid="{00000000-0004-0000-0100-000002000000}"/>
    <hyperlink ref="A43:B43" r:id="rId4" display="Contact: FireStatistics@homeoffice.gov.uk" xr:uid="{00000000-0004-0000-0100-000004000000}"/>
    <hyperlink ref="A41" r:id="rId5" display="The statistics in this table are National Statistics." xr:uid="{A81DA810-20D5-49DB-8240-B90D2E715BDE}"/>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Cover_sheet</vt:lpstr>
      <vt:lpstr>Contents</vt:lpstr>
      <vt:lpstr>0910</vt:lpstr>
      <vt:lpstr>Data - primary fires</vt:lpstr>
      <vt:lpstr>Data - casualties</vt:lpstr>
      <vt:lpstr>Data - fatalities</vt:lpstr>
      <vt:lpstr>FIRE0301_working</vt:lpstr>
      <vt:lpstr>FIRE0301</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FIRE0301: Primary fires, fatalities and non-fatal casualties in other buildings by motive and building type, England</dc:title>
  <dc:creator/>
  <cp:keywords>data tables, other building fires, fatalities, casualties, building type, 2024</cp:keywords>
  <cp:lastModifiedBy/>
  <dcterms:created xsi:type="dcterms:W3CDTF">2024-07-18T11:19:14Z</dcterms:created>
  <dcterms:modified xsi:type="dcterms:W3CDTF">2024-07-18T11:19:42Z</dcterms:modified>
</cp:coreProperties>
</file>