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Vs-data\DATA\Client\Anglian Water\P09483 PR24 Anglian Water advice\PR24 CACs\EoS STWs\Sent to client\"/>
    </mc:Choice>
  </mc:AlternateContent>
  <xr:revisionPtr revIDLastSave="0" documentId="8_{C0A24F28-AA4E-4DD2-B3D3-C0493A4A710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MP8 allowances" sheetId="17" r:id="rId1"/>
    <sheet name="WATS only" sheetId="6" r:id="rId2"/>
    <sheet name="IA" sheetId="16" r:id="rId3"/>
    <sheet name="Modelled costs 2018-22" sheetId="13" r:id="rId4"/>
    <sheet name="Approach WATS only" sheetId="7" r:id="rId5"/>
    <sheet name="Approach IA" sheetId="15" r:id="rId6"/>
    <sheet name="Modelled coefficients" sheetId="9" r:id="rId7"/>
    <sheet name="Ofwat estimated coefficients" sheetId="3" r:id="rId8"/>
    <sheet name="Data and forecasts" sheetId="10" r:id="rId9"/>
    <sheet name="CPIH ONS data" sheetId="12" r:id="rId10"/>
    <sheet name="Cost drivers forecasts" sheetId="11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____net1" localSheetId="0" hidden="1">{"NET",#N/A,FALSE,"401C11"}</definedName>
    <definedName name="____net1" localSheetId="10" hidden="1">{"NET",#N/A,FALSE,"401C11"}</definedName>
    <definedName name="____net1" localSheetId="9" hidden="1">{"NET",#N/A,FALSE,"401C11"}</definedName>
    <definedName name="____net1" localSheetId="8" hidden="1">{"NET",#N/A,FALSE,"401C11"}</definedName>
    <definedName name="____net1" localSheetId="3" hidden="1">{"NET",#N/A,FALSE,"401C11"}</definedName>
    <definedName name="____net1" hidden="1">{"NET",#N/A,FALSE,"401C11"}</definedName>
    <definedName name="__123Graph_A" localSheetId="0" hidden="1">'[1]2002PCTs'!#REF!</definedName>
    <definedName name="__123Graph_A" localSheetId="5" hidden="1">'[1]2002PCTs'!#REF!</definedName>
    <definedName name="__123Graph_A" localSheetId="2" hidden="1">'[1]2002PCTs'!#REF!</definedName>
    <definedName name="__123Graph_A" localSheetId="6" hidden="1">'[1]2002PCTs'!#REF!</definedName>
    <definedName name="__123Graph_A" localSheetId="3" hidden="1">'[1]2002PCTs'!#REF!</definedName>
    <definedName name="__123Graph_A" hidden="1">'[1]2002PCTs'!#REF!</definedName>
    <definedName name="__123Graph_B" localSheetId="0" hidden="1">[2]Dnurse!#REF!</definedName>
    <definedName name="__123Graph_B" localSheetId="5" hidden="1">[2]Dnurse!#REF!</definedName>
    <definedName name="__123Graph_B" localSheetId="2" hidden="1">[2]Dnurse!#REF!</definedName>
    <definedName name="__123Graph_B" localSheetId="6" hidden="1">[2]Dnurse!#REF!</definedName>
    <definedName name="__123Graph_B" localSheetId="3" hidden="1">[2]Dnurse!#REF!</definedName>
    <definedName name="__123Graph_B" hidden="1">[2]Dnurse!#REF!</definedName>
    <definedName name="__123Graph_C" localSheetId="0" hidden="1">[2]Dnurse!#REF!</definedName>
    <definedName name="__123Graph_C" localSheetId="5" hidden="1">[2]Dnurse!#REF!</definedName>
    <definedName name="__123Graph_C" localSheetId="2" hidden="1">[2]Dnurse!#REF!</definedName>
    <definedName name="__123Graph_C" localSheetId="6" hidden="1">[2]Dnurse!#REF!</definedName>
    <definedName name="__123Graph_C" localSheetId="3" hidden="1">[2]Dnurse!#REF!</definedName>
    <definedName name="__123Graph_C" hidden="1">[2]Dnurse!#REF!</definedName>
    <definedName name="__123Graph_X" localSheetId="0" hidden="1">[2]Dnurse!#REF!</definedName>
    <definedName name="__123Graph_X" localSheetId="5" hidden="1">[2]Dnurse!#REF!</definedName>
    <definedName name="__123Graph_X" localSheetId="2" hidden="1">[2]Dnurse!#REF!</definedName>
    <definedName name="__123Graph_X" localSheetId="6" hidden="1">[2]Dnurse!#REF!</definedName>
    <definedName name="__123Graph_X" localSheetId="3" hidden="1">[2]Dnurse!#REF!</definedName>
    <definedName name="__123Graph_X" hidden="1">[2]Dnurse!#REF!</definedName>
    <definedName name="__net1" localSheetId="0" hidden="1">{"NET",#N/A,FALSE,"401C11"}</definedName>
    <definedName name="__net1" localSheetId="10" hidden="1">{"NET",#N/A,FALSE,"401C11"}</definedName>
    <definedName name="__net1" localSheetId="9" hidden="1">{"NET",#N/A,FALSE,"401C11"}</definedName>
    <definedName name="__net1" localSheetId="8" hidden="1">{"NET",#N/A,FALSE,"401C11"}</definedName>
    <definedName name="__net1" localSheetId="3" hidden="1">{"NET",#N/A,FALSE,"401C11"}</definedName>
    <definedName name="__net1" hidden="1">{"NET",#N/A,FALSE,"401C11"}</definedName>
    <definedName name="_1___Data_table_for_graph___Leakage___AR4__AR3__AR2__AR1_and_Ofwat_leakage_targets">'[3]7_Leakage'!$A$8</definedName>
    <definedName name="_1__Data_table_for_graph___meter_penetration___AR4__AR3__AR2__and_AR1">'[3]6_Meter Penetration'!$A$8</definedName>
    <definedName name="_1__Graph___meter_penetration___AR4__AR3__AR2__and_AR1">'[3]6_Meter Penetration'!$A$8</definedName>
    <definedName name="_1_0__123Grap" localSheetId="0" hidden="1">'[4]#REF'!#REF!</definedName>
    <definedName name="_1_0__123Grap" localSheetId="5" hidden="1">'[4]#REF'!#REF!</definedName>
    <definedName name="_1_0__123Grap" localSheetId="2" hidden="1">'[4]#REF'!#REF!</definedName>
    <definedName name="_1_0__123Grap" localSheetId="6" hidden="1">'[4]#REF'!#REF!</definedName>
    <definedName name="_1_0__123Grap" localSheetId="3" hidden="1">'[4]#REF'!#REF!</definedName>
    <definedName name="_1_0__123Grap" hidden="1">'[4]#REF'!#REF!</definedName>
    <definedName name="_1_123Grap" localSheetId="0" hidden="1">'[5]#REF'!#REF!</definedName>
    <definedName name="_1_123Grap" localSheetId="5" hidden="1">'[5]#REF'!#REF!</definedName>
    <definedName name="_1_123Grap" localSheetId="2" hidden="1">'[5]#REF'!#REF!</definedName>
    <definedName name="_1_123Grap" localSheetId="6" hidden="1">'[5]#REF'!#REF!</definedName>
    <definedName name="_1_123Grap" localSheetId="3" hidden="1">'[5]#REF'!#REF!</definedName>
    <definedName name="_1_123Grap" hidden="1">'[5]#REF'!#REF!</definedName>
    <definedName name="_123Graph_F" hidden="1">'[6]Chelmsford '!$G$18:$G$28</definedName>
    <definedName name="_2__Graph___Leakage_AR4__AR3__AR2__AR1_and_Ofwat_leakage_targets">'[3]7_Leakage'!$A$68</definedName>
    <definedName name="_2__Graph___meter_penetration___AR4__AR3__AR2__and_AR1">'[3]6_Meter Penetration'!$A$8</definedName>
    <definedName name="_2_0__123Grap" localSheetId="0" hidden="1">'[5]#REF'!#REF!</definedName>
    <definedName name="_2_0__123Grap" localSheetId="5" hidden="1">'[5]#REF'!#REF!</definedName>
    <definedName name="_2_0__123Grap" localSheetId="2" hidden="1">'[5]#REF'!#REF!</definedName>
    <definedName name="_2_0__123Grap" localSheetId="6" hidden="1">'[5]#REF'!#REF!</definedName>
    <definedName name="_2_0__123Grap" localSheetId="3" hidden="1">'[5]#REF'!#REF!</definedName>
    <definedName name="_2_0__123Grap" hidden="1">'[5]#REF'!#REF!</definedName>
    <definedName name="_2_123Grap" localSheetId="0" hidden="1">'[2]#REF'!#REF!</definedName>
    <definedName name="_2_123Grap" localSheetId="5" hidden="1">'[2]#REF'!#REF!</definedName>
    <definedName name="_2_123Grap" localSheetId="2" hidden="1">'[2]#REF'!#REF!</definedName>
    <definedName name="_2_123Grap" localSheetId="6" hidden="1">'[2]#REF'!#REF!</definedName>
    <definedName name="_2_123Grap" localSheetId="3" hidden="1">'[2]#REF'!#REF!</definedName>
    <definedName name="_2_123Grap" hidden="1">'[2]#REF'!#REF!</definedName>
    <definedName name="_3__Table_of_Leakage__Ml_d__percent_change_since_AR3__AR2__AR1">'[3]7_Leakage'!$A$105</definedName>
    <definedName name="_3__Table_of_meter_penetration_percent_change_since_AR3__AR2_and_AR1">'[3]6_Meter Penetration'!$A$76</definedName>
    <definedName name="_3_0_S" localSheetId="0" hidden="1">'[4]#REF'!#REF!</definedName>
    <definedName name="_3_0_S" localSheetId="5" hidden="1">'[4]#REF'!#REF!</definedName>
    <definedName name="_3_0_S" localSheetId="2" hidden="1">'[4]#REF'!#REF!</definedName>
    <definedName name="_3_0_S" localSheetId="6" hidden="1">'[4]#REF'!#REF!</definedName>
    <definedName name="_3_0_S" localSheetId="3" hidden="1">'[4]#REF'!#REF!</definedName>
    <definedName name="_3_0_S" hidden="1">'[4]#REF'!#REF!</definedName>
    <definedName name="_3_123Grap" localSheetId="0" hidden="1">'[5]#REF'!#REF!</definedName>
    <definedName name="_3_123Grap" localSheetId="5" hidden="1">'[5]#REF'!#REF!</definedName>
    <definedName name="_3_123Grap" localSheetId="2" hidden="1">'[5]#REF'!#REF!</definedName>
    <definedName name="_3_123Grap" localSheetId="6" hidden="1">'[5]#REF'!#REF!</definedName>
    <definedName name="_3_123Grap" localSheetId="3" hidden="1">'[5]#REF'!#REF!</definedName>
    <definedName name="_3_123Grap" hidden="1">'[5]#REF'!#REF!</definedName>
    <definedName name="_34_123Grap" localSheetId="0" hidden="1">'[5]#REF'!#REF!</definedName>
    <definedName name="_34_123Grap" localSheetId="5" hidden="1">'[5]#REF'!#REF!</definedName>
    <definedName name="_34_123Grap" localSheetId="2" hidden="1">'[5]#REF'!#REF!</definedName>
    <definedName name="_34_123Grap" localSheetId="6" hidden="1">'[5]#REF'!#REF!</definedName>
    <definedName name="_34_123Grap" localSheetId="3" hidden="1">'[5]#REF'!#REF!</definedName>
    <definedName name="_34_123Grap" hidden="1">'[5]#REF'!#REF!</definedName>
    <definedName name="_42S" localSheetId="0" hidden="1">'[5]#REF'!#REF!</definedName>
    <definedName name="_42S" localSheetId="5" hidden="1">'[5]#REF'!#REF!</definedName>
    <definedName name="_42S" localSheetId="2" hidden="1">'[5]#REF'!#REF!</definedName>
    <definedName name="_42S" localSheetId="6" hidden="1">'[5]#REF'!#REF!</definedName>
    <definedName name="_42S" localSheetId="3" hidden="1">'[5]#REF'!#REF!</definedName>
    <definedName name="_42S" hidden="1">'[5]#REF'!#REF!</definedName>
    <definedName name="_4S" localSheetId="0" hidden="1">'[5]#REF'!#REF!</definedName>
    <definedName name="_4S" localSheetId="5" hidden="1">'[5]#REF'!#REF!</definedName>
    <definedName name="_4S" localSheetId="2" hidden="1">'[5]#REF'!#REF!</definedName>
    <definedName name="_4S" localSheetId="6" hidden="1">'[5]#REF'!#REF!</definedName>
    <definedName name="_4S" localSheetId="3" hidden="1">'[5]#REF'!#REF!</definedName>
    <definedName name="_4S" hidden="1">'[5]#REF'!#REF!</definedName>
    <definedName name="_5_0__123Grap" localSheetId="0" hidden="1">'[5]#REF'!#REF!</definedName>
    <definedName name="_5_0__123Grap" localSheetId="5" hidden="1">'[5]#REF'!#REF!</definedName>
    <definedName name="_5_0__123Grap" localSheetId="2" hidden="1">'[5]#REF'!#REF!</definedName>
    <definedName name="_5_0__123Grap" localSheetId="6" hidden="1">'[5]#REF'!#REF!</definedName>
    <definedName name="_5_0__123Grap" localSheetId="3" hidden="1">'[5]#REF'!#REF!</definedName>
    <definedName name="_5_0__123Grap" hidden="1">'[5]#REF'!#REF!</definedName>
    <definedName name="_6_0_S" localSheetId="0" hidden="1">'[5]#REF'!#REF!</definedName>
    <definedName name="_6_0_S" localSheetId="5" hidden="1">'[5]#REF'!#REF!</definedName>
    <definedName name="_6_0_S" localSheetId="2" hidden="1">'[5]#REF'!#REF!</definedName>
    <definedName name="_6_0_S" localSheetId="6" hidden="1">'[5]#REF'!#REF!</definedName>
    <definedName name="_6_0_S" localSheetId="3" hidden="1">'[5]#REF'!#REF!</definedName>
    <definedName name="_6_0_S" hidden="1">'[5]#REF'!#REF!</definedName>
    <definedName name="_6_123Grap" localSheetId="0" hidden="1">'[2]#REF'!#REF!</definedName>
    <definedName name="_6_123Grap" localSheetId="5" hidden="1">'[2]#REF'!#REF!</definedName>
    <definedName name="_6_123Grap" localSheetId="2" hidden="1">'[2]#REF'!#REF!</definedName>
    <definedName name="_6_123Grap" localSheetId="6" hidden="1">'[2]#REF'!#REF!</definedName>
    <definedName name="_6_123Grap" localSheetId="3" hidden="1">'[2]#REF'!#REF!</definedName>
    <definedName name="_6_123Grap" hidden="1">'[2]#REF'!#REF!</definedName>
    <definedName name="_8_123Grap" localSheetId="0" hidden="1">'[5]#REF'!#REF!</definedName>
    <definedName name="_8_123Grap" localSheetId="5" hidden="1">'[5]#REF'!#REF!</definedName>
    <definedName name="_8_123Grap" localSheetId="2" hidden="1">'[5]#REF'!#REF!</definedName>
    <definedName name="_8_123Grap" localSheetId="6" hidden="1">'[5]#REF'!#REF!</definedName>
    <definedName name="_8_123Grap" localSheetId="3" hidden="1">'[5]#REF'!#REF!</definedName>
    <definedName name="_8_123Grap" hidden="1">'[5]#REF'!#REF!</definedName>
    <definedName name="_8S" localSheetId="0" hidden="1">'[2]#REF'!#REF!</definedName>
    <definedName name="_8S" localSheetId="5" hidden="1">'[2]#REF'!#REF!</definedName>
    <definedName name="_8S" localSheetId="2" hidden="1">'[2]#REF'!#REF!</definedName>
    <definedName name="_8S" localSheetId="6" hidden="1">'[2]#REF'!#REF!</definedName>
    <definedName name="_8S" localSheetId="3" hidden="1">'[2]#REF'!#REF!</definedName>
    <definedName name="_8S" hidden="1">'[2]#REF'!#REF!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MacroRecalculationBehavior" hidden="1">0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257</definedName>
    <definedName name="_AtRisk_SimSetting_ReportOptionReportsFileType" hidden="1">1</definedName>
    <definedName name="_AtRisk_SimSetting_ReportOptionSelectiveQR" hidden="1">FALSE</definedName>
    <definedName name="_AtRisk_SimSetting_ReportsList" hidden="1">257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Dist_Values" localSheetId="0" hidden="1">#REF!</definedName>
    <definedName name="_Dist_Values" localSheetId="5" hidden="1">#REF!</definedName>
    <definedName name="_Dist_Values" localSheetId="10" hidden="1">#REF!</definedName>
    <definedName name="_Dist_Values" localSheetId="9" hidden="1">#REF!</definedName>
    <definedName name="_Dist_Values" localSheetId="2" hidden="1">#REF!</definedName>
    <definedName name="_Dist_Values" localSheetId="6" hidden="1">#REF!</definedName>
    <definedName name="_Dist_Values" localSheetId="3" hidden="1">#REF!</definedName>
    <definedName name="_Dist_Values" hidden="1">#REF!</definedName>
    <definedName name="_Fill" localSheetId="0" hidden="1">#REF!</definedName>
    <definedName name="_Fill" localSheetId="5" hidden="1">#REF!</definedName>
    <definedName name="_Fill" localSheetId="10" hidden="1">#REF!</definedName>
    <definedName name="_Fill" localSheetId="9" hidden="1">#REF!</definedName>
    <definedName name="_Fill" localSheetId="2" hidden="1">#REF!</definedName>
    <definedName name="_Fill" localSheetId="6" hidden="1">#REF!</definedName>
    <definedName name="_Fill" localSheetId="3" hidden="1">#REF!</definedName>
    <definedName name="_Fill" hidden="1">#REF!</definedName>
    <definedName name="_xlnm._FilterDatabase" localSheetId="0" hidden="1">#REF!</definedName>
    <definedName name="_xlnm._FilterDatabase" localSheetId="5" hidden="1">#REF!</definedName>
    <definedName name="_xlnm._FilterDatabase" localSheetId="10" hidden="1">#REF!</definedName>
    <definedName name="_xlnm._FilterDatabase" localSheetId="9" hidden="1">#REF!</definedName>
    <definedName name="_xlnm._FilterDatabase" localSheetId="2" hidden="1">#REF!</definedName>
    <definedName name="_xlnm._FilterDatabase" localSheetId="6" hidden="1">#REF!</definedName>
    <definedName name="_xlnm._FilterDatabase" localSheetId="3" hidden="1">#REF!</definedName>
    <definedName name="_xlnm._FilterDatabase" hidden="1">#REF!</definedName>
    <definedName name="_Key1" localSheetId="0" hidden="1">'[2]#REF'!#REF!</definedName>
    <definedName name="_Key1" localSheetId="5" hidden="1">'[2]#REF'!#REF!</definedName>
    <definedName name="_Key1" localSheetId="10" hidden="1">'[2]#REF'!#REF!</definedName>
    <definedName name="_Key1" localSheetId="9" hidden="1">'[2]#REF'!#REF!</definedName>
    <definedName name="_Key1" localSheetId="2" hidden="1">'[2]#REF'!#REF!</definedName>
    <definedName name="_Key1" localSheetId="6" hidden="1">'[2]#REF'!#REF!</definedName>
    <definedName name="_Key1" localSheetId="3" hidden="1">'[2]#REF'!#REF!</definedName>
    <definedName name="_Key1" hidden="1">'[2]#REF'!#REF!</definedName>
    <definedName name="_Key2" localSheetId="0" hidden="1">#REF!</definedName>
    <definedName name="_Key2" localSheetId="5" hidden="1">#REF!</definedName>
    <definedName name="_Key2" localSheetId="10" hidden="1">#REF!</definedName>
    <definedName name="_Key2" localSheetId="9" hidden="1">#REF!</definedName>
    <definedName name="_Key2" localSheetId="2" hidden="1">#REF!</definedName>
    <definedName name="_Key2" localSheetId="6" hidden="1">#REF!</definedName>
    <definedName name="_Key2" localSheetId="3" hidden="1">#REF!</definedName>
    <definedName name="_Key2" hidden="1">#REF!</definedName>
    <definedName name="_net1" localSheetId="0" hidden="1">{"NET",#N/A,FALSE,"401C11"}</definedName>
    <definedName name="_net1" localSheetId="10" hidden="1">{"NET",#N/A,FALSE,"401C11"}</definedName>
    <definedName name="_net1" localSheetId="9" hidden="1">{"NET",#N/A,FALSE,"401C11"}</definedName>
    <definedName name="_net1" localSheetId="8" hidden="1">{"NET",#N/A,FALSE,"401C11"}</definedName>
    <definedName name="_net1" localSheetId="3" hidden="1">{"NET",#N/A,FALSE,"401C11"}</definedName>
    <definedName name="_net1" hidden="1">{"NET",#N/A,FALSE,"401C11"}</definedName>
    <definedName name="_Order1" hidden="1">255</definedName>
    <definedName name="_Order2" hidden="1">255</definedName>
    <definedName name="_Sort" localSheetId="0" hidden="1">#REF!</definedName>
    <definedName name="_Sort" localSheetId="5" hidden="1">#REF!</definedName>
    <definedName name="_Sort" localSheetId="10" hidden="1">#REF!</definedName>
    <definedName name="_Sort" localSheetId="9" hidden="1">#REF!</definedName>
    <definedName name="_Sort" localSheetId="2" hidden="1">#REF!</definedName>
    <definedName name="_Sort" localSheetId="6" hidden="1">#REF!</definedName>
    <definedName name="_Sort" localSheetId="3" hidden="1">#REF!</definedName>
    <definedName name="_Sort" hidden="1">#REF!</definedName>
    <definedName name="a" localSheetId="0" hidden="1">{"CHARGE",#N/A,FALSE,"401C11"}</definedName>
    <definedName name="a" localSheetId="10" hidden="1">{"CHARGE",#N/A,FALSE,"401C11"}</definedName>
    <definedName name="a" localSheetId="9" hidden="1">{"CHARGE",#N/A,FALSE,"401C11"}</definedName>
    <definedName name="a" localSheetId="8" hidden="1">{"CHARGE",#N/A,FALSE,"401C11"}</definedName>
    <definedName name="a" localSheetId="3" hidden="1">{"CHARGE",#N/A,FALSE,"401C11"}</definedName>
    <definedName name="a" hidden="1">{"CHARGE",#N/A,FALSE,"401C11"}</definedName>
    <definedName name="aa" localSheetId="0" hidden="1">{"CHARGE",#N/A,FALSE,"401C11"}</definedName>
    <definedName name="aa" localSheetId="10" hidden="1">{"CHARGE",#N/A,FALSE,"401C11"}</definedName>
    <definedName name="aa" localSheetId="9" hidden="1">{"CHARGE",#N/A,FALSE,"401C11"}</definedName>
    <definedName name="aa" localSheetId="8" hidden="1">{"CHARGE",#N/A,FALSE,"401C11"}</definedName>
    <definedName name="aa" localSheetId="3" hidden="1">{"CHARGE",#N/A,FALSE,"401C11"}</definedName>
    <definedName name="aa" hidden="1">{"CHARGE",#N/A,FALSE,"401C11"}</definedName>
    <definedName name="aaa" localSheetId="0" hidden="1">{"CHARGE",#N/A,FALSE,"401C11"}</definedName>
    <definedName name="aaa" localSheetId="10" hidden="1">{"CHARGE",#N/A,FALSE,"401C11"}</definedName>
    <definedName name="aaa" localSheetId="9" hidden="1">{"CHARGE",#N/A,FALSE,"401C11"}</definedName>
    <definedName name="aaa" localSheetId="8" hidden="1">{"CHARGE",#N/A,FALSE,"401C11"}</definedName>
    <definedName name="aaa" localSheetId="3" hidden="1">{"CHARGE",#N/A,FALSE,"401C11"}</definedName>
    <definedName name="aaa" hidden="1">{"CHARGE",#N/A,FALSE,"401C11"}</definedName>
    <definedName name="aaaa" localSheetId="0" hidden="1">{"CHARGE",#N/A,FALSE,"401C11"}</definedName>
    <definedName name="aaaa" localSheetId="10" hidden="1">{"CHARGE",#N/A,FALSE,"401C11"}</definedName>
    <definedName name="aaaa" localSheetId="9" hidden="1">{"CHARGE",#N/A,FALSE,"401C11"}</definedName>
    <definedName name="aaaa" localSheetId="8" hidden="1">{"CHARGE",#N/A,FALSE,"401C11"}</definedName>
    <definedName name="aaaa" localSheetId="3" hidden="1">{"CHARGE",#N/A,FALSE,"401C11"}</definedName>
    <definedName name="aaaa" hidden="1">{"CHARGE",#N/A,FALSE,"401C11"}</definedName>
    <definedName name="abc" localSheetId="0" hidden="1">{"NET",#N/A,FALSE,"401C11"}</definedName>
    <definedName name="abc" localSheetId="10" hidden="1">{"NET",#N/A,FALSE,"401C11"}</definedName>
    <definedName name="abc" localSheetId="9" hidden="1">{"NET",#N/A,FALSE,"401C11"}</definedName>
    <definedName name="abc" localSheetId="8" hidden="1">{"NET",#N/A,FALSE,"401C11"}</definedName>
    <definedName name="abc" localSheetId="3" hidden="1">{"NET",#N/A,FALSE,"401C11"}</definedName>
    <definedName name="abc" hidden="1">{"NET",#N/A,FALSE,"401C11"}</definedName>
    <definedName name="Actuals_Old">'[7]Actuals 1974-89'!$B$21:$S$23</definedName>
    <definedName name="adbr" localSheetId="0" hidden="1">{"CHARGE",#N/A,FALSE,"401C11"}</definedName>
    <definedName name="adbr" localSheetId="10" hidden="1">{"CHARGE",#N/A,FALSE,"401C11"}</definedName>
    <definedName name="adbr" localSheetId="9" hidden="1">{"CHARGE",#N/A,FALSE,"401C11"}</definedName>
    <definedName name="adbr" localSheetId="8" hidden="1">{"CHARGE",#N/A,FALSE,"401C11"}</definedName>
    <definedName name="adbr" localSheetId="3" hidden="1">{"CHARGE",#N/A,FALSE,"401C11"}</definedName>
    <definedName name="adbr" hidden="1">{"CHARGE",#N/A,FALSE,"401C11"}</definedName>
    <definedName name="AddRWD">'[8]F-Additions'!$E$36:$R$66</definedName>
    <definedName name="AddRWD2">'[8]F-Additions'!$E$160:$R$190</definedName>
    <definedName name="AddRWDI">'[8]F-Additions'!$E$284:$R$314</definedName>
    <definedName name="AddSC">'[8]F-Additions'!$E$377:$R$407</definedName>
    <definedName name="AddSC2">'[8]F-Additions'!$E$501:$R$531</definedName>
    <definedName name="AddSCI">'[8]F-Additions'!$E$625:$R$655</definedName>
    <definedName name="AddSLD">'[8]F-Additions'!$E$470:$R$500</definedName>
    <definedName name="AddSLD2">'[8]F-Additions'!$E$594:$R$624</definedName>
    <definedName name="AddSLDI">'[8]F-Additions'!$E$718:$R$748</definedName>
    <definedName name="AddSLT">'[8]F-Additions'!$E$439:$R$469</definedName>
    <definedName name="AddSLT2">'[8]F-Additions'!$E$563:$R$593</definedName>
    <definedName name="AddSLTI">'[8]F-Additions'!$E$687:$R$717</definedName>
    <definedName name="AddST">'[8]F-Additions'!$E$408:$R$438</definedName>
    <definedName name="AddST2">'[8]F-Additions'!$E$532:$R$562</definedName>
    <definedName name="AddSTI">'[8]F-Additions'!$E$656:$R$686</definedName>
    <definedName name="AddTWD">'[8]F-Additions'!$E$98:$R$128</definedName>
    <definedName name="AddTWI">'[8]F-Additions'!$E$346:$R$376</definedName>
    <definedName name="AddWR">'[8]F-Additions'!$E$5:$R$35</definedName>
    <definedName name="AddWR2">'[8]F-Additions'!$E$129:$R$159</definedName>
    <definedName name="AddWRI">'[8]F-Additions'!$E$253:$R$283</definedName>
    <definedName name="AddWT">'[8]F-Additions'!$E$67:$R$97</definedName>
    <definedName name="AddWT2">'[8]F-Additions'!$E$191:$R$221</definedName>
    <definedName name="AddWTD2">'[8]F-Additions'!$E$222:$R$252</definedName>
    <definedName name="AddWTI">'[8]F-Additions'!$E$315:$R$345</definedName>
    <definedName name="AFWBPtrans">[9]F_Inputs!$B$1184:$K$1301</definedName>
    <definedName name="AFWtransition" localSheetId="0">#REF!</definedName>
    <definedName name="AFWtransition" localSheetId="5">#REF!</definedName>
    <definedName name="AFWtransition" localSheetId="10">#REF!</definedName>
    <definedName name="AFWtransition" localSheetId="9">#REF!</definedName>
    <definedName name="AFWtransition" localSheetId="2">#REF!</definedName>
    <definedName name="AFWtransition" localSheetId="6">#REF!</definedName>
    <definedName name="AFWtransition" localSheetId="3">#REF!</definedName>
    <definedName name="AFWtransition">#REF!</definedName>
    <definedName name="ANHBPtrans">[9]F_Inputs!$B$4:$K$121</definedName>
    <definedName name="ANHtransition" localSheetId="0">#REF!</definedName>
    <definedName name="ANHtransition" localSheetId="5">#REF!</definedName>
    <definedName name="ANHtransition" localSheetId="10">#REF!</definedName>
    <definedName name="ANHtransition" localSheetId="9">#REF!</definedName>
    <definedName name="ANHtransition" localSheetId="2">#REF!</definedName>
    <definedName name="ANHtransition" localSheetId="6">#REF!</definedName>
    <definedName name="ANHtransition" localSheetId="3">#REF!</definedName>
    <definedName name="ANHtransition">#REF!</definedName>
    <definedName name="App1bdata">[10]App1b!$U$10:$DW$778</definedName>
    <definedName name="App1bIDnrs">[10]App1b!$U$10:$U$778</definedName>
    <definedName name="App1data">[10]App1!$C$7:$DE$781</definedName>
    <definedName name="App1IDnrs">[10]App1!$C$7:$C$781</definedName>
    <definedName name="APR19inrw">'[11]Actual capex 18-19 onwards'!$H$209:$M$225</definedName>
    <definedName name="APR19inrww">'[11]Actual capex 18-19 onwards'!$H$226:$M$242</definedName>
    <definedName name="APR19sgc">'[11]Actual capex 18-19 onwards'!$H$158:$M$174</definedName>
    <definedName name="APR19smi">'[11]Actual capex 18-19 onwards'!$H$90:$M$106</definedName>
    <definedName name="APR19smni">'[11]Actual capex 18-19 onwards'!$H$107:$M$123</definedName>
    <definedName name="APR19soi">'[11]Actual capex 18-19 onwards'!$H$124:$M$140</definedName>
    <definedName name="APR19soni">'[11]Actual capex 18-19 onwards'!$H$141:$M$157</definedName>
    <definedName name="APR19stps">'[11]Actual capex 18-19 onwards'!$H$192:$M$208</definedName>
    <definedName name="APR19wgc">'[11]Actual capex 18-19 onwards'!$H$73:$M$89</definedName>
    <definedName name="APR19wmi">'[11]Actual capex 18-19 onwards'!$H$5:$M$21</definedName>
    <definedName name="APR19wmni">'[11]Actual capex 18-19 onwards'!$H$22:$M$38</definedName>
    <definedName name="APR19woi">'[11]Actual capex 18-19 onwards'!$H$39:$M$55</definedName>
    <definedName name="APR19woni">'[11]Actual capex 18-19 onwards'!$H$56:$M$72</definedName>
    <definedName name="APR19wtps">'[11]Actual capex 18-19 onwards'!$H$175:$M$191</definedName>
    <definedName name="APRinrw">'[11]Actual capex 15-16 onwards'!$H$233:$M$251</definedName>
    <definedName name="APRinrww">'[11]Actual capex 15-16 onwards'!$H$252:$M$270</definedName>
    <definedName name="APRsgc">'[11]Actual capex 15-16 onwards'!$H$176:$M$194</definedName>
    <definedName name="APRsmi">'[11]Actual capex 15-16 onwards'!$H$100:$M$118</definedName>
    <definedName name="APRsmni">'[11]Actual capex 15-16 onwards'!$H$119:$M$137</definedName>
    <definedName name="APRsoi">'[11]Actual capex 15-16 onwards'!$H$138:$M$156</definedName>
    <definedName name="APRsoni">'[11]Actual capex 15-16 onwards'!$H$157:$M$175</definedName>
    <definedName name="APRstps">'[11]Actual capex 15-16 onwards'!$H$214:$M$232</definedName>
    <definedName name="APRwgc">'[11]Actual capex 15-16 onwards'!$H$81:$M$99</definedName>
    <definedName name="APRwmi">'[11]Actual capex 15-16 onwards'!$H$5:$M$23</definedName>
    <definedName name="APRwmni">'[11]Actual capex 15-16 onwards'!$H$24:$M$42</definedName>
    <definedName name="APRwoi">'[11]Actual capex 15-16 onwards'!$H$43:$M$61</definedName>
    <definedName name="APRwoni">'[11]Actual capex 15-16 onwards'!$H$62:$M$80</definedName>
    <definedName name="APRwtps">'[11]Actual capex 15-16 onwards'!$H$195:$M$213</definedName>
    <definedName name="AVON" localSheetId="0">#REF!</definedName>
    <definedName name="AVON" localSheetId="5">#REF!</definedName>
    <definedName name="AVON" localSheetId="10">#REF!</definedName>
    <definedName name="AVON" localSheetId="9">#REF!</definedName>
    <definedName name="AVON" localSheetId="2">#REF!</definedName>
    <definedName name="AVON" localSheetId="6">#REF!</definedName>
    <definedName name="AVON" localSheetId="3">#REF!</definedName>
    <definedName name="AVON">#REF!</definedName>
    <definedName name="b" localSheetId="0" hidden="1">{"CHARGE",#N/A,FALSE,"401C11"}</definedName>
    <definedName name="b" localSheetId="10" hidden="1">{"CHARGE",#N/A,FALSE,"401C11"}</definedName>
    <definedName name="b" localSheetId="9" hidden="1">{"CHARGE",#N/A,FALSE,"401C11"}</definedName>
    <definedName name="b" localSheetId="8" hidden="1">{"CHARGE",#N/A,FALSE,"401C11"}</definedName>
    <definedName name="b" localSheetId="3" hidden="1">{"CHARGE",#N/A,FALSE,"401C11"}</definedName>
    <definedName name="b" hidden="1">{"CHARGE",#N/A,FALSE,"401C11"}</definedName>
    <definedName name="B_NFIN_All">'[10]PC lists'!$C$78:$AK$104</definedName>
    <definedName name="BEDS" localSheetId="0">#REF!</definedName>
    <definedName name="BEDS" localSheetId="5">#REF!</definedName>
    <definedName name="BEDS" localSheetId="10">#REF!</definedName>
    <definedName name="BEDS" localSheetId="9">#REF!</definedName>
    <definedName name="BEDS" localSheetId="2">#REF!</definedName>
    <definedName name="BEDS" localSheetId="6">#REF!</definedName>
    <definedName name="BEDS" localSheetId="3">#REF!</definedName>
    <definedName name="BEDS">#REF!</definedName>
    <definedName name="BERKS" localSheetId="0">#REF!</definedName>
    <definedName name="BERKS" localSheetId="5">#REF!</definedName>
    <definedName name="BERKS" localSheetId="10">#REF!</definedName>
    <definedName name="BERKS" localSheetId="9">#REF!</definedName>
    <definedName name="BERKS" localSheetId="2">#REF!</definedName>
    <definedName name="BERKS" localSheetId="6">#REF!</definedName>
    <definedName name="BERKS" localSheetId="3">#REF!</definedName>
    <definedName name="BERKS">#REF!</definedName>
    <definedName name="BMGHIndex" hidden="1">"O"</definedName>
    <definedName name="BRLBPtrans">[9]F_Inputs!$B$1302:$K$1419</definedName>
    <definedName name="BRLtransition" localSheetId="0">#REF!</definedName>
    <definedName name="BRLtransition" localSheetId="5">#REF!</definedName>
    <definedName name="BRLtransition" localSheetId="10">#REF!</definedName>
    <definedName name="BRLtransition" localSheetId="9">#REF!</definedName>
    <definedName name="BRLtransition" localSheetId="2">#REF!</definedName>
    <definedName name="BRLtransition" localSheetId="6">#REF!</definedName>
    <definedName name="BRLtransition" localSheetId="3">#REF!</definedName>
    <definedName name="BRLtransition">#REF!</definedName>
    <definedName name="BUCKS" localSheetId="0">#REF!</definedName>
    <definedName name="BUCKS" localSheetId="5">#REF!</definedName>
    <definedName name="BUCKS" localSheetId="10">#REF!</definedName>
    <definedName name="BUCKS" localSheetId="9">#REF!</definedName>
    <definedName name="BUCKS" localSheetId="2">#REF!</definedName>
    <definedName name="BUCKS" localSheetId="6">#REF!</definedName>
    <definedName name="BUCKS" localSheetId="3">#REF!</definedName>
    <definedName name="BUCKS">#REF!</definedName>
    <definedName name="BW_FIN_All">'[10]PC lists'!$C$32:$AI$53</definedName>
    <definedName name="BWW_FIN_All">'[10]PC lists'!$C$58:$AI$73</definedName>
    <definedName name="C_ISF">'[12]PC lists'!$N$8:$O$18</definedName>
    <definedName name="C_Leakage">'[10]PC lists'!$F$8:$G$26</definedName>
    <definedName name="C_MRepair">'[10]PC lists'!$J$8:$K$24</definedName>
    <definedName name="C_PCC">'[10]PC lists'!$H$8:$I$25</definedName>
    <definedName name="C_PI">'[12]PC lists'!$P$8:$Q$19</definedName>
    <definedName name="C_PSR">'[10]PC lists'!$X$8:$Y$24</definedName>
    <definedName name="C_RSFinS">'[10]PC lists'!$Z$8:$AA$18</definedName>
    <definedName name="C_RSRinD">'[10]PC lists'!$V$8:$W$24</definedName>
    <definedName name="C_SC">'[12]PC lists'!$R$8:$S$18</definedName>
    <definedName name="C_TWC">'[10]PC lists'!$T$8:$U$18</definedName>
    <definedName name="C_UOutage">'[10]PC lists'!$L$8:$M$24</definedName>
    <definedName name="C_WQC">'[10]PC lists'!$B$8:$C$24</definedName>
    <definedName name="C_WSI">'[10]PC lists'!$D$8:$E$24</definedName>
    <definedName name="CAMBS" localSheetId="0">#REF!</definedName>
    <definedName name="CAMBS" localSheetId="5">#REF!</definedName>
    <definedName name="CAMBS" localSheetId="10">#REF!</definedName>
    <definedName name="CAMBS" localSheetId="9">#REF!</definedName>
    <definedName name="CAMBS" localSheetId="2">#REF!</definedName>
    <definedName name="CAMBS" localSheetId="6">#REF!</definedName>
    <definedName name="CAMBS" localSheetId="3">#REF!</definedName>
    <definedName name="CAMBS">#REF!</definedName>
    <definedName name="change1" localSheetId="0" hidden="1">{"CHARGE",#N/A,FALSE,"401C11"}</definedName>
    <definedName name="change1" localSheetId="10" hidden="1">{"CHARGE",#N/A,FALSE,"401C11"}</definedName>
    <definedName name="change1" localSheetId="9" hidden="1">{"CHARGE",#N/A,FALSE,"401C11"}</definedName>
    <definedName name="change1" localSheetId="8" hidden="1">{"CHARGE",#N/A,FALSE,"401C11"}</definedName>
    <definedName name="change1" localSheetId="3" hidden="1">{"CHARGE",#N/A,FALSE,"401C11"}</definedName>
    <definedName name="change1" hidden="1">{"CHARGE",#N/A,FALSE,"401C11"}</definedName>
    <definedName name="charge" localSheetId="0" hidden="1">{"CHARGE",#N/A,FALSE,"401C11"}</definedName>
    <definedName name="charge" localSheetId="10" hidden="1">{"CHARGE",#N/A,FALSE,"401C11"}</definedName>
    <definedName name="charge" localSheetId="9" hidden="1">{"CHARGE",#N/A,FALSE,"401C11"}</definedName>
    <definedName name="charge" localSheetId="8" hidden="1">{"CHARGE",#N/A,FALSE,"401C11"}</definedName>
    <definedName name="charge" localSheetId="3" hidden="1">{"CHARGE",#N/A,FALSE,"401C11"}</definedName>
    <definedName name="charge" hidden="1">{"CHARGE",#N/A,FALSE,"401C11"}</definedName>
    <definedName name="CHESHIRE" localSheetId="0">#REF!</definedName>
    <definedName name="CHESHIRE" localSheetId="5">#REF!</definedName>
    <definedName name="CHESHIRE" localSheetId="10">#REF!</definedName>
    <definedName name="CHESHIRE" localSheetId="9">#REF!</definedName>
    <definedName name="CHESHIRE" localSheetId="2">#REF!</definedName>
    <definedName name="CHESHIRE" localSheetId="6">#REF!</definedName>
    <definedName name="CHESHIRE" localSheetId="3">#REF!</definedName>
    <definedName name="CHESHIRE">#REF!</definedName>
    <definedName name="ChK_Tol" localSheetId="0">#REF!</definedName>
    <definedName name="ChK_Tol" localSheetId="5">#REF!</definedName>
    <definedName name="ChK_Tol" localSheetId="10">#REF!</definedName>
    <definedName name="ChK_Tol" localSheetId="9">#REF!</definedName>
    <definedName name="ChK_Tol" localSheetId="2">#REF!</definedName>
    <definedName name="ChK_Tol" localSheetId="6">#REF!</definedName>
    <definedName name="ChK_Tol" localSheetId="3">#REF!</definedName>
    <definedName name="ChK_Tol">#REF!</definedName>
    <definedName name="CHK_TOL_TAX">[13]InpActive!$F$1893</definedName>
    <definedName name="CISsie">'[11]Final CIS~outturn'!$H$212:$M$234</definedName>
    <definedName name="CISsire">'[11]Final CIS~outturn'!$H$166:$M$188</definedName>
    <definedName name="CISslip">'[11]Final CIS~outturn'!$H$258:$M$280</definedName>
    <definedName name="CISslnip">'[11]Final CIS~outturn'!$H$281:$M$303</definedName>
    <definedName name="CISsmni">'[11]Final CIS~outturn'!$H$189:$M$211</definedName>
    <definedName name="CISsnie">'[11]Final CIS~outturn'!$H$235:$M$257</definedName>
    <definedName name="CISwie">'[11]Final CIS~outturn'!$H$51:$M$73</definedName>
    <definedName name="CISwire">'[11]Final CIS~outturn'!$H$5:$M$27</definedName>
    <definedName name="CISwlip">'[11]Final CIS~outturn'!$H$97:$M$119</definedName>
    <definedName name="CISwlnip">'[11]Final CIS~outturn'!$H$120:$M$142</definedName>
    <definedName name="CISwmni">'[11]Final CIS~outturn'!$H$28:$M$50</definedName>
    <definedName name="CISwnie">'[11]Final CIS~outturn'!$H$74:$M$96</definedName>
    <definedName name="Classification_of_treatment_works">[14]Lists!$S$5:$S$11</definedName>
    <definedName name="CLEVELAND" localSheetId="0">#REF!</definedName>
    <definedName name="CLEVELAND" localSheetId="5">#REF!</definedName>
    <definedName name="CLEVELAND" localSheetId="10">#REF!</definedName>
    <definedName name="CLEVELAND" localSheetId="9">#REF!</definedName>
    <definedName name="CLEVELAND" localSheetId="2">#REF!</definedName>
    <definedName name="CLEVELAND" localSheetId="6">#REF!</definedName>
    <definedName name="CLEVELAND" localSheetId="3">#REF!</definedName>
    <definedName name="CLEVELAND">#REF!</definedName>
    <definedName name="CLWYD" localSheetId="0">#REF!</definedName>
    <definedName name="CLWYD" localSheetId="5">#REF!</definedName>
    <definedName name="CLWYD" localSheetId="10">#REF!</definedName>
    <definedName name="CLWYD" localSheetId="9">#REF!</definedName>
    <definedName name="CLWYD" localSheetId="2">#REF!</definedName>
    <definedName name="CLWYD" localSheetId="6">#REF!</definedName>
    <definedName name="CLWYD" localSheetId="3">#REF!</definedName>
    <definedName name="CLWYD">#REF!</definedName>
    <definedName name="CM_SGCI">'[15]F-BP capex'!$E$224:$K$233</definedName>
    <definedName name="CM_SGCNI">'[15]F-BP capex'!$E$242:$K$251</definedName>
    <definedName name="CM_SI">'[15]F-BP capex'!$E$134:$K$143</definedName>
    <definedName name="CM_SMG">'[15]F-BP capex'!$E$188:$K$197</definedName>
    <definedName name="CM_SOther">'[15]F-BP capex'!$E$206:$K$215</definedName>
    <definedName name="CM_SPS">'[15]F-BP capex'!$E$170:$K$179</definedName>
    <definedName name="CM_STW">'[15]F-BP capex'!$E$152:$K$161</definedName>
    <definedName name="CM_WGCI">'[15]F-BP capex'!$E$44:$K$61</definedName>
    <definedName name="CM_WGCNI">'[15]F-BP capex'!$E$62:$K$79</definedName>
    <definedName name="CM_WI">'[15]F-BP capex'!$E$8:$K$25</definedName>
    <definedName name="CM_WNI">'[15]F-BP capex'!$E$26:$K$43</definedName>
    <definedName name="components_by_LA" localSheetId="0">#REF!</definedName>
    <definedName name="components_by_LA" localSheetId="5">#REF!</definedName>
    <definedName name="components_by_LA" localSheetId="10">#REF!</definedName>
    <definedName name="components_by_LA" localSheetId="9">#REF!</definedName>
    <definedName name="components_by_LA" localSheetId="2">#REF!</definedName>
    <definedName name="components_by_LA" localSheetId="6">#REF!</definedName>
    <definedName name="components_by_LA" localSheetId="3">#REF!</definedName>
    <definedName name="components_by_LA">#REF!</definedName>
    <definedName name="Confidence_Grade">'[16]Drop down menu'!$C$3:$C$31</definedName>
    <definedName name="COPI">[7]Index!$C$8:$AD$10</definedName>
    <definedName name="CORNWALL" localSheetId="0">#REF!</definedName>
    <definedName name="CORNWALL" localSheetId="5">#REF!</definedName>
    <definedName name="CORNWALL" localSheetId="10">#REF!</definedName>
    <definedName name="CORNWALL" localSheetId="9">#REF!</definedName>
    <definedName name="CORNWALL" localSheetId="2">#REF!</definedName>
    <definedName name="CORNWALL" localSheetId="6">#REF!</definedName>
    <definedName name="CORNWALL" localSheetId="3">#REF!</definedName>
    <definedName name="CORNWALL">#REF!</definedName>
    <definedName name="CTR">'[17]CTR1 Form'!$N$245:$N$250</definedName>
    <definedName name="CUMBRIA" localSheetId="0">#REF!</definedName>
    <definedName name="CUMBRIA" localSheetId="5">#REF!</definedName>
    <definedName name="CUMBRIA" localSheetId="10">#REF!</definedName>
    <definedName name="CUMBRIA" localSheetId="9">#REF!</definedName>
    <definedName name="CUMBRIA" localSheetId="2">#REF!</definedName>
    <definedName name="CUMBRIA" localSheetId="6">#REF!</definedName>
    <definedName name="CUMBRIA" localSheetId="3">#REF!</definedName>
    <definedName name="CUMBRIA">#REF!</definedName>
    <definedName name="da" localSheetId="0" hidden="1">#REF!</definedName>
    <definedName name="da" localSheetId="5" hidden="1">#REF!</definedName>
    <definedName name="da" localSheetId="10" hidden="1">#REF!</definedName>
    <definedName name="da" localSheetId="9" hidden="1">#REF!</definedName>
    <definedName name="da" localSheetId="2" hidden="1">#REF!</definedName>
    <definedName name="da" localSheetId="6" hidden="1">#REF!</definedName>
    <definedName name="da" localSheetId="3" hidden="1">#REF!</definedName>
    <definedName name="da" hidden="1">#REF!</definedName>
    <definedName name="_xlnm.Database" localSheetId="0">#REF!</definedName>
    <definedName name="_xlnm.Database" localSheetId="5">#REF!</definedName>
    <definedName name="_xlnm.Database" localSheetId="10">#REF!</definedName>
    <definedName name="_xlnm.Database" localSheetId="9">#REF!</definedName>
    <definedName name="_xlnm.Database" localSheetId="2">#REF!</definedName>
    <definedName name="_xlnm.Database" localSheetId="6">#REF!</definedName>
    <definedName name="_xlnm.Database" localSheetId="3">#REF!</definedName>
    <definedName name="_xlnm.Database">#REF!</definedName>
    <definedName name="datar">'[18]Precepting Bodies'!$A$5:$F$331</definedName>
    <definedName name="DERBYSHIRE" localSheetId="0">#REF!</definedName>
    <definedName name="DERBYSHIRE" localSheetId="5">#REF!</definedName>
    <definedName name="DERBYSHIRE" localSheetId="10">#REF!</definedName>
    <definedName name="DERBYSHIRE" localSheetId="9">#REF!</definedName>
    <definedName name="DERBYSHIRE" localSheetId="2">#REF!</definedName>
    <definedName name="DERBYSHIRE" localSheetId="6">#REF!</definedName>
    <definedName name="DERBYSHIRE" localSheetId="3">#REF!</definedName>
    <definedName name="DERBYSHIRE">#REF!</definedName>
    <definedName name="DEVON" localSheetId="0">#REF!</definedName>
    <definedName name="DEVON" localSheetId="5">#REF!</definedName>
    <definedName name="DEVON" localSheetId="10">#REF!</definedName>
    <definedName name="DEVON" localSheetId="9">#REF!</definedName>
    <definedName name="DEVON" localSheetId="2">#REF!</definedName>
    <definedName name="DEVON" localSheetId="6">#REF!</definedName>
    <definedName name="DEVON" localSheetId="3">#REF!</definedName>
    <definedName name="DEVON">#REF!</definedName>
    <definedName name="DistInput">'[19]Unit Cost - Water'!$D$190:$AG$207</definedName>
    <definedName name="dnonames" localSheetId="0">#REF!</definedName>
    <definedName name="dnonames" localSheetId="5">#REF!</definedName>
    <definedName name="dnonames" localSheetId="10">#REF!</definedName>
    <definedName name="dnonames" localSheetId="9">#REF!</definedName>
    <definedName name="dnonames" localSheetId="2">#REF!</definedName>
    <definedName name="dnonames" localSheetId="6">#REF!</definedName>
    <definedName name="dnonames" localSheetId="3">#REF!</definedName>
    <definedName name="dnonames">#REF!</definedName>
    <definedName name="dog" localSheetId="0" hidden="1">{"NET",#N/A,FALSE,"401C11"}</definedName>
    <definedName name="dog" localSheetId="10" hidden="1">{"NET",#N/A,FALSE,"401C11"}</definedName>
    <definedName name="dog" localSheetId="9" hidden="1">{"NET",#N/A,FALSE,"401C11"}</definedName>
    <definedName name="dog" localSheetId="8" hidden="1">{"NET",#N/A,FALSE,"401C11"}</definedName>
    <definedName name="dog" localSheetId="3" hidden="1">{"NET",#N/A,FALSE,"401C11"}</definedName>
    <definedName name="dog" hidden="1">{"NET",#N/A,FALSE,"401C11"}</definedName>
    <definedName name="DORSET" localSheetId="0">#REF!</definedName>
    <definedName name="DORSET" localSheetId="5">#REF!</definedName>
    <definedName name="DORSET" localSheetId="10">#REF!</definedName>
    <definedName name="DORSET" localSheetId="9">#REF!</definedName>
    <definedName name="DORSET" localSheetId="2">#REF!</definedName>
    <definedName name="DORSET" localSheetId="6">#REF!</definedName>
    <definedName name="DORSET" localSheetId="3">#REF!</definedName>
    <definedName name="DORSET">#REF!</definedName>
    <definedName name="DURHAM" localSheetId="0">#REF!</definedName>
    <definedName name="DURHAM" localSheetId="5">#REF!</definedName>
    <definedName name="DURHAM" localSheetId="10">#REF!</definedName>
    <definedName name="DURHAM" localSheetId="9">#REF!</definedName>
    <definedName name="DURHAM" localSheetId="2">#REF!</definedName>
    <definedName name="DURHAM" localSheetId="6">#REF!</definedName>
    <definedName name="DURHAM" localSheetId="3">#REF!</definedName>
    <definedName name="DURHAM">#REF!</definedName>
    <definedName name="DVWBPinputs">[20]Inputs!$B$268:$P$289</definedName>
    <definedName name="DVWBPtrans">[9]F_Inputs!$B$1420:$K$1537</definedName>
    <definedName name="DVWtransition" localSheetId="0">#REF!</definedName>
    <definedName name="DVWtransition" localSheetId="5">#REF!</definedName>
    <definedName name="DVWtransition" localSheetId="10">#REF!</definedName>
    <definedName name="DVWtransition" localSheetId="9">#REF!</definedName>
    <definedName name="DVWtransition" localSheetId="2">#REF!</definedName>
    <definedName name="DVWtransition" localSheetId="6">#REF!</definedName>
    <definedName name="DVWtransition" localSheetId="3">#REF!</definedName>
    <definedName name="DVWtransition">#REF!</definedName>
    <definedName name="DYFED" localSheetId="0">#REF!</definedName>
    <definedName name="DYFED" localSheetId="5">#REF!</definedName>
    <definedName name="DYFED" localSheetId="10">#REF!</definedName>
    <definedName name="DYFED" localSheetId="9">#REF!</definedName>
    <definedName name="DYFED" localSheetId="2">#REF!</definedName>
    <definedName name="DYFED" localSheetId="6">#REF!</definedName>
    <definedName name="DYFED" localSheetId="3">#REF!</definedName>
    <definedName name="DYFED">#REF!</definedName>
    <definedName name="E_SUSSEX" localSheetId="0">#REF!</definedName>
    <definedName name="E_SUSSEX" localSheetId="5">#REF!</definedName>
    <definedName name="E_SUSSEX" localSheetId="10">#REF!</definedName>
    <definedName name="E_SUSSEX" localSheetId="9">#REF!</definedName>
    <definedName name="E_SUSSEX" localSheetId="2">#REF!</definedName>
    <definedName name="E_SUSSEX" localSheetId="6">#REF!</definedName>
    <definedName name="E_SUSSEX" localSheetId="3">#REF!</definedName>
    <definedName name="E_SUSSEX">#REF!</definedName>
    <definedName name="ESSEX" localSheetId="0">#REF!</definedName>
    <definedName name="ESSEX" localSheetId="5">#REF!</definedName>
    <definedName name="ESSEX" localSheetId="10">#REF!</definedName>
    <definedName name="ESSEX" localSheetId="9">#REF!</definedName>
    <definedName name="ESSEX" localSheetId="2">#REF!</definedName>
    <definedName name="ESSEX" localSheetId="6">#REF!</definedName>
    <definedName name="ESSEX" localSheetId="3">#REF!</definedName>
    <definedName name="ESSEX">#REF!</definedName>
    <definedName name="EV__LASTREFTIME__" hidden="1">40339.4799074074</definedName>
    <definedName name="Expired" hidden="1">FALSE</definedName>
    <definedName name="F" localSheetId="0" hidden="1">{"bal",#N/A,FALSE,"working papers";"income",#N/A,FALSE,"working papers"}</definedName>
    <definedName name="F" localSheetId="10" hidden="1">{"bal",#N/A,FALSE,"working papers";"income",#N/A,FALSE,"working papers"}</definedName>
    <definedName name="F" localSheetId="9" hidden="1">{"bal",#N/A,FALSE,"working papers";"income",#N/A,FALSE,"working papers"}</definedName>
    <definedName name="F" localSheetId="8" hidden="1">{"bal",#N/A,FALSE,"working papers";"income",#N/A,FALSE,"working papers"}</definedName>
    <definedName name="F" localSheetId="3" hidden="1">{"bal",#N/A,FALSE,"working papers";"income",#N/A,FALSE,"working papers"}</definedName>
    <definedName name="F" hidden="1">{"bal",#N/A,FALSE,"working papers";"income",#N/A,FALSE,"working papers"}</definedName>
    <definedName name="fdraf" localSheetId="0" hidden="1">{"bal",#N/A,FALSE,"working papers";"income",#N/A,FALSE,"working papers"}</definedName>
    <definedName name="fdraf" localSheetId="10" hidden="1">{"bal",#N/A,FALSE,"working papers";"income",#N/A,FALSE,"working papers"}</definedName>
    <definedName name="fdraf" localSheetId="9" hidden="1">{"bal",#N/A,FALSE,"working papers";"income",#N/A,FALSE,"working papers"}</definedName>
    <definedName name="fdraf" localSheetId="8" hidden="1">{"bal",#N/A,FALSE,"working papers";"income",#N/A,FALSE,"working papers"}</definedName>
    <definedName name="fdraf" localSheetId="3" hidden="1">{"bal",#N/A,FALSE,"working papers";"income",#N/A,FALSE,"working papers"}</definedName>
    <definedName name="fdraf" hidden="1">{"bal",#N/A,FALSE,"working papers";"income",#N/A,FALSE,"working papers"}</definedName>
    <definedName name="Fdraft" localSheetId="0" hidden="1">{"bal",#N/A,FALSE,"working papers";"income",#N/A,FALSE,"working papers"}</definedName>
    <definedName name="Fdraft" localSheetId="10" hidden="1">{"bal",#N/A,FALSE,"working papers";"income",#N/A,FALSE,"working papers"}</definedName>
    <definedName name="Fdraft" localSheetId="9" hidden="1">{"bal",#N/A,FALSE,"working papers";"income",#N/A,FALSE,"working papers"}</definedName>
    <definedName name="Fdraft" localSheetId="8" hidden="1">{"bal",#N/A,FALSE,"working papers";"income",#N/A,FALSE,"working papers"}</definedName>
    <definedName name="Fdraft" localSheetId="3" hidden="1">{"bal",#N/A,FALSE,"working papers";"income",#N/A,FALSE,"working papers"}</definedName>
    <definedName name="Fdraft" hidden="1">{"bal",#N/A,FALSE,"working papers";"income",#N/A,FALSE,"working papers"}</definedName>
    <definedName name="fe" localSheetId="0">#REF!</definedName>
    <definedName name="fe" localSheetId="5">#REF!</definedName>
    <definedName name="fe" localSheetId="10">#REF!</definedName>
    <definedName name="fe" localSheetId="9">#REF!</definedName>
    <definedName name="fe" localSheetId="2">#REF!</definedName>
    <definedName name="fe" localSheetId="6">#REF!</definedName>
    <definedName name="fe" localSheetId="3">#REF!</definedName>
    <definedName name="fe">#REF!</definedName>
    <definedName name="females_UK" localSheetId="0">#REF!</definedName>
    <definedName name="females_UK" localSheetId="5">#REF!</definedName>
    <definedName name="females_UK" localSheetId="10">#REF!</definedName>
    <definedName name="females_UK" localSheetId="9">#REF!</definedName>
    <definedName name="females_UK" localSheetId="2">#REF!</definedName>
    <definedName name="females_UK" localSheetId="6">#REF!</definedName>
    <definedName name="females_UK" localSheetId="3">#REF!</definedName>
    <definedName name="females_UK">#REF!</definedName>
    <definedName name="fewrew" localSheetId="0">#REF!</definedName>
    <definedName name="fewrew" localSheetId="5">#REF!</definedName>
    <definedName name="fewrew" localSheetId="10">#REF!</definedName>
    <definedName name="fewrew" localSheetId="9">#REF!</definedName>
    <definedName name="fewrew" localSheetId="2">#REF!</definedName>
    <definedName name="fewrew" localSheetId="6">#REF!</definedName>
    <definedName name="fewrew" localSheetId="3">#REF!</definedName>
    <definedName name="fewrew">#REF!</definedName>
    <definedName name="Foutput" localSheetId="0" hidden="1">#REF!</definedName>
    <definedName name="Foutput" localSheetId="5" hidden="1">#REF!</definedName>
    <definedName name="Foutput" localSheetId="10" hidden="1">#REF!</definedName>
    <definedName name="Foutput" localSheetId="9" hidden="1">#REF!</definedName>
    <definedName name="Foutput" localSheetId="2" hidden="1">#REF!</definedName>
    <definedName name="Foutput" localSheetId="6" hidden="1">#REF!</definedName>
    <definedName name="Foutput" localSheetId="3" hidden="1">#REF!</definedName>
    <definedName name="Foutput" hidden="1">#REF!</definedName>
    <definedName name="fsdfffd" localSheetId="0" hidden="1">#REF!</definedName>
    <definedName name="fsdfffd" localSheetId="5" hidden="1">#REF!</definedName>
    <definedName name="fsdfffd" localSheetId="10" hidden="1">#REF!</definedName>
    <definedName name="fsdfffd" localSheetId="9" hidden="1">#REF!</definedName>
    <definedName name="fsdfffd" localSheetId="2" hidden="1">#REF!</definedName>
    <definedName name="fsdfffd" localSheetId="6" hidden="1">#REF!</definedName>
    <definedName name="fsdfffd" localSheetId="3" hidden="1">#REF!</definedName>
    <definedName name="fsdfffd" hidden="1">#REF!</definedName>
    <definedName name="fsdfsd" localSheetId="0" hidden="1">#REF!</definedName>
    <definedName name="fsdfsd" localSheetId="5" hidden="1">#REF!</definedName>
    <definedName name="fsdfsd" localSheetId="10" hidden="1">#REF!</definedName>
    <definedName name="fsdfsd" localSheetId="9" hidden="1">#REF!</definedName>
    <definedName name="fsdfsd" localSheetId="2" hidden="1">#REF!</definedName>
    <definedName name="fsdfsd" localSheetId="6" hidden="1">#REF!</definedName>
    <definedName name="fsdfsd" localSheetId="3" hidden="1">#REF!</definedName>
    <definedName name="fsdfsd" hidden="1">#REF!</definedName>
    <definedName name="fsfds" localSheetId="0" hidden="1">#REF!</definedName>
    <definedName name="fsfds" localSheetId="5" hidden="1">#REF!</definedName>
    <definedName name="fsfds" localSheetId="10" hidden="1">#REF!</definedName>
    <definedName name="fsfds" localSheetId="9" hidden="1">#REF!</definedName>
    <definedName name="fsfds" localSheetId="2" hidden="1">#REF!</definedName>
    <definedName name="fsfds" localSheetId="6" hidden="1">#REF!</definedName>
    <definedName name="fsfds" localSheetId="3" hidden="1">#REF!</definedName>
    <definedName name="fsfds" hidden="1">#REF!</definedName>
    <definedName name="fsfsd" localSheetId="0" hidden="1">#REF!</definedName>
    <definedName name="fsfsd" localSheetId="5" hidden="1">#REF!</definedName>
    <definedName name="fsfsd" localSheetId="10" hidden="1">#REF!</definedName>
    <definedName name="fsfsd" localSheetId="9" hidden="1">#REF!</definedName>
    <definedName name="fsfsd" localSheetId="2" hidden="1">#REF!</definedName>
    <definedName name="fsfsd" localSheetId="6" hidden="1">#REF!</definedName>
    <definedName name="fsfsd" localSheetId="3" hidden="1">#REF!</definedName>
    <definedName name="fsfsd" hidden="1">#REF!</definedName>
    <definedName name="General" localSheetId="0">#REF!</definedName>
    <definedName name="General" localSheetId="5">#REF!</definedName>
    <definedName name="General" localSheetId="10">#REF!</definedName>
    <definedName name="General" localSheetId="9">#REF!</definedName>
    <definedName name="General" localSheetId="2">#REF!</definedName>
    <definedName name="General" localSheetId="6">#REF!</definedName>
    <definedName name="General" localSheetId="3">#REF!</definedName>
    <definedName name="General">#REF!</definedName>
    <definedName name="General1" localSheetId="0">#REF!</definedName>
    <definedName name="General1" localSheetId="5">#REF!</definedName>
    <definedName name="General1" localSheetId="10">#REF!</definedName>
    <definedName name="General1" localSheetId="9">#REF!</definedName>
    <definedName name="General1" localSheetId="2">#REF!</definedName>
    <definedName name="General1" localSheetId="6">#REF!</definedName>
    <definedName name="General1" localSheetId="3">#REF!</definedName>
    <definedName name="General1">#REF!</definedName>
    <definedName name="General2" localSheetId="0">#REF!</definedName>
    <definedName name="General2" localSheetId="5">#REF!</definedName>
    <definedName name="General2" localSheetId="10">#REF!</definedName>
    <definedName name="General2" localSheetId="9">#REF!</definedName>
    <definedName name="General2" localSheetId="2">#REF!</definedName>
    <definedName name="General2" localSheetId="6">#REF!</definedName>
    <definedName name="General2" localSheetId="3">#REF!</definedName>
    <definedName name="General2">#REF!</definedName>
    <definedName name="GEOG9703" localSheetId="0">#REF!</definedName>
    <definedName name="GEOG9703" localSheetId="5">#REF!</definedName>
    <definedName name="GEOG9703" localSheetId="10">#REF!</definedName>
    <definedName name="GEOG9703" localSheetId="9">#REF!</definedName>
    <definedName name="GEOG9703" localSheetId="2">#REF!</definedName>
    <definedName name="GEOG9703" localSheetId="6">#REF!</definedName>
    <definedName name="GEOG9703" localSheetId="3">#REF!</definedName>
    <definedName name="GEOG9703">#REF!</definedName>
    <definedName name="gfff" localSheetId="0" hidden="1">{"CHARGE",#N/A,FALSE,"401C11"}</definedName>
    <definedName name="gfff" localSheetId="10" hidden="1">{"CHARGE",#N/A,FALSE,"401C11"}</definedName>
    <definedName name="gfff" localSheetId="9" hidden="1">{"CHARGE",#N/A,FALSE,"401C11"}</definedName>
    <definedName name="gfff" localSheetId="8" hidden="1">{"CHARGE",#N/A,FALSE,"401C11"}</definedName>
    <definedName name="gfff" localSheetId="3" hidden="1">{"CHARGE",#N/A,FALSE,"401C11"}</definedName>
    <definedName name="gfff" hidden="1">{"CHARGE",#N/A,FALSE,"401C11"}</definedName>
    <definedName name="GLOS" localSheetId="0">#REF!</definedName>
    <definedName name="GLOS" localSheetId="5">#REF!</definedName>
    <definedName name="GLOS" localSheetId="10">#REF!</definedName>
    <definedName name="GLOS" localSheetId="9">#REF!</definedName>
    <definedName name="GLOS" localSheetId="2">#REF!</definedName>
    <definedName name="GLOS" localSheetId="6">#REF!</definedName>
    <definedName name="GLOS" localSheetId="3">#REF!</definedName>
    <definedName name="GLOS">#REF!</definedName>
    <definedName name="go">[21]DATA!$A$7:$AC$362</definedName>
    <definedName name="Graph_meterAR1_4">'[3]6_Meter Penetration'!$A$71</definedName>
    <definedName name="gross" localSheetId="0" hidden="1">{"GROSS",#N/A,FALSE,"401C11"}</definedName>
    <definedName name="gross" localSheetId="10" hidden="1">{"GROSS",#N/A,FALSE,"401C11"}</definedName>
    <definedName name="gross" localSheetId="9" hidden="1">{"GROSS",#N/A,FALSE,"401C11"}</definedName>
    <definedName name="gross" localSheetId="8" hidden="1">{"GROSS",#N/A,FALSE,"401C11"}</definedName>
    <definedName name="gross" localSheetId="3" hidden="1">{"GROSS",#N/A,FALSE,"401C11"}</definedName>
    <definedName name="gross" hidden="1">{"GROSS",#N/A,FALSE,"401C11"}</definedName>
    <definedName name="gross1" localSheetId="0" hidden="1">{"GROSS",#N/A,FALSE,"401C11"}</definedName>
    <definedName name="gross1" localSheetId="10" hidden="1">{"GROSS",#N/A,FALSE,"401C11"}</definedName>
    <definedName name="gross1" localSheetId="9" hidden="1">{"GROSS",#N/A,FALSE,"401C11"}</definedName>
    <definedName name="gross1" localSheetId="8" hidden="1">{"GROSS",#N/A,FALSE,"401C11"}</definedName>
    <definedName name="gross1" localSheetId="3" hidden="1">{"GROSS",#N/A,FALSE,"401C11"}</definedName>
    <definedName name="gross1" hidden="1">{"GROSS",#N/A,FALSE,"401C11"}</definedName>
    <definedName name="GTR_MAN" localSheetId="0">#REF!</definedName>
    <definedName name="GTR_MAN" localSheetId="5">#REF!</definedName>
    <definedName name="GTR_MAN" localSheetId="10">#REF!</definedName>
    <definedName name="GTR_MAN" localSheetId="9">#REF!</definedName>
    <definedName name="GTR_MAN" localSheetId="2">#REF!</definedName>
    <definedName name="GTR_MAN" localSheetId="6">#REF!</definedName>
    <definedName name="GTR_MAN" localSheetId="3">#REF!</definedName>
    <definedName name="GTR_MAN">#REF!</definedName>
    <definedName name="GWENT" localSheetId="0">#REF!</definedName>
    <definedName name="GWENT" localSheetId="5">#REF!</definedName>
    <definedName name="GWENT" localSheetId="10">#REF!</definedName>
    <definedName name="GWENT" localSheetId="9">#REF!</definedName>
    <definedName name="GWENT" localSheetId="2">#REF!</definedName>
    <definedName name="GWENT" localSheetId="6">#REF!</definedName>
    <definedName name="GWENT" localSheetId="3">#REF!</definedName>
    <definedName name="GWENT">#REF!</definedName>
    <definedName name="GWYNEDD" localSheetId="0">#REF!</definedName>
    <definedName name="GWYNEDD" localSheetId="5">#REF!</definedName>
    <definedName name="GWYNEDD" localSheetId="10">#REF!</definedName>
    <definedName name="GWYNEDD" localSheetId="9">#REF!</definedName>
    <definedName name="GWYNEDD" localSheetId="2">#REF!</definedName>
    <definedName name="GWYNEDD" localSheetId="6">#REF!</definedName>
    <definedName name="GWYNEDD" localSheetId="3">#REF!</definedName>
    <definedName name="GWYNEDD">#REF!</definedName>
    <definedName name="HANTS" localSheetId="0">#REF!</definedName>
    <definedName name="HANTS" localSheetId="5">#REF!</definedName>
    <definedName name="HANTS" localSheetId="10">#REF!</definedName>
    <definedName name="HANTS" localSheetId="9">#REF!</definedName>
    <definedName name="HANTS" localSheetId="2">#REF!</definedName>
    <definedName name="HANTS" localSheetId="6">#REF!</definedName>
    <definedName name="HANTS" localSheetId="3">#REF!</definedName>
    <definedName name="HANTS">#REF!</definedName>
    <definedName name="hasdfjklhklj" localSheetId="0" hidden="1">{"NET",#N/A,FALSE,"401C11"}</definedName>
    <definedName name="hasdfjklhklj" localSheetId="10" hidden="1">{"NET",#N/A,FALSE,"401C11"}</definedName>
    <definedName name="hasdfjklhklj" localSheetId="9" hidden="1">{"NET",#N/A,FALSE,"401C11"}</definedName>
    <definedName name="hasdfjklhklj" localSheetId="8" hidden="1">{"NET",#N/A,FALSE,"401C11"}</definedName>
    <definedName name="hasdfjklhklj" localSheetId="3" hidden="1">{"NET",#N/A,FALSE,"401C11"}</definedName>
    <definedName name="hasdfjklhklj" hidden="1">{"NET",#N/A,FALSE,"401C11"}</definedName>
    <definedName name="help" localSheetId="0" hidden="1">{"CHARGE",#N/A,FALSE,"401C11"}</definedName>
    <definedName name="help" localSheetId="10" hidden="1">{"CHARGE",#N/A,FALSE,"401C11"}</definedName>
    <definedName name="help" localSheetId="9" hidden="1">{"CHARGE",#N/A,FALSE,"401C11"}</definedName>
    <definedName name="help" localSheetId="8" hidden="1">{"CHARGE",#N/A,FALSE,"401C11"}</definedName>
    <definedName name="help" localSheetId="3" hidden="1">{"CHARGE",#N/A,FALSE,"401C11"}</definedName>
    <definedName name="help" hidden="1">{"CHARGE",#N/A,FALSE,"401C11"}</definedName>
    <definedName name="HEREFORD_W" localSheetId="0">#REF!</definedName>
    <definedName name="HEREFORD_W" localSheetId="5">#REF!</definedName>
    <definedName name="HEREFORD_W" localSheetId="10">#REF!</definedName>
    <definedName name="HEREFORD_W" localSheetId="9">#REF!</definedName>
    <definedName name="HEREFORD_W" localSheetId="2">#REF!</definedName>
    <definedName name="HEREFORD_W" localSheetId="6">#REF!</definedName>
    <definedName name="HEREFORD_W" localSheetId="3">#REF!</definedName>
    <definedName name="HEREFORD_W">#REF!</definedName>
    <definedName name="HERTS" localSheetId="0">#REF!</definedName>
    <definedName name="HERTS" localSheetId="5">#REF!</definedName>
    <definedName name="HERTS" localSheetId="10">#REF!</definedName>
    <definedName name="HERTS" localSheetId="9">#REF!</definedName>
    <definedName name="HERTS" localSheetId="2">#REF!</definedName>
    <definedName name="HERTS" localSheetId="6">#REF!</definedName>
    <definedName name="HERTS" localSheetId="3">#REF!</definedName>
    <definedName name="HERTS">#REF!</definedName>
    <definedName name="hghghhj" localSheetId="0" hidden="1">{"CHARGE",#N/A,FALSE,"401C11"}</definedName>
    <definedName name="hghghhj" localSheetId="10" hidden="1">{"CHARGE",#N/A,FALSE,"401C11"}</definedName>
    <definedName name="hghghhj" localSheetId="9" hidden="1">{"CHARGE",#N/A,FALSE,"401C11"}</definedName>
    <definedName name="hghghhj" localSheetId="8" hidden="1">{"CHARGE",#N/A,FALSE,"401C11"}</definedName>
    <definedName name="hghghhj" localSheetId="3" hidden="1">{"CHARGE",#N/A,FALSE,"401C11"}</definedName>
    <definedName name="hghghhj" hidden="1">{"CHARGE",#N/A,FALSE,"401C11"}</definedName>
    <definedName name="Highly_dense_threshold" localSheetId="0">#REF!</definedName>
    <definedName name="Highly_dense_threshold" localSheetId="5">#REF!</definedName>
    <definedName name="Highly_dense_threshold" localSheetId="10">#REF!</definedName>
    <definedName name="Highly_dense_threshold" localSheetId="9">#REF!</definedName>
    <definedName name="Highly_dense_threshold" localSheetId="2">#REF!</definedName>
    <definedName name="Highly_dense_threshold" localSheetId="6">#REF!</definedName>
    <definedName name="Highly_dense_threshold" localSheetId="3">#REF!</definedName>
    <definedName name="Highly_dense_threshold">#REF!</definedName>
    <definedName name="HTML_CodePage" hidden="1">1252</definedName>
    <definedName name="HTML_Control" localSheetId="0" hidden="1">{"'Trust by name'!$A$6:$E$350","'Trust by name'!$A$1:$D$348"}</definedName>
    <definedName name="HTML_Control" localSheetId="10" hidden="1">{"'Trust by name'!$A$6:$E$350","'Trust by name'!$A$1:$D$348"}</definedName>
    <definedName name="HTML_Control" localSheetId="9" hidden="1">{"'Trust by name'!$A$6:$E$350","'Trust by name'!$A$1:$D$348"}</definedName>
    <definedName name="HTML_Control" localSheetId="8" hidden="1">{"'Trust by name'!$A$6:$E$350","'Trust by name'!$A$1:$D$348"}</definedName>
    <definedName name="HTML_Control" localSheetId="3" hidden="1">{"'Trust by name'!$A$6:$E$350","'Trust by name'!$A$1:$D$348"}</definedName>
    <definedName name="HTML_Control" hidden="1">{"'Trust by name'!$A$6:$E$350","'Trust by name'!$A$1:$D$348"}</definedName>
    <definedName name="HTML_Description" hidden="1">""</definedName>
    <definedName name="HTML_Email" hidden="1">""</definedName>
    <definedName name="HTML_Header" hidden="1">"Trust by name"</definedName>
    <definedName name="HTML_LastUpdate" hidden="1">"22/03/2001"</definedName>
    <definedName name="HTML_LineAfter" hidden="1">FALSE</definedName>
    <definedName name="HTML_LineBefore" hidden="1">FALSE</definedName>
    <definedName name="HTML_Name" hidden="1">"OISIII"</definedName>
    <definedName name="HTML_OBDlg2" hidden="1">TRUE</definedName>
    <definedName name="HTML_OBDlg4" hidden="1">TRUE</definedName>
    <definedName name="HTML_OS" hidden="1">0</definedName>
    <definedName name="HTML_PathFile" hidden="1">"G:\ACTIVITY\HELP\DTPANIC\2001-02\MyHTML.htm"</definedName>
    <definedName name="HTML_Title" hidden="1">"Section 1"</definedName>
    <definedName name="HUMBERSIDE" localSheetId="0">#REF!</definedName>
    <definedName name="HUMBERSIDE" localSheetId="5">#REF!</definedName>
    <definedName name="HUMBERSIDE" localSheetId="10">#REF!</definedName>
    <definedName name="HUMBERSIDE" localSheetId="9">#REF!</definedName>
    <definedName name="HUMBERSIDE" localSheetId="2">#REF!</definedName>
    <definedName name="HUMBERSIDE" localSheetId="6">#REF!</definedName>
    <definedName name="HUMBERSIDE" localSheetId="3">#REF!</definedName>
    <definedName name="HUMBERSIDE">#REF!</definedName>
    <definedName name="I_OF_WIGHT" localSheetId="0">#REF!</definedName>
    <definedName name="I_OF_WIGHT" localSheetId="5">#REF!</definedName>
    <definedName name="I_OF_WIGHT" localSheetId="10">#REF!</definedName>
    <definedName name="I_OF_WIGHT" localSheetId="9">#REF!</definedName>
    <definedName name="I_OF_WIGHT" localSheetId="2">#REF!</definedName>
    <definedName name="I_OF_WIGHT" localSheetId="6">#REF!</definedName>
    <definedName name="I_OF_WIGHT" localSheetId="3">#REF!</definedName>
    <definedName name="I_OF_WIGHT">#REF!</definedName>
    <definedName name="Industrytransition" localSheetId="0">#REF!</definedName>
    <definedName name="Industrytransition" localSheetId="5">#REF!</definedName>
    <definedName name="Industrytransition" localSheetId="10">#REF!</definedName>
    <definedName name="Industrytransition" localSheetId="9">#REF!</definedName>
    <definedName name="Industrytransition" localSheetId="2">#REF!</definedName>
    <definedName name="Industrytransition" localSheetId="6">#REF!</definedName>
    <definedName name="Industrytransition" localSheetId="3">#REF!</definedName>
    <definedName name="Industrytransition">#REF!</definedName>
    <definedName name="interpretation">'[22]Catch up efficiency'!$I$7:$I$13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EXPENSE_CODE_" hidden="1">80019595006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41366.3748958333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RCSC">'[8]F-Additions'!$E$873:$R$903</definedName>
    <definedName name="IRCSDD">'[8]F-Additions'!$E$966:$R$996</definedName>
    <definedName name="IRCSDT">'[8]F-Additions'!$E$935:$R$965</definedName>
    <definedName name="IRCST">'[8]F-Additions'!$E$904:$R$934</definedName>
    <definedName name="IRCTWD">'[8]F-Additions'!$E$842:$R$872</definedName>
    <definedName name="IRCWD">'[8]F-Additions'!$E$780:$R$810</definedName>
    <definedName name="IRCWR">'[8]F-Additions'!$E$749:$R$779</definedName>
    <definedName name="IRCWT">'[8]F-Additions'!$E$811:$R$841</definedName>
    <definedName name="JFELL" localSheetId="0" hidden="1">#REF!</definedName>
    <definedName name="JFELL" localSheetId="5" hidden="1">#REF!</definedName>
    <definedName name="JFELL" localSheetId="10" hidden="1">#REF!</definedName>
    <definedName name="JFELL" localSheetId="9" hidden="1">#REF!</definedName>
    <definedName name="JFELL" localSheetId="2" hidden="1">#REF!</definedName>
    <definedName name="JFELL" localSheetId="6" hidden="1">#REF!</definedName>
    <definedName name="JFELL" localSheetId="3" hidden="1">#REF!</definedName>
    <definedName name="JFELL" hidden="1">#REF!</definedName>
    <definedName name="KENT" localSheetId="0">#REF!</definedName>
    <definedName name="KENT" localSheetId="5">#REF!</definedName>
    <definedName name="KENT" localSheetId="10">#REF!</definedName>
    <definedName name="KENT" localSheetId="9">#REF!</definedName>
    <definedName name="KENT" localSheetId="2">#REF!</definedName>
    <definedName name="KENT" localSheetId="6">#REF!</definedName>
    <definedName name="KENT" localSheetId="3">#REF!</definedName>
    <definedName name="KENT">#REF!</definedName>
    <definedName name="LANCS" localSheetId="0">#REF!</definedName>
    <definedName name="LANCS" localSheetId="5">#REF!</definedName>
    <definedName name="LANCS" localSheetId="10">#REF!</definedName>
    <definedName name="LANCS" localSheetId="9">#REF!</definedName>
    <definedName name="LANCS" localSheetId="2">#REF!</definedName>
    <definedName name="LANCS" localSheetId="6">#REF!</definedName>
    <definedName name="LANCS" localSheetId="3">#REF!</definedName>
    <definedName name="LANCS">#REF!</definedName>
    <definedName name="Last_year">'[23]Map &amp; Key'!$F$111</definedName>
    <definedName name="Leakage_WW">'[19]Performance - Water'!$D$55:$AA$72</definedName>
    <definedName name="LEICS" localSheetId="0">#REF!</definedName>
    <definedName name="LEICS" localSheetId="5">#REF!</definedName>
    <definedName name="LEICS" localSheetId="10">#REF!</definedName>
    <definedName name="LEICS" localSheetId="9">#REF!</definedName>
    <definedName name="LEICS" localSheetId="2">#REF!</definedName>
    <definedName name="LEICS" localSheetId="6">#REF!</definedName>
    <definedName name="LEICS" localSheetId="3">#REF!</definedName>
    <definedName name="LEICS">#REF!</definedName>
    <definedName name="LengthMains">'[19]Unit Cost - Water'!$D$146:$AG$163</definedName>
    <definedName name="LINCS" localSheetId="0">#REF!</definedName>
    <definedName name="LINCS" localSheetId="5">#REF!</definedName>
    <definedName name="LINCS" localSheetId="10">#REF!</definedName>
    <definedName name="LINCS" localSheetId="9">#REF!</definedName>
    <definedName name="LINCS" localSheetId="2">#REF!</definedName>
    <definedName name="LINCS" localSheetId="6">#REF!</definedName>
    <definedName name="LINCS" localSheetId="3">#REF!</definedName>
    <definedName name="LINCS">#REF!</definedName>
    <definedName name="LONDON" localSheetId="0">#REF!</definedName>
    <definedName name="LONDON" localSheetId="5">#REF!</definedName>
    <definedName name="LONDON" localSheetId="10">#REF!</definedName>
    <definedName name="LONDON" localSheetId="9">#REF!</definedName>
    <definedName name="LONDON" localSheetId="2">#REF!</definedName>
    <definedName name="LONDON" localSheetId="6">#REF!</definedName>
    <definedName name="LONDON" localSheetId="3">#REF!</definedName>
    <definedName name="LONDON">#REF!</definedName>
    <definedName name="lst_acronyms">[24]F_Inputs_Clean!$C$7:$C$348</definedName>
    <definedName name="lst_all_companies">[24]Other_Inputs!$D$21:$U$21</definedName>
    <definedName name="lst_menus">'[24]Menu design'!$D$10:$I$10</definedName>
    <definedName name="lst_reference">[24]F_Inputs_Clean!$D$7:$D$348</definedName>
    <definedName name="lst_scenarios">[24]Scenarios!$E$3:$J$3</definedName>
    <definedName name="M_GLAM" localSheetId="0">#REF!</definedName>
    <definedName name="M_GLAM" localSheetId="5">#REF!</definedName>
    <definedName name="M_GLAM" localSheetId="10">#REF!</definedName>
    <definedName name="M_GLAM" localSheetId="9">#REF!</definedName>
    <definedName name="M_GLAM" localSheetId="2">#REF!</definedName>
    <definedName name="M_GLAM" localSheetId="6">#REF!</definedName>
    <definedName name="M_GLAM" localSheetId="3">#REF!</definedName>
    <definedName name="M_GLAM">#REF!</definedName>
    <definedName name="males_UK" localSheetId="0">#REF!</definedName>
    <definedName name="males_UK" localSheetId="5">#REF!</definedName>
    <definedName name="males_UK" localSheetId="10">#REF!</definedName>
    <definedName name="males_UK" localSheetId="9">#REF!</definedName>
    <definedName name="males_UK" localSheetId="2">#REF!</definedName>
    <definedName name="males_UK" localSheetId="6">#REF!</definedName>
    <definedName name="males_UK" localSheetId="3">#REF!</definedName>
    <definedName name="males_UK">#REF!</definedName>
    <definedName name="MERSEYSIDE" localSheetId="0">#REF!</definedName>
    <definedName name="MERSEYSIDE" localSheetId="5">#REF!</definedName>
    <definedName name="MERSEYSIDE" localSheetId="10">#REF!</definedName>
    <definedName name="MERSEYSIDE" localSheetId="9">#REF!</definedName>
    <definedName name="MERSEYSIDE" localSheetId="2">#REF!</definedName>
    <definedName name="MERSEYSIDE" localSheetId="6">#REF!</definedName>
    <definedName name="MERSEYSIDE" localSheetId="3">#REF!</definedName>
    <definedName name="MERSEYSIDE">#REF!</definedName>
    <definedName name="MSOA11_WD21_LAD21_EW_LU" localSheetId="0">#REF!</definedName>
    <definedName name="MSOA11_WD21_LAD21_EW_LU" localSheetId="5">#REF!</definedName>
    <definedName name="MSOA11_WD21_LAD21_EW_LU" localSheetId="10">#REF!</definedName>
    <definedName name="MSOA11_WD21_LAD21_EW_LU" localSheetId="9">#REF!</definedName>
    <definedName name="MSOA11_WD21_LAD21_EW_LU" localSheetId="2">#REF!</definedName>
    <definedName name="MSOA11_WD21_LAD21_EW_LU" localSheetId="6">#REF!</definedName>
    <definedName name="MSOA11_WD21_LAD21_EW_LU" localSheetId="3">#REF!</definedName>
    <definedName name="MSOA11_WD21_LAD21_EW_LU">#REF!</definedName>
    <definedName name="N_YORKS" localSheetId="0">#REF!</definedName>
    <definedName name="N_YORKS" localSheetId="5">#REF!</definedName>
    <definedName name="N_YORKS" localSheetId="10">#REF!</definedName>
    <definedName name="N_YORKS" localSheetId="9">#REF!</definedName>
    <definedName name="N_YORKS" localSheetId="2">#REF!</definedName>
    <definedName name="N_YORKS" localSheetId="6">#REF!</definedName>
    <definedName name="N_YORKS" localSheetId="3">#REF!</definedName>
    <definedName name="N_YORKS">#REF!</definedName>
    <definedName name="NESBPinputs">[20]Inputs!$B$48:$P$69</definedName>
    <definedName name="NESBPtrans">[9]F_Inputs!$B$240:$K$357</definedName>
    <definedName name="NEStransition" localSheetId="0">#REF!</definedName>
    <definedName name="NEStransition" localSheetId="5">#REF!</definedName>
    <definedName name="NEStransition" localSheetId="10">#REF!</definedName>
    <definedName name="NEStransition" localSheetId="9">#REF!</definedName>
    <definedName name="NEStransition" localSheetId="2">#REF!</definedName>
    <definedName name="NEStransition" localSheetId="6">#REF!</definedName>
    <definedName name="NEStransition" localSheetId="3">#REF!</definedName>
    <definedName name="NEStransition">#REF!</definedName>
    <definedName name="New" localSheetId="0" hidden="1">#REF!</definedName>
    <definedName name="New" localSheetId="5" hidden="1">#REF!</definedName>
    <definedName name="New" localSheetId="10" hidden="1">#REF!</definedName>
    <definedName name="New" localSheetId="9" hidden="1">#REF!</definedName>
    <definedName name="New" localSheetId="2" hidden="1">#REF!</definedName>
    <definedName name="New" localSheetId="6" hidden="1">#REF!</definedName>
    <definedName name="New" localSheetId="3" hidden="1">#REF!</definedName>
    <definedName name="New" hidden="1">#REF!</definedName>
    <definedName name="NORFOLK" localSheetId="0">#REF!</definedName>
    <definedName name="NORFOLK" localSheetId="5">#REF!</definedName>
    <definedName name="NORFOLK" localSheetId="10">#REF!</definedName>
    <definedName name="NORFOLK" localSheetId="9">#REF!</definedName>
    <definedName name="NORFOLK" localSheetId="2">#REF!</definedName>
    <definedName name="NORFOLK" localSheetId="6">#REF!</definedName>
    <definedName name="NORFOLK" localSheetId="3">#REF!</definedName>
    <definedName name="NORFOLK">#REF!</definedName>
    <definedName name="NORTHANTS" localSheetId="0">#REF!</definedName>
    <definedName name="NORTHANTS" localSheetId="5">#REF!</definedName>
    <definedName name="NORTHANTS" localSheetId="10">#REF!</definedName>
    <definedName name="NORTHANTS" localSheetId="9">#REF!</definedName>
    <definedName name="NORTHANTS" localSheetId="2">#REF!</definedName>
    <definedName name="NORTHANTS" localSheetId="6">#REF!</definedName>
    <definedName name="NORTHANTS" localSheetId="3">#REF!</definedName>
    <definedName name="NORTHANTS">#REF!</definedName>
    <definedName name="NORTHUMBERLAND" localSheetId="0">#REF!</definedName>
    <definedName name="NORTHUMBERLAND" localSheetId="5">#REF!</definedName>
    <definedName name="NORTHUMBERLAND" localSheetId="10">#REF!</definedName>
    <definedName name="NORTHUMBERLAND" localSheetId="9">#REF!</definedName>
    <definedName name="NORTHUMBERLAND" localSheetId="2">#REF!</definedName>
    <definedName name="NORTHUMBERLAND" localSheetId="6">#REF!</definedName>
    <definedName name="NORTHUMBERLAND" localSheetId="3">#REF!</definedName>
    <definedName name="NORTHUMBERLAND">#REF!</definedName>
    <definedName name="NOTTS" localSheetId="0">#REF!</definedName>
    <definedName name="NOTTS" localSheetId="5">#REF!</definedName>
    <definedName name="NOTTS" localSheetId="10">#REF!</definedName>
    <definedName name="NOTTS" localSheetId="9">#REF!</definedName>
    <definedName name="NOTTS" localSheetId="2">#REF!</definedName>
    <definedName name="NOTTS" localSheetId="6">#REF!</definedName>
    <definedName name="NOTTS" localSheetId="3">#REF!</definedName>
    <definedName name="NOTTS">#REF!</definedName>
    <definedName name="NWTBPinputs">[20]Inputs!$B$158:$P$179</definedName>
    <definedName name="NWTBPtrans">[9]F_Inputs!$B$830:$K$947</definedName>
    <definedName name="NWTtransition" localSheetId="0">#REF!</definedName>
    <definedName name="NWTtransition" localSheetId="5">#REF!</definedName>
    <definedName name="NWTtransition" localSheetId="10">#REF!</definedName>
    <definedName name="NWTtransition" localSheetId="9">#REF!</definedName>
    <definedName name="NWTtransition" localSheetId="2">#REF!</definedName>
    <definedName name="NWTtransition" localSheetId="6">#REF!</definedName>
    <definedName name="NWTtransition" localSheetId="3">#REF!</definedName>
    <definedName name="NWTtransition">#REF!</definedName>
    <definedName name="OISIII" localSheetId="0" hidden="1">#REF!</definedName>
    <definedName name="OISIII" localSheetId="5" hidden="1">#REF!</definedName>
    <definedName name="OISIII" localSheetId="10" hidden="1">#REF!</definedName>
    <definedName name="OISIII" localSheetId="9" hidden="1">#REF!</definedName>
    <definedName name="OISIII" localSheetId="2" hidden="1">#REF!</definedName>
    <definedName name="OISIII" localSheetId="6" hidden="1">#REF!</definedName>
    <definedName name="OISIII" localSheetId="3" hidden="1">#REF!</definedName>
    <definedName name="OISIII" hidden="1">#REF!</definedName>
    <definedName name="opt_actuals">'[24]Control Panel'!$H$22</definedName>
    <definedName name="opt_actuals_percentage">'[24]Control Panel'!$H$26</definedName>
    <definedName name="opt_baseline_bid_threshold">'[24]Control Panel'!$H$18</definedName>
    <definedName name="opt_baseline_cap">'[24]Control Panel'!$H$20</definedName>
    <definedName name="opt_bids">'[24]Control Panel'!$H$13</definedName>
    <definedName name="opt_bids_percentage">'[24]Control Panel'!$H$16</definedName>
    <definedName name="opt_gearing">'[24]Control Panel'!$H$44</definedName>
    <definedName name="opt_tax">'[24]Control Panel'!$H$46</definedName>
    <definedName name="opt_wacc">'[24]Control Panel'!$H$42</definedName>
    <definedName name="OXON" localSheetId="0">#REF!</definedName>
    <definedName name="OXON" localSheetId="5">#REF!</definedName>
    <definedName name="OXON" localSheetId="10">#REF!</definedName>
    <definedName name="OXON" localSheetId="9">#REF!</definedName>
    <definedName name="OXON" localSheetId="2">#REF!</definedName>
    <definedName name="OXON" localSheetId="6">#REF!</definedName>
    <definedName name="OXON" localSheetId="3">#REF!</definedName>
    <definedName name="OXON">#REF!</definedName>
    <definedName name="Pct_Tol" localSheetId="0">#REF!</definedName>
    <definedName name="Pct_Tol" localSheetId="5">#REF!</definedName>
    <definedName name="Pct_Tol" localSheetId="10">#REF!</definedName>
    <definedName name="Pct_Tol" localSheetId="9">#REF!</definedName>
    <definedName name="Pct_Tol" localSheetId="2">#REF!</definedName>
    <definedName name="Pct_Tol" localSheetId="6">#REF!</definedName>
    <definedName name="Pct_Tol" localSheetId="3">#REF!</definedName>
    <definedName name="Pct_Tol">#REF!</definedName>
    <definedName name="persons_UK" localSheetId="0">#REF!</definedName>
    <definedName name="persons_UK" localSheetId="5">#REF!</definedName>
    <definedName name="persons_UK" localSheetId="10">#REF!</definedName>
    <definedName name="persons_UK" localSheetId="9">#REF!</definedName>
    <definedName name="persons_UK" localSheetId="2">#REF!</definedName>
    <definedName name="persons_UK" localSheetId="6">#REF!</definedName>
    <definedName name="persons_UK" localSheetId="3">#REF!</definedName>
    <definedName name="persons_UK">#REF!</definedName>
    <definedName name="POWYS" localSheetId="0">#REF!</definedName>
    <definedName name="POWYS" localSheetId="5">#REF!</definedName>
    <definedName name="POWYS" localSheetId="10">#REF!</definedName>
    <definedName name="POWYS" localSheetId="9">#REF!</definedName>
    <definedName name="POWYS" localSheetId="2">#REF!</definedName>
    <definedName name="POWYS" localSheetId="6">#REF!</definedName>
    <definedName name="POWYS" localSheetId="3">#REF!</definedName>
    <definedName name="POWYS">#REF!</definedName>
    <definedName name="PreviousYear">[25]ValidationData!$A$1:$D$7775</definedName>
    <definedName name="_xlnm.Print_Area" localSheetId="0">#REF!</definedName>
    <definedName name="_xlnm.Print_Area" localSheetId="5">#REF!</definedName>
    <definedName name="_xlnm.Print_Area" localSheetId="10">#REF!</definedName>
    <definedName name="_xlnm.Print_Area" localSheetId="9">#REF!</definedName>
    <definedName name="_xlnm.Print_Area" localSheetId="2">#REF!</definedName>
    <definedName name="_xlnm.Print_Area" localSheetId="6">#REF!</definedName>
    <definedName name="_xlnm.Print_Area" localSheetId="3">#REF!</definedName>
    <definedName name="_xlnm.Print_Area">#REF!</definedName>
    <definedName name="_xlnm.Print_Titles">#N/A</definedName>
    <definedName name="ProfileInps">[10]Validation!$P$5:$X$9</definedName>
    <definedName name="Properties_WW">'[19]Unit Cost - Water'!$D$168:$AG$185</definedName>
    <definedName name="PRTBPinputs">[20]Inputs!$B$290:$P$311</definedName>
    <definedName name="PRTBPtrans">[9]F_Inputs!$B$1538:$K$1655</definedName>
    <definedName name="PRTtransition" localSheetId="0">#REF!</definedName>
    <definedName name="PRTtransition" localSheetId="5">#REF!</definedName>
    <definedName name="PRTtransition" localSheetId="10">#REF!</definedName>
    <definedName name="PRTtransition" localSheetId="9">#REF!</definedName>
    <definedName name="PRTtransition" localSheetId="2">#REF!</definedName>
    <definedName name="PRTtransition" localSheetId="6">#REF!</definedName>
    <definedName name="PRTtransition" localSheetId="3">#REF!</definedName>
    <definedName name="PRTtransition">#REF!</definedName>
    <definedName name="qfx" localSheetId="0" hidden="1">{"NET",#N/A,FALSE,"401C11"}</definedName>
    <definedName name="qfx" localSheetId="10" hidden="1">{"NET",#N/A,FALSE,"401C11"}</definedName>
    <definedName name="qfx" localSheetId="9" hidden="1">{"NET",#N/A,FALSE,"401C11"}</definedName>
    <definedName name="qfx" localSheetId="8" hidden="1">{"NET",#N/A,FALSE,"401C11"}</definedName>
    <definedName name="qfx" localSheetId="3" hidden="1">{"NET",#N/A,FALSE,"401C11"}</definedName>
    <definedName name="qfx" hidden="1">{"NET",#N/A,FALSE,"401C11"}</definedName>
    <definedName name="qwefqefa" localSheetId="0" hidden="1">#REF!</definedName>
    <definedName name="qwefqefa" localSheetId="5" hidden="1">#REF!</definedName>
    <definedName name="qwefqefa" localSheetId="10" hidden="1">#REF!</definedName>
    <definedName name="qwefqefa" localSheetId="9" hidden="1">#REF!</definedName>
    <definedName name="qwefqefa" localSheetId="2" hidden="1">#REF!</definedName>
    <definedName name="qwefqefa" localSheetId="6" hidden="1">#REF!</definedName>
    <definedName name="qwefqefa" localSheetId="3" hidden="1">#REF!</definedName>
    <definedName name="qwefqefa" hidden="1">#REF!</definedName>
    <definedName name="real" localSheetId="0" hidden="1">#REF!</definedName>
    <definedName name="real" localSheetId="5" hidden="1">#REF!</definedName>
    <definedName name="real" localSheetId="10" hidden="1">#REF!</definedName>
    <definedName name="real" localSheetId="9" hidden="1">#REF!</definedName>
    <definedName name="real" localSheetId="2" hidden="1">#REF!</definedName>
    <definedName name="real" localSheetId="6" hidden="1">#REF!</definedName>
    <definedName name="real" localSheetId="3" hidden="1">#REF!</definedName>
    <definedName name="real" hidden="1">#REF!</definedName>
    <definedName name="rge" localSheetId="0">#REF!</definedName>
    <definedName name="rge" localSheetId="5">#REF!</definedName>
    <definedName name="rge" localSheetId="10">#REF!</definedName>
    <definedName name="rge" localSheetId="9">#REF!</definedName>
    <definedName name="rge" localSheetId="2">#REF!</definedName>
    <definedName name="rge" localSheetId="6">#REF!</definedName>
    <definedName name="rge" localSheetId="3">#REF!</definedName>
    <definedName name="rge">#REF!</definedName>
    <definedName name="rgwer" localSheetId="0">#REF!</definedName>
    <definedName name="rgwer" localSheetId="5">#REF!</definedName>
    <definedName name="rgwer" localSheetId="10">#REF!</definedName>
    <definedName name="rgwer" localSheetId="9">#REF!</definedName>
    <definedName name="rgwer" localSheetId="2">#REF!</definedName>
    <definedName name="rgwer" localSheetId="6">#REF!</definedName>
    <definedName name="rgwer" localSheetId="3">#REF!</definedName>
    <definedName name="rgwer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PI">[7]Index!$C$3:$AD$5</definedName>
    <definedName name="rytry" localSheetId="0" hidden="1">{"NET",#N/A,FALSE,"401C11"}</definedName>
    <definedName name="rytry" localSheetId="10" hidden="1">{"NET",#N/A,FALSE,"401C11"}</definedName>
    <definedName name="rytry" localSheetId="9" hidden="1">{"NET",#N/A,FALSE,"401C11"}</definedName>
    <definedName name="rytry" localSheetId="8" hidden="1">{"NET",#N/A,FALSE,"401C11"}</definedName>
    <definedName name="rytry" localSheetId="3" hidden="1">{"NET",#N/A,FALSE,"401C11"}</definedName>
    <definedName name="rytry" hidden="1">{"NET",#N/A,FALSE,"401C11"}</definedName>
    <definedName name="S_GLAM" localSheetId="0">#REF!</definedName>
    <definedName name="S_GLAM" localSheetId="5">#REF!</definedName>
    <definedName name="S_GLAM" localSheetId="10">#REF!</definedName>
    <definedName name="S_GLAM" localSheetId="9">#REF!</definedName>
    <definedName name="S_GLAM" localSheetId="2">#REF!</definedName>
    <definedName name="S_GLAM" localSheetId="6">#REF!</definedName>
    <definedName name="S_GLAM" localSheetId="3">#REF!</definedName>
    <definedName name="S_GLAM">#REF!</definedName>
    <definedName name="S_YORKS" localSheetId="0">#REF!</definedName>
    <definedName name="S_YORKS" localSheetId="5">#REF!</definedName>
    <definedName name="S_YORKS" localSheetId="10">#REF!</definedName>
    <definedName name="S_YORKS" localSheetId="9">#REF!</definedName>
    <definedName name="S_YORKS" localSheetId="2">#REF!</definedName>
    <definedName name="S_YORKS" localSheetId="6">#REF!</definedName>
    <definedName name="S_YORKS" localSheetId="3">#REF!</definedName>
    <definedName name="S_YORKS">#REF!</definedName>
    <definedName name="SAM_CTRY_UK" localSheetId="0">#REF!</definedName>
    <definedName name="SAM_CTRY_UK" localSheetId="5">#REF!</definedName>
    <definedName name="SAM_CTRY_UK" localSheetId="10">#REF!</definedName>
    <definedName name="SAM_CTRY_UK" localSheetId="9">#REF!</definedName>
    <definedName name="SAM_CTRY_UK" localSheetId="2">#REF!</definedName>
    <definedName name="SAM_CTRY_UK" localSheetId="6">#REF!</definedName>
    <definedName name="SAM_CTRY_UK" localSheetId="3">#REF!</definedName>
    <definedName name="SAM_CTRY_UK">#REF!</definedName>
    <definedName name="SAPBEXrevision" hidden="1">1</definedName>
    <definedName name="SAPBEXsysID" hidden="1">"BWB"</definedName>
    <definedName name="SAPBEXwbID" hidden="1">"49ZLUKBQR0WG29D9LLI3IBIIT"</definedName>
    <definedName name="SBaseG_Act">'[7]Actual - Master'!$B$671:$AI$681</definedName>
    <definedName name="SBaseG_BP">'[7]BP - Master'!$B$671:$AI$681</definedName>
    <definedName name="SBaseG_FD">'[7]FD - Master'!$B$671:$AI$681</definedName>
    <definedName name="SBaseN_Act">'[7]Actual - Master'!$B$654:$AI$664</definedName>
    <definedName name="SBaseN_FD">'[7]FD - Master'!$B$654:$AI$664</definedName>
    <definedName name="SBWBPinputs">[20]Inputs!$B$312:$P$333</definedName>
    <definedName name="SBWBPtrans">[9]F_Inputs!$B$1656:$K$1773</definedName>
    <definedName name="SBWtransition" localSheetId="0">#REF!</definedName>
    <definedName name="SBWtransition" localSheetId="5">#REF!</definedName>
    <definedName name="SBWtransition" localSheetId="10">#REF!</definedName>
    <definedName name="SBWtransition" localSheetId="9">#REF!</definedName>
    <definedName name="SBWtransition" localSheetId="2">#REF!</definedName>
    <definedName name="SBWtransition" localSheetId="6">#REF!</definedName>
    <definedName name="SBWtransition" localSheetId="3">#REF!</definedName>
    <definedName name="SBWtransition">#REF!</definedName>
    <definedName name="SEnhG_BP">'[7]BP - Master'!$B$705:$AI$715</definedName>
    <definedName name="SEnhG_FD">'[7]FD - Master'!$B$705:$AI$715</definedName>
    <definedName name="SEnhN_Act">'[7]Actual - Master'!$B$688:$AI$698</definedName>
    <definedName name="SEnhN_FD">'[7]FD - Master'!$B$688:$AI$698</definedName>
    <definedName name="SESBPinputs">[20]Inputs!$B$378:$P$399</definedName>
    <definedName name="SESBPtrans">[9]F_Inputs!$B$2010:$K$2127</definedName>
    <definedName name="SEStransition" localSheetId="0">#REF!</definedName>
    <definedName name="SEStransition" localSheetId="5">#REF!</definedName>
    <definedName name="SEStransition" localSheetId="10">#REF!</definedName>
    <definedName name="SEStransition" localSheetId="9">#REF!</definedName>
    <definedName name="SEStransition" localSheetId="2">#REF!</definedName>
    <definedName name="SEStransition" localSheetId="6">#REF!</definedName>
    <definedName name="SEStransition" localSheetId="3">#REF!</definedName>
    <definedName name="SEStransition">#REF!</definedName>
    <definedName name="SEWBPinputs">[20]Inputs!$B$334:$P$355</definedName>
    <definedName name="SEWBPtrans">[9]F_Inputs!$B$1774:$K$1891</definedName>
    <definedName name="SewGC">'[8]F-Total capex'!$E$107:$AH$140</definedName>
    <definedName name="sewIRE">'[8]F-IRE'!$E$79:$AH$115</definedName>
    <definedName name="SewMNIgc">'[8]F-Total capex'!$E$243:$AH$276</definedName>
    <definedName name="SEWtransition" localSheetId="0">#REF!</definedName>
    <definedName name="SEWtransition" localSheetId="5">#REF!</definedName>
    <definedName name="SEWtransition" localSheetId="10">#REF!</definedName>
    <definedName name="SEWtransition" localSheetId="9">#REF!</definedName>
    <definedName name="SEWtransition" localSheetId="2">#REF!</definedName>
    <definedName name="SEWtransition" localSheetId="6">#REF!</definedName>
    <definedName name="SEWtransition" localSheetId="3">#REF!</definedName>
    <definedName name="SEWtransition">#REF!</definedName>
    <definedName name="SGross_Act">'[7]Actual - Master'!$B$739:$AI$749</definedName>
    <definedName name="sheet1" localSheetId="0">#REF!</definedName>
    <definedName name="sheet1" localSheetId="5">#REF!</definedName>
    <definedName name="sheet1" localSheetId="10">#REF!</definedName>
    <definedName name="sheet1" localSheetId="9">#REF!</definedName>
    <definedName name="sheet1" localSheetId="2">#REF!</definedName>
    <definedName name="sheet1" localSheetId="6">#REF!</definedName>
    <definedName name="sheet1" localSheetId="3">#REF!</definedName>
    <definedName name="sheet1">#REF!</definedName>
    <definedName name="SHROPS" localSheetId="0">#REF!</definedName>
    <definedName name="SHROPS" localSheetId="5">#REF!</definedName>
    <definedName name="SHROPS" localSheetId="10">#REF!</definedName>
    <definedName name="SHROPS" localSheetId="9">#REF!</definedName>
    <definedName name="SHROPS" localSheetId="2">#REF!</definedName>
    <definedName name="SHROPS" localSheetId="6">#REF!</definedName>
    <definedName name="SHROPS" localSheetId="3">#REF!</definedName>
    <definedName name="SHROPS">#REF!</definedName>
    <definedName name="SIREN_Act">'[7]Actual - Master'!$B$501:$AI$511</definedName>
    <definedName name="SMNIN_Act">'[7]Actual - Master'!$B$535:$AI$545</definedName>
    <definedName name="SNet_Act">'[7]Actual - Master'!$B$722:$AI$732</definedName>
    <definedName name="SNet_BP">'[7]BP - Master'!$B$739:$AI$749</definedName>
    <definedName name="SNet_FD">'[7]FD - Master'!$B$739:$AI$749</definedName>
    <definedName name="SOMERSET" localSheetId="0">#REF!</definedName>
    <definedName name="SOMERSET" localSheetId="5">#REF!</definedName>
    <definedName name="SOMERSET" localSheetId="10">#REF!</definedName>
    <definedName name="SOMERSET" localSheetId="9">#REF!</definedName>
    <definedName name="SOMERSET" localSheetId="2">#REF!</definedName>
    <definedName name="SOMERSET" localSheetId="6">#REF!</definedName>
    <definedName name="SOMERSET" localSheetId="3">#REF!</definedName>
    <definedName name="SOMERSET">#REF!</definedName>
    <definedName name="sort" localSheetId="0" hidden="1">#REF!</definedName>
    <definedName name="sort" localSheetId="5" hidden="1">#REF!</definedName>
    <definedName name="sort" localSheetId="10" hidden="1">#REF!</definedName>
    <definedName name="sort" localSheetId="9" hidden="1">#REF!</definedName>
    <definedName name="sort" localSheetId="2" hidden="1">#REF!</definedName>
    <definedName name="sort" localSheetId="6" hidden="1">#REF!</definedName>
    <definedName name="sort" localSheetId="3" hidden="1">#REF!</definedName>
    <definedName name="sort" hidden="1">#REF!</definedName>
    <definedName name="SRNBPinputs">[20]Inputs!$B$114:$P$135</definedName>
    <definedName name="SRNBPtrans">[9]F_Inputs!$B$594:$K$711</definedName>
    <definedName name="SRNtransition" localSheetId="0">#REF!</definedName>
    <definedName name="SRNtransition" localSheetId="5">#REF!</definedName>
    <definedName name="SRNtransition" localSheetId="10">#REF!</definedName>
    <definedName name="SRNtransition" localSheetId="9">#REF!</definedName>
    <definedName name="SRNtransition" localSheetId="2">#REF!</definedName>
    <definedName name="SRNtransition" localSheetId="6">#REF!</definedName>
    <definedName name="SRNtransition" localSheetId="3">#REF!</definedName>
    <definedName name="SRNtransition">#REF!</definedName>
    <definedName name="SSCBPinputs">[20]Inputs!$B$356:$P$377</definedName>
    <definedName name="SSCBPtrans">[9]F_Inputs!$B$1892:$K$2009</definedName>
    <definedName name="SSCtransition" localSheetId="0">#REF!</definedName>
    <definedName name="SSCtransition" localSheetId="5">#REF!</definedName>
    <definedName name="SSCtransition" localSheetId="10">#REF!</definedName>
    <definedName name="SSCtransition" localSheetId="9">#REF!</definedName>
    <definedName name="SSCtransition" localSheetId="2">#REF!</definedName>
    <definedName name="SSCtransition" localSheetId="6">#REF!</definedName>
    <definedName name="SSCtransition" localSheetId="3">#REF!</definedName>
    <definedName name="SSCtransition">#REF!</definedName>
    <definedName name="STAFFS" localSheetId="0">#REF!</definedName>
    <definedName name="STAFFS" localSheetId="5">#REF!</definedName>
    <definedName name="STAFFS" localSheetId="10">#REF!</definedName>
    <definedName name="STAFFS" localSheetId="9">#REF!</definedName>
    <definedName name="STAFFS" localSheetId="2">#REF!</definedName>
    <definedName name="STAFFS" localSheetId="6">#REF!</definedName>
    <definedName name="STAFFS" localSheetId="3">#REF!</definedName>
    <definedName name="STAFFS">#REF!</definedName>
    <definedName name="STotalgross">'[15]F-BP capex'!$E$260:$K$269</definedName>
    <definedName name="SUFFOLK" localSheetId="0">#REF!</definedName>
    <definedName name="SUFFOLK" localSheetId="5">#REF!</definedName>
    <definedName name="SUFFOLK" localSheetId="10">#REF!</definedName>
    <definedName name="SUFFOLK" localSheetId="9">#REF!</definedName>
    <definedName name="SUFFOLK" localSheetId="2">#REF!</definedName>
    <definedName name="SUFFOLK" localSheetId="6">#REF!</definedName>
    <definedName name="SUFFOLK" localSheetId="3">#REF!</definedName>
    <definedName name="SUFFOLK">#REF!</definedName>
    <definedName name="Supply_demand_balance_scheme_classification">[26]Lists!$U$5:$U$8</definedName>
    <definedName name="SURREY" localSheetId="0">#REF!</definedName>
    <definedName name="SURREY" localSheetId="5">#REF!</definedName>
    <definedName name="SURREY" localSheetId="10">#REF!</definedName>
    <definedName name="SURREY" localSheetId="9">#REF!</definedName>
    <definedName name="SURREY" localSheetId="2">#REF!</definedName>
    <definedName name="SURREY" localSheetId="6">#REF!</definedName>
    <definedName name="SURREY" localSheetId="3">#REF!</definedName>
    <definedName name="SURREY">#REF!</definedName>
    <definedName name="SVTBPinputs">[20]Inputs!$B$70:$P$91</definedName>
    <definedName name="SVTBPtrans">[9]F_Inputs!$B$358:$K$475</definedName>
    <definedName name="SVTtransition" localSheetId="0">#REF!</definedName>
    <definedName name="SVTtransition" localSheetId="5">#REF!</definedName>
    <definedName name="SVTtransition" localSheetId="10">#REF!</definedName>
    <definedName name="SVTtransition" localSheetId="9">#REF!</definedName>
    <definedName name="SVTtransition" localSheetId="2">#REF!</definedName>
    <definedName name="SVTtransition" localSheetId="6">#REF!</definedName>
    <definedName name="SVTtransition" localSheetId="3">#REF!</definedName>
    <definedName name="SVTtransition">#REF!</definedName>
    <definedName name="SWTBPinputs">[20]Inputs!$B$92:$P$113</definedName>
    <definedName name="SWTBPtrans">[9]F_Inputs!$B$476:$K$593</definedName>
    <definedName name="SWTtransition" localSheetId="0">#REF!</definedName>
    <definedName name="SWTtransition" localSheetId="5">#REF!</definedName>
    <definedName name="SWTtransition" localSheetId="10">#REF!</definedName>
    <definedName name="SWTtransition" localSheetId="9">#REF!</definedName>
    <definedName name="SWTtransition" localSheetId="2">#REF!</definedName>
    <definedName name="SWTtransition" localSheetId="6">#REF!</definedName>
    <definedName name="SWTtransition" localSheetId="3">#REF!</definedName>
    <definedName name="SWTtransition">#REF!</definedName>
    <definedName name="Table">'[27]Table 13(Basic)'!$A$1:$K$532</definedName>
    <definedName name="Table3.4" localSheetId="0" hidden="1">{"CHARGE",#N/A,FALSE,"401C11"}</definedName>
    <definedName name="Table3.4" localSheetId="10" hidden="1">{"CHARGE",#N/A,FALSE,"401C11"}</definedName>
    <definedName name="Table3.4" localSheetId="9" hidden="1">{"CHARGE",#N/A,FALSE,"401C11"}</definedName>
    <definedName name="Table3.4" localSheetId="8" hidden="1">{"CHARGE",#N/A,FALSE,"401C11"}</definedName>
    <definedName name="Table3.4" localSheetId="3" hidden="1">{"CHARGE",#N/A,FALSE,"401C11"}</definedName>
    <definedName name="Table3.4" hidden="1">{"CHARGE",#N/A,FALSE,"401C11"}</definedName>
    <definedName name="TABLES">'[28]Billing Table'!$A$10:$S$416</definedName>
    <definedName name="Test23" localSheetId="0" hidden="1">{"NET",#N/A,FALSE,"401C11"}</definedName>
    <definedName name="Test23" localSheetId="10" hidden="1">{"NET",#N/A,FALSE,"401C11"}</definedName>
    <definedName name="Test23" localSheetId="9" hidden="1">{"NET",#N/A,FALSE,"401C11"}</definedName>
    <definedName name="Test23" localSheetId="8" hidden="1">{"NET",#N/A,FALSE,"401C11"}</definedName>
    <definedName name="Test23" localSheetId="3" hidden="1">{"NET",#N/A,FALSE,"401C11"}</definedName>
    <definedName name="Test23" hidden="1">{"NET",#N/A,FALSE,"401C11"}</definedName>
    <definedName name="time">'[22]Catch up efficiency'!$C$6:$H$6</definedName>
    <definedName name="TMSBPinputs">[20]Inputs!$B$136:$P$157</definedName>
    <definedName name="TMSBPtrans">[9]F_Inputs!$B$712:$K$829</definedName>
    <definedName name="TMStransition" localSheetId="0">#REF!</definedName>
    <definedName name="TMStransition" localSheetId="5">#REF!</definedName>
    <definedName name="TMStransition" localSheetId="10">#REF!</definedName>
    <definedName name="TMStransition" localSheetId="9">#REF!</definedName>
    <definedName name="TMStransition" localSheetId="2">#REF!</definedName>
    <definedName name="TMStransition" localSheetId="6">#REF!</definedName>
    <definedName name="TMStransition" localSheetId="3">#REF!</definedName>
    <definedName name="TMStransition">#REF!</definedName>
    <definedName name="TotalNETScapex">'[15]F-BP capex'!$E$332:$K$341</definedName>
    <definedName name="TotalNETwcapex">'[15]F-BP capex'!$E$314:$K$331</definedName>
    <definedName name="TOTgrosscapsew">'[8]F-Total capex'!$E$73:$AH$106</definedName>
    <definedName name="TOTgrosscapwat">'[8]F-Total capex'!$E$5:$AH$38</definedName>
    <definedName name="TOTnetcapsew2">'[8]F-Total capex'!$E$175:$AH$208</definedName>
    <definedName name="TOTnetcapwat2">'[8]F-Total capex'!$E$141:$AH$174</definedName>
    <definedName name="Transition">'[11]Final transition 2014-15'!$B$12:$K$29</definedName>
    <definedName name="trdhtr" localSheetId="0" hidden="1">#REF!</definedName>
    <definedName name="trdhtr" localSheetId="5" hidden="1">#REF!</definedName>
    <definedName name="trdhtr" localSheetId="10" hidden="1">#REF!</definedName>
    <definedName name="trdhtr" localSheetId="9" hidden="1">#REF!</definedName>
    <definedName name="trdhtr" localSheetId="2" hidden="1">#REF!</definedName>
    <definedName name="trdhtr" localSheetId="6" hidden="1">#REF!</definedName>
    <definedName name="trdhtr" localSheetId="3" hidden="1">#REF!</definedName>
    <definedName name="trdhtr" hidden="1">#REF!</definedName>
    <definedName name="Trk_Tol" localSheetId="0">#REF!</definedName>
    <definedName name="Trk_Tol" localSheetId="5">#REF!</definedName>
    <definedName name="Trk_Tol" localSheetId="10">#REF!</definedName>
    <definedName name="Trk_Tol" localSheetId="9">#REF!</definedName>
    <definedName name="Trk_Tol" localSheetId="2">#REF!</definedName>
    <definedName name="Trk_Tol" localSheetId="6">#REF!</definedName>
    <definedName name="Trk_Tol" localSheetId="3">#REF!</definedName>
    <definedName name="Trk_Tol">#REF!</definedName>
    <definedName name="TYNE_WEAR" localSheetId="0">#REF!</definedName>
    <definedName name="TYNE_WEAR" localSheetId="5">#REF!</definedName>
    <definedName name="TYNE_WEAR" localSheetId="10">#REF!</definedName>
    <definedName name="TYNE_WEAR" localSheetId="9">#REF!</definedName>
    <definedName name="TYNE_WEAR" localSheetId="2">#REF!</definedName>
    <definedName name="TYNE_WEAR" localSheetId="6">#REF!</definedName>
    <definedName name="TYNE_WEAR" localSheetId="3">#REF!</definedName>
    <definedName name="TYNE_WEAR">#REF!</definedName>
    <definedName name="uanumber">[25]AuthDetails!$B$1</definedName>
    <definedName name="UK" localSheetId="0">#REF!</definedName>
    <definedName name="UK" localSheetId="5">#REF!</definedName>
    <definedName name="UK" localSheetId="10">#REF!</definedName>
    <definedName name="UK" localSheetId="9">#REF!</definedName>
    <definedName name="UK" localSheetId="2">#REF!</definedName>
    <definedName name="UK" localSheetId="6">#REF!</definedName>
    <definedName name="UK" localSheetId="3">#REF!</definedName>
    <definedName name="UK">#REF!</definedName>
    <definedName name="VOAList">[25]ValidationData!$G$2:$K$208</definedName>
    <definedName name="W_GLAM" localSheetId="0">#REF!</definedName>
    <definedName name="W_GLAM" localSheetId="5">#REF!</definedName>
    <definedName name="W_GLAM" localSheetId="10">#REF!</definedName>
    <definedName name="W_GLAM" localSheetId="9">#REF!</definedName>
    <definedName name="W_GLAM" localSheetId="2">#REF!</definedName>
    <definedName name="W_GLAM" localSheetId="6">#REF!</definedName>
    <definedName name="W_GLAM" localSheetId="3">#REF!</definedName>
    <definedName name="W_GLAM">#REF!</definedName>
    <definedName name="W_MIDS" localSheetId="0">#REF!</definedName>
    <definedName name="W_MIDS" localSheetId="5">#REF!</definedName>
    <definedName name="W_MIDS" localSheetId="10">#REF!</definedName>
    <definedName name="W_MIDS" localSheetId="9">#REF!</definedName>
    <definedName name="W_MIDS" localSheetId="2">#REF!</definedName>
    <definedName name="W_MIDS" localSheetId="6">#REF!</definedName>
    <definedName name="W_MIDS" localSheetId="3">#REF!</definedName>
    <definedName name="W_MIDS">#REF!</definedName>
    <definedName name="W_SUSSEX" localSheetId="0">#REF!</definedName>
    <definedName name="W_SUSSEX" localSheetId="5">#REF!</definedName>
    <definedName name="W_SUSSEX" localSheetId="10">#REF!</definedName>
    <definedName name="W_SUSSEX" localSheetId="9">#REF!</definedName>
    <definedName name="W_SUSSEX" localSheetId="2">#REF!</definedName>
    <definedName name="W_SUSSEX" localSheetId="6">#REF!</definedName>
    <definedName name="W_SUSSEX" localSheetId="3">#REF!</definedName>
    <definedName name="W_SUSSEX">#REF!</definedName>
    <definedName name="W_YORKS" localSheetId="0">#REF!</definedName>
    <definedName name="W_YORKS" localSheetId="5">#REF!</definedName>
    <definedName name="W_YORKS" localSheetId="10">#REF!</definedName>
    <definedName name="W_YORKS" localSheetId="9">#REF!</definedName>
    <definedName name="W_YORKS" localSheetId="2">#REF!</definedName>
    <definedName name="W_YORKS" localSheetId="6">#REF!</definedName>
    <definedName name="W_YORKS" localSheetId="3">#REF!</definedName>
    <definedName name="W_YORKS">#REF!</definedName>
    <definedName name="WARWICKS" localSheetId="0">#REF!</definedName>
    <definedName name="WARWICKS" localSheetId="5">#REF!</definedName>
    <definedName name="WARWICKS" localSheetId="10">#REF!</definedName>
    <definedName name="WARWICKS" localSheetId="9">#REF!</definedName>
    <definedName name="WARWICKS" localSheetId="2">#REF!</definedName>
    <definedName name="WARWICKS" localSheetId="6">#REF!</definedName>
    <definedName name="WARWICKS" localSheetId="3">#REF!</definedName>
    <definedName name="WARWICKS">#REF!</definedName>
    <definedName name="WaSCstransition" localSheetId="0">#REF!</definedName>
    <definedName name="WaSCstransition" localSheetId="5">#REF!</definedName>
    <definedName name="WaSCstransition" localSheetId="10">#REF!</definedName>
    <definedName name="WaSCstransition" localSheetId="9">#REF!</definedName>
    <definedName name="WaSCstransition" localSheetId="2">#REF!</definedName>
    <definedName name="WaSCstransition" localSheetId="6">#REF!</definedName>
    <definedName name="WaSCstransition" localSheetId="3">#REF!</definedName>
    <definedName name="WaSCstransition">#REF!</definedName>
    <definedName name="WaterGC">'[8]F-Total capex'!$E$39:$AH$72</definedName>
    <definedName name="watIRE">'[8]F-IRE'!$E$5:$AH$41</definedName>
    <definedName name="WatMNIgc">'[8]F-Total capex'!$E$209:$AH$242</definedName>
    <definedName name="WBaseG_Act">'[7]Actual - Master'!$B$319:$AI$342</definedName>
    <definedName name="WBaseG_BP">'[7]BP - Master'!$B$319:$AI$342</definedName>
    <definedName name="WBaseG_FD">'[7]FD - Master'!$B$319:$AI$342</definedName>
    <definedName name="WBaseN_Act">'[7]Actual - Master'!$B$289:$AI$312</definedName>
    <definedName name="WBaseN_FD">'[7]FD - Master'!$B$289:$AI$312</definedName>
    <definedName name="wdfw" localSheetId="0">#REF!</definedName>
    <definedName name="wdfw" localSheetId="5">#REF!</definedName>
    <definedName name="wdfw" localSheetId="10">#REF!</definedName>
    <definedName name="wdfw" localSheetId="9">#REF!</definedName>
    <definedName name="wdfw" localSheetId="2">#REF!</definedName>
    <definedName name="wdfw" localSheetId="6">#REF!</definedName>
    <definedName name="wdfw" localSheetId="3">#REF!</definedName>
    <definedName name="wdfw">#REF!</definedName>
    <definedName name="wedfw" localSheetId="0">#REF!</definedName>
    <definedName name="wedfw" localSheetId="5">#REF!</definedName>
    <definedName name="wedfw" localSheetId="10">#REF!</definedName>
    <definedName name="wedfw" localSheetId="9">#REF!</definedName>
    <definedName name="wedfw" localSheetId="2">#REF!</definedName>
    <definedName name="wedfw" localSheetId="6">#REF!</definedName>
    <definedName name="wedfw" localSheetId="3">#REF!</definedName>
    <definedName name="wedfw">#REF!</definedName>
    <definedName name="wefw" localSheetId="0">#REF!</definedName>
    <definedName name="wefw" localSheetId="5">#REF!</definedName>
    <definedName name="wefw" localSheetId="10">#REF!</definedName>
    <definedName name="wefw" localSheetId="9">#REF!</definedName>
    <definedName name="wefw" localSheetId="2">#REF!</definedName>
    <definedName name="wefw" localSheetId="6">#REF!</definedName>
    <definedName name="wefw" localSheetId="3">#REF!</definedName>
    <definedName name="wefw">#REF!</definedName>
    <definedName name="wefwe" localSheetId="0">#REF!</definedName>
    <definedName name="wefwe" localSheetId="5">#REF!</definedName>
    <definedName name="wefwe" localSheetId="10">#REF!</definedName>
    <definedName name="wefwe" localSheetId="9">#REF!</definedName>
    <definedName name="wefwe" localSheetId="2">#REF!</definedName>
    <definedName name="wefwe" localSheetId="6">#REF!</definedName>
    <definedName name="wefwe" localSheetId="3">#REF!</definedName>
    <definedName name="wefwe">#REF!</definedName>
    <definedName name="wefwerf" localSheetId="0">#REF!</definedName>
    <definedName name="wefwerf" localSheetId="5">#REF!</definedName>
    <definedName name="wefwerf" localSheetId="10">#REF!</definedName>
    <definedName name="wefwerf" localSheetId="9">#REF!</definedName>
    <definedName name="wefwerf" localSheetId="2">#REF!</definedName>
    <definedName name="wefwerf" localSheetId="6">#REF!</definedName>
    <definedName name="wefwerf" localSheetId="3">#REF!</definedName>
    <definedName name="wefwerf">#REF!</definedName>
    <definedName name="WEnhG_BP">'[7]BP - Master'!$B$379:$AI$402</definedName>
    <definedName name="WEnhG_FD">'[7]FD - Master'!$B$379:$AI$402</definedName>
    <definedName name="WEnhN_Act">'[7]Actual - Master'!$B$349:$AI$372</definedName>
    <definedName name="WEnhN_FD">'[7]FD - Master'!$B$349:$AI$372</definedName>
    <definedName name="wert" localSheetId="0" hidden="1">{"GROSS",#N/A,FALSE,"401C11"}</definedName>
    <definedName name="wert" localSheetId="10" hidden="1">{"GROSS",#N/A,FALSE,"401C11"}</definedName>
    <definedName name="wert" localSheetId="9" hidden="1">{"GROSS",#N/A,FALSE,"401C11"}</definedName>
    <definedName name="wert" localSheetId="8" hidden="1">{"GROSS",#N/A,FALSE,"401C11"}</definedName>
    <definedName name="wert" localSheetId="3" hidden="1">{"GROSS",#N/A,FALSE,"401C11"}</definedName>
    <definedName name="wert" hidden="1">{"GROSS",#N/A,FALSE,"401C11"}</definedName>
    <definedName name="WGross_Act">'[7]Actual - Master'!$B$439:$AI$462</definedName>
    <definedName name="WILTS" localSheetId="0">#REF!</definedName>
    <definedName name="WILTS" localSheetId="5">#REF!</definedName>
    <definedName name="WILTS" localSheetId="10">#REF!</definedName>
    <definedName name="WILTS" localSheetId="9">#REF!</definedName>
    <definedName name="WILTS" localSheetId="2">#REF!</definedName>
    <definedName name="WILTS" localSheetId="6">#REF!</definedName>
    <definedName name="WILTS" localSheetId="3">#REF!</definedName>
    <definedName name="WILTS">#REF!</definedName>
    <definedName name="WIREN_Act">'[7]Actual - Master'!$B$19:$AI$42</definedName>
    <definedName name="WMNIN_Act">'[7]Actual - Master'!$B$79:$AI$102</definedName>
    <definedName name="WNet_Act">'[7]Actual - Master'!$B$409:$AI$432</definedName>
    <definedName name="WNet_BP">'[7]BP - Master'!$B$409:$AI$432</definedName>
    <definedName name="WNet_FD">'[7]FD - Master'!$B$409:$AI$432</definedName>
    <definedName name="WoCstransition" localSheetId="0">#REF!</definedName>
    <definedName name="WoCstransition" localSheetId="5">#REF!</definedName>
    <definedName name="WoCstransition" localSheetId="10">#REF!</definedName>
    <definedName name="WoCstransition" localSheetId="9">#REF!</definedName>
    <definedName name="WoCstransition" localSheetId="2">#REF!</definedName>
    <definedName name="WoCstransition" localSheetId="6">#REF!</definedName>
    <definedName name="WoCstransition" localSheetId="3">#REF!</definedName>
    <definedName name="WoCstransition">#REF!</definedName>
    <definedName name="wombat" localSheetId="0" hidden="1">#REF!</definedName>
    <definedName name="wombat" localSheetId="5" hidden="1">#REF!</definedName>
    <definedName name="wombat" localSheetId="10" hidden="1">#REF!</definedName>
    <definedName name="wombat" localSheetId="9" hidden="1">#REF!</definedName>
    <definedName name="wombat" localSheetId="2" hidden="1">#REF!</definedName>
    <definedName name="wombat" localSheetId="6" hidden="1">#REF!</definedName>
    <definedName name="wombat" localSheetId="3" hidden="1">#REF!</definedName>
    <definedName name="wombat" hidden="1">#REF!</definedName>
    <definedName name="wotsthis" localSheetId="0" hidden="1">{"P&amp;L phased",#N/A,FALSE,"P and L";"Interest phased",#N/A,FALSE,"Interest";"Cshf phased",#N/A,FALSE,"Cashflow";"BSheet phased",#N/A,FALSE,"B Sheet";"Capex phased",#N/A,FALSE,"Capex"}</definedName>
    <definedName name="wotsthis" localSheetId="10" hidden="1">{"P&amp;L phased",#N/A,FALSE,"P and L";"Interest phased",#N/A,FALSE,"Interest";"Cshf phased",#N/A,FALSE,"Cashflow";"BSheet phased",#N/A,FALSE,"B Sheet";"Capex phased",#N/A,FALSE,"Capex"}</definedName>
    <definedName name="wotsthis" localSheetId="9" hidden="1">{"P&amp;L phased",#N/A,FALSE,"P and L";"Interest phased",#N/A,FALSE,"Interest";"Cshf phased",#N/A,FALSE,"Cashflow";"BSheet phased",#N/A,FALSE,"B Sheet";"Capex phased",#N/A,FALSE,"Capex"}</definedName>
    <definedName name="wotsthis" localSheetId="8" hidden="1">{"P&amp;L phased",#N/A,FALSE,"P and L";"Interest phased",#N/A,FALSE,"Interest";"Cshf phased",#N/A,FALSE,"Cashflow";"BSheet phased",#N/A,FALSE,"B Sheet";"Capex phased",#N/A,FALSE,"Capex"}</definedName>
    <definedName name="wotsthis" localSheetId="3" hidden="1">{"P&amp;L phased",#N/A,FALSE,"P and L";"Interest phased",#N/A,FALSE,"Interest";"Cshf phased",#N/A,FALSE,"Cashflow";"BSheet phased",#N/A,FALSE,"B Sheet";"Capex phased",#N/A,FALSE,"Capex"}</definedName>
    <definedName name="wotsthis" hidden="1">{"P&amp;L phased",#N/A,FALSE,"P and L";"Interest phased",#N/A,FALSE,"Interest";"Cshf phased",#N/A,FALSE,"Cashflow";"BSheet phased",#N/A,FALSE,"B Sheet";"Capex phased",#N/A,FALSE,"Capex"}</definedName>
    <definedName name="wrn.CHARGE." localSheetId="0" hidden="1">{"CHARGE",#N/A,FALSE,"401C11"}</definedName>
    <definedName name="wrn.CHARGE." localSheetId="10" hidden="1">{"CHARGE",#N/A,FALSE,"401C11"}</definedName>
    <definedName name="wrn.CHARGE." localSheetId="9" hidden="1">{"CHARGE",#N/A,FALSE,"401C11"}</definedName>
    <definedName name="wrn.CHARGE." localSheetId="8" hidden="1">{"CHARGE",#N/A,FALSE,"401C11"}</definedName>
    <definedName name="wrn.CHARGE." localSheetId="3" hidden="1">{"CHARGE",#N/A,FALSE,"401C11"}</definedName>
    <definedName name="wrn.CHARGE." hidden="1">{"CHARGE",#N/A,FALSE,"401C11"}</definedName>
    <definedName name="wrn.GROSS." localSheetId="0" hidden="1">{"GROSS",#N/A,FALSE,"401C11"}</definedName>
    <definedName name="wrn.GROSS." localSheetId="10" hidden="1">{"GROSS",#N/A,FALSE,"401C11"}</definedName>
    <definedName name="wrn.GROSS." localSheetId="9" hidden="1">{"GROSS",#N/A,FALSE,"401C11"}</definedName>
    <definedName name="wrn.GROSS." localSheetId="8" hidden="1">{"GROSS",#N/A,FALSE,"401C11"}</definedName>
    <definedName name="wrn.GROSS." localSheetId="3" hidden="1">{"GROSS",#N/A,FALSE,"401C11"}</definedName>
    <definedName name="wrn.GROSS." hidden="1">{"GROSS",#N/A,FALSE,"401C11"}</definedName>
    <definedName name="wrn.NET." localSheetId="0" hidden="1">{"NET",#N/A,FALSE,"401C11"}</definedName>
    <definedName name="wrn.NET." localSheetId="10" hidden="1">{"NET",#N/A,FALSE,"401C11"}</definedName>
    <definedName name="wrn.NET." localSheetId="9" hidden="1">{"NET",#N/A,FALSE,"401C11"}</definedName>
    <definedName name="wrn.NET." localSheetId="8" hidden="1">{"NET",#N/A,FALSE,"401C11"}</definedName>
    <definedName name="wrn.NET." localSheetId="3" hidden="1">{"NET",#N/A,FALSE,"401C11"}</definedName>
    <definedName name="wrn.NET." hidden="1">{"NET",#N/A,FALSE,"401C11"}</definedName>
    <definedName name="wrn.papersdraft" localSheetId="0" hidden="1">{"bal",#N/A,FALSE,"working papers";"income",#N/A,FALSE,"working papers"}</definedName>
    <definedName name="wrn.papersdraft" localSheetId="10" hidden="1">{"bal",#N/A,FALSE,"working papers";"income",#N/A,FALSE,"working papers"}</definedName>
    <definedName name="wrn.papersdraft" localSheetId="9" hidden="1">{"bal",#N/A,FALSE,"working papers";"income",#N/A,FALSE,"working papers"}</definedName>
    <definedName name="wrn.papersdraft" localSheetId="8" hidden="1">{"bal",#N/A,FALSE,"working papers";"income",#N/A,FALSE,"working papers"}</definedName>
    <definedName name="wrn.papersdraft" localSheetId="3" hidden="1">{"bal",#N/A,FALSE,"working papers";"income",#N/A,FALSE,"working papers"}</definedName>
    <definedName name="wrn.papersdraft" hidden="1">{"bal",#N/A,FALSE,"working papers";"income",#N/A,FALSE,"working papers"}</definedName>
    <definedName name="wrn.Print._.5._.and._.12." localSheetId="0" hidden="1">{"EBIT 5",#N/A,FALSE,"EBIT";"NPAT 5",#N/A,FALSE,"EBIT";"EBITDA 5",#N/A,FALSE,"EBIT";"INTEREST 5",#N/A,FALSE,"EBIT";"TAX 5",#N/A,FALSE,"EBIT";"MI 5",#N/A,FALSE,"EBIT";"3G 5",#N/A,FALSE,"EBIT";"E-Com 5",#N/A,FALSE,"EBIT";"EBIT 12",#N/A,FALSE,"EBIT";"NPAT 12",#N/A,FALSE,"EBIT";"EBITDA 12",#N/A,FALSE,"EBIT";"INTEREST 12",#N/A,FALSE,"EBIT";"TAX 12",#N/A,FALSE,"EBIT";"MI 12",#N/A,FALSE,"EBIT"}</definedName>
    <definedName name="wrn.Print._.5._.and._.12." localSheetId="10" hidden="1">{"EBIT 5",#N/A,FALSE,"EBIT";"NPAT 5",#N/A,FALSE,"EBIT";"EBITDA 5",#N/A,FALSE,"EBIT";"INTEREST 5",#N/A,FALSE,"EBIT";"TAX 5",#N/A,FALSE,"EBIT";"MI 5",#N/A,FALSE,"EBIT";"3G 5",#N/A,FALSE,"EBIT";"E-Com 5",#N/A,FALSE,"EBIT";"EBIT 12",#N/A,FALSE,"EBIT";"NPAT 12",#N/A,FALSE,"EBIT";"EBITDA 12",#N/A,FALSE,"EBIT";"INTEREST 12",#N/A,FALSE,"EBIT";"TAX 12",#N/A,FALSE,"EBIT";"MI 12",#N/A,FALSE,"EBIT"}</definedName>
    <definedName name="wrn.Print._.5._.and._.12." localSheetId="9" hidden="1">{"EBIT 5",#N/A,FALSE,"EBIT";"NPAT 5",#N/A,FALSE,"EBIT";"EBITDA 5",#N/A,FALSE,"EBIT";"INTEREST 5",#N/A,FALSE,"EBIT";"TAX 5",#N/A,FALSE,"EBIT";"MI 5",#N/A,FALSE,"EBIT";"3G 5",#N/A,FALSE,"EBIT";"E-Com 5",#N/A,FALSE,"EBIT";"EBIT 12",#N/A,FALSE,"EBIT";"NPAT 12",#N/A,FALSE,"EBIT";"EBITDA 12",#N/A,FALSE,"EBIT";"INTEREST 12",#N/A,FALSE,"EBIT";"TAX 12",#N/A,FALSE,"EBIT";"MI 12",#N/A,FALSE,"EBIT"}</definedName>
    <definedName name="wrn.Print._.5._.and._.12." localSheetId="8" hidden="1">{"EBIT 5",#N/A,FALSE,"EBIT";"NPAT 5",#N/A,FALSE,"EBIT";"EBITDA 5",#N/A,FALSE,"EBIT";"INTEREST 5",#N/A,FALSE,"EBIT";"TAX 5",#N/A,FALSE,"EBIT";"MI 5",#N/A,FALSE,"EBIT";"3G 5",#N/A,FALSE,"EBIT";"E-Com 5",#N/A,FALSE,"EBIT";"EBIT 12",#N/A,FALSE,"EBIT";"NPAT 12",#N/A,FALSE,"EBIT";"EBITDA 12",#N/A,FALSE,"EBIT";"INTEREST 12",#N/A,FALSE,"EBIT";"TAX 12",#N/A,FALSE,"EBIT";"MI 12",#N/A,FALSE,"EBIT"}</definedName>
    <definedName name="wrn.Print._.5._.and._.12." localSheetId="3" hidden="1">{"EBIT 5",#N/A,FALSE,"EBIT";"NPAT 5",#N/A,FALSE,"EBIT";"EBITDA 5",#N/A,FALSE,"EBIT";"INTEREST 5",#N/A,FALSE,"EBIT";"TAX 5",#N/A,FALSE,"EBIT";"MI 5",#N/A,FALSE,"EBIT";"3G 5",#N/A,FALSE,"EBIT";"E-Com 5",#N/A,FALSE,"EBIT";"EBIT 12",#N/A,FALSE,"EBIT";"NPAT 12",#N/A,FALSE,"EBIT";"EBITDA 12",#N/A,FALSE,"EBIT";"INTEREST 12",#N/A,FALSE,"EBIT";"TAX 12",#N/A,FALSE,"EBIT";"MI 12",#N/A,FALSE,"EBIT"}</definedName>
    <definedName name="wrn.Print._.5._.and._.12." hidden="1">{"EBIT 5",#N/A,FALSE,"EBIT";"NPAT 5",#N/A,FALSE,"EBIT";"EBITDA 5",#N/A,FALSE,"EBIT";"INTEREST 5",#N/A,FALSE,"EBIT";"TAX 5",#N/A,FALSE,"EBIT";"MI 5",#N/A,FALSE,"EBIT";"3G 5",#N/A,FALSE,"EBIT";"E-Com 5",#N/A,FALSE,"EBIT";"EBIT 12",#N/A,FALSE,"EBIT";"NPAT 12",#N/A,FALSE,"EBIT";"EBITDA 12",#N/A,FALSE,"EBIT";"INTEREST 12",#N/A,FALSE,"EBIT";"TAX 12",#N/A,FALSE,"EBIT";"MI 12",#N/A,FALSE,"EBIT"}</definedName>
    <definedName name="wrn.Print._.Phased." localSheetId="0" hidden="1">{"P&amp;L phased",#N/A,FALSE,"P and L";"Interest phased",#N/A,FALSE,"Interest";"Cshf phased",#N/A,FALSE,"Cashflow";"BSheet phased",#N/A,FALSE,"B Sheet";"Capex phased",#N/A,FALSE,"Capex"}</definedName>
    <definedName name="wrn.Print._.Phased." localSheetId="10" hidden="1">{"P&amp;L phased",#N/A,FALSE,"P and L";"Interest phased",#N/A,FALSE,"Interest";"Cshf phased",#N/A,FALSE,"Cashflow";"BSheet phased",#N/A,FALSE,"B Sheet";"Capex phased",#N/A,FALSE,"Capex"}</definedName>
    <definedName name="wrn.Print._.Phased." localSheetId="9" hidden="1">{"P&amp;L phased",#N/A,FALSE,"P and L";"Interest phased",#N/A,FALSE,"Interest";"Cshf phased",#N/A,FALSE,"Cashflow";"BSheet phased",#N/A,FALSE,"B Sheet";"Capex phased",#N/A,FALSE,"Capex"}</definedName>
    <definedName name="wrn.Print._.Phased." localSheetId="8" hidden="1">{"P&amp;L phased",#N/A,FALSE,"P and L";"Interest phased",#N/A,FALSE,"Interest";"Cshf phased",#N/A,FALSE,"Cashflow";"BSheet phased",#N/A,FALSE,"B Sheet";"Capex phased",#N/A,FALSE,"Capex"}</definedName>
    <definedName name="wrn.Print._.Phased." localSheetId="3" hidden="1">{"P&amp;L phased",#N/A,FALSE,"P and L";"Interest phased",#N/A,FALSE,"Interest";"Cshf phased",#N/A,FALSE,"Cashflow";"BSheet phased",#N/A,FALSE,"B Sheet";"Capex phased",#N/A,FALSE,"Capex"}</definedName>
    <definedName name="wrn.Print._.Phased." hidden="1">{"P&amp;L phased",#N/A,FALSE,"P and L";"Interest phased",#N/A,FALSE,"Interest";"Cshf phased",#N/A,FALSE,"Cashflow";"BSheet phased",#N/A,FALSE,"B Sheet";"Capex phased",#N/A,FALSE,"Capex"}</definedName>
    <definedName name="wrn.wpapers." localSheetId="0" hidden="1">{"bal",#N/A,FALSE,"working papers";"income",#N/A,FALSE,"working papers"}</definedName>
    <definedName name="wrn.wpapers." localSheetId="10" hidden="1">{"bal",#N/A,FALSE,"working papers";"income",#N/A,FALSE,"working papers"}</definedName>
    <definedName name="wrn.wpapers." localSheetId="9" hidden="1">{"bal",#N/A,FALSE,"working papers";"income",#N/A,FALSE,"working papers"}</definedName>
    <definedName name="wrn.wpapers." localSheetId="8" hidden="1">{"bal",#N/A,FALSE,"working papers";"income",#N/A,FALSE,"working papers"}</definedName>
    <definedName name="wrn.wpapers." localSheetId="3" hidden="1">{"bal",#N/A,FALSE,"working papers";"income",#N/A,FALSE,"working papers"}</definedName>
    <definedName name="wrn.wpapers." hidden="1">{"bal",#N/A,FALSE,"working papers";"income",#N/A,FALSE,"working papers"}</definedName>
    <definedName name="WSHBPinputs">[20]Inputs!$B$26:$P$47</definedName>
    <definedName name="WSHBPtrans">[9]F_Inputs!$B$122:$K$239</definedName>
    <definedName name="WSHtransition" localSheetId="0">#REF!</definedName>
    <definedName name="WSHtransition" localSheetId="5">#REF!</definedName>
    <definedName name="WSHtransition" localSheetId="10">#REF!</definedName>
    <definedName name="WSHtransition" localSheetId="9">#REF!</definedName>
    <definedName name="WSHtransition" localSheetId="2">#REF!</definedName>
    <definedName name="WSHtransition" localSheetId="6">#REF!</definedName>
    <definedName name="WSHtransition" localSheetId="3">#REF!</definedName>
    <definedName name="WSHtransition">#REF!</definedName>
    <definedName name="WSXBPinputs">[20]Inputs!$B$180:$P$201</definedName>
    <definedName name="WSXBPtrans">[9]F_Inputs!$B$948:$K$1065</definedName>
    <definedName name="WSXtransition" localSheetId="0">#REF!</definedName>
    <definedName name="WSXtransition" localSheetId="5">#REF!</definedName>
    <definedName name="WSXtransition" localSheetId="10">#REF!</definedName>
    <definedName name="WSXtransition" localSheetId="9">#REF!</definedName>
    <definedName name="WSXtransition" localSheetId="2">#REF!</definedName>
    <definedName name="WSXtransition" localSheetId="6">#REF!</definedName>
    <definedName name="WSXtransition" localSheetId="3">#REF!</definedName>
    <definedName name="WSXtransition">#REF!</definedName>
    <definedName name="Wtotalgrosscapx">'[15]F-BP capex'!$E$80:$K$97</definedName>
    <definedName name="xxx" localSheetId="0" hidden="1">{"CHARGE",#N/A,FALSE,"401C11"}</definedName>
    <definedName name="xxx" localSheetId="10" hidden="1">{"CHARGE",#N/A,FALSE,"401C11"}</definedName>
    <definedName name="xxx" localSheetId="9" hidden="1">{"CHARGE",#N/A,FALSE,"401C11"}</definedName>
    <definedName name="xxx" localSheetId="8" hidden="1">{"CHARGE",#N/A,FALSE,"401C11"}</definedName>
    <definedName name="xxx" localSheetId="3" hidden="1">{"CHARGE",#N/A,FALSE,"401C11"}</definedName>
    <definedName name="xxx" hidden="1">{"CHARGE",#N/A,FALSE,"401C11"}</definedName>
    <definedName name="Year">'[23]Map &amp; Key'!$F$110</definedName>
    <definedName name="yhnry" localSheetId="0">#REF!</definedName>
    <definedName name="yhnry" localSheetId="5">#REF!</definedName>
    <definedName name="yhnry" localSheetId="10">#REF!</definedName>
    <definedName name="yhnry" localSheetId="9">#REF!</definedName>
    <definedName name="yhnry" localSheetId="2">#REF!</definedName>
    <definedName name="yhnry" localSheetId="6">#REF!</definedName>
    <definedName name="yhnry" localSheetId="3">#REF!</definedName>
    <definedName name="yhnry">#REF!</definedName>
    <definedName name="YKYBPinputs">[20]Inputs!$B$202:$P$223</definedName>
    <definedName name="YKYBPtrans">[9]F_Inputs!$B$1066:$K$1183</definedName>
    <definedName name="YKYtransition" localSheetId="0">#REF!</definedName>
    <definedName name="YKYtransition" localSheetId="5">#REF!</definedName>
    <definedName name="YKYtransition" localSheetId="10">#REF!</definedName>
    <definedName name="YKYtransition" localSheetId="9">#REF!</definedName>
    <definedName name="YKYtransition" localSheetId="2">#REF!</definedName>
    <definedName name="YKYtransition" localSheetId="6">#REF!</definedName>
    <definedName name="YKYtransition" localSheetId="3">#REF!</definedName>
    <definedName name="YKYtransition">#REF!</definedName>
    <definedName name="yyy" localSheetId="0" hidden="1">{"GROSS",#N/A,FALSE,"401C11"}</definedName>
    <definedName name="yyy" localSheetId="10" hidden="1">{"GROSS",#N/A,FALSE,"401C11"}</definedName>
    <definedName name="yyy" localSheetId="9" hidden="1">{"GROSS",#N/A,FALSE,"401C11"}</definedName>
    <definedName name="yyy" localSheetId="8" hidden="1">{"GROSS",#N/A,FALSE,"401C11"}</definedName>
    <definedName name="yyy" localSheetId="3" hidden="1">{"GROSS",#N/A,FALSE,"401C11"}</definedName>
    <definedName name="yyy" hidden="1">{"GROSS",#N/A,FALSE,"401C11"}</definedName>
    <definedName name="zzz" localSheetId="0" hidden="1">{"NET",#N/A,FALSE,"401C11"}</definedName>
    <definedName name="zzz" localSheetId="10" hidden="1">{"NET",#N/A,FALSE,"401C11"}</definedName>
    <definedName name="zzz" localSheetId="9" hidden="1">{"NET",#N/A,FALSE,"401C11"}</definedName>
    <definedName name="zzz" localSheetId="8" hidden="1">{"NET",#N/A,FALSE,"401C11"}</definedName>
    <definedName name="zzz" localSheetId="3" hidden="1">{"NET",#N/A,FALSE,"401C11"}</definedName>
    <definedName name="zzz" hidden="1">{"NET",#N/A,FALSE,"401C11"}</definedName>
  </definedNames>
  <calcPr calcId="191028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4" i="16" l="1"/>
  <c r="U5" i="16"/>
  <c r="U6" i="16"/>
  <c r="U7" i="16"/>
  <c r="U8" i="16"/>
  <c r="U9" i="16"/>
  <c r="U10" i="16"/>
  <c r="U11" i="16"/>
  <c r="U12" i="16"/>
  <c r="U3" i="16"/>
  <c r="T4" i="16"/>
  <c r="T5" i="16"/>
  <c r="T6" i="16"/>
  <c r="T7" i="16"/>
  <c r="T8" i="16"/>
  <c r="T9" i="16"/>
  <c r="T10" i="16"/>
  <c r="T11" i="16"/>
  <c r="T12" i="16"/>
  <c r="V12" i="16" s="1"/>
  <c r="T3" i="16"/>
  <c r="V11" i="16"/>
  <c r="V8" i="16"/>
  <c r="V7" i="16"/>
  <c r="T4" i="6"/>
  <c r="U4" i="6"/>
  <c r="V4" i="6"/>
  <c r="T5" i="6"/>
  <c r="U5" i="6"/>
  <c r="V5" i="6"/>
  <c r="T6" i="6"/>
  <c r="U6" i="6"/>
  <c r="T7" i="6"/>
  <c r="U7" i="6"/>
  <c r="T8" i="6"/>
  <c r="U8" i="6"/>
  <c r="V8" i="6"/>
  <c r="T9" i="6"/>
  <c r="U9" i="6"/>
  <c r="V9" i="6"/>
  <c r="T10" i="6"/>
  <c r="U10" i="6"/>
  <c r="T11" i="6"/>
  <c r="U11" i="6"/>
  <c r="T12" i="6"/>
  <c r="U12" i="6"/>
  <c r="V12" i="6"/>
  <c r="U3" i="6"/>
  <c r="T3" i="6"/>
  <c r="V3" i="6" s="1"/>
  <c r="U4" i="15"/>
  <c r="U5" i="15"/>
  <c r="U6" i="15"/>
  <c r="U7" i="15"/>
  <c r="U8" i="15"/>
  <c r="U9" i="15"/>
  <c r="U10" i="15"/>
  <c r="U11" i="15"/>
  <c r="U12" i="15"/>
  <c r="U3" i="15"/>
  <c r="T4" i="15"/>
  <c r="T5" i="15"/>
  <c r="T6" i="15"/>
  <c r="T7" i="15"/>
  <c r="V7" i="15" s="1"/>
  <c r="X7" i="15" s="1"/>
  <c r="T8" i="15"/>
  <c r="V8" i="15" s="1"/>
  <c r="X8" i="15" s="1"/>
  <c r="T9" i="15"/>
  <c r="T10" i="15"/>
  <c r="T11" i="15"/>
  <c r="V11" i="15" s="1"/>
  <c r="X11" i="15" s="1"/>
  <c r="T12" i="15"/>
  <c r="T3" i="15"/>
  <c r="V10" i="15"/>
  <c r="X10" i="15" s="1"/>
  <c r="V9" i="15"/>
  <c r="X9" i="15" s="1"/>
  <c r="V4" i="15"/>
  <c r="X4" i="15" s="1"/>
  <c r="U4" i="7"/>
  <c r="U5" i="7"/>
  <c r="U6" i="7"/>
  <c r="U7" i="7"/>
  <c r="U8" i="7"/>
  <c r="U9" i="7"/>
  <c r="U10" i="7"/>
  <c r="U11" i="7"/>
  <c r="U12" i="7"/>
  <c r="U3" i="7"/>
  <c r="T4" i="7"/>
  <c r="V4" i="7" s="1"/>
  <c r="X4" i="7" s="1"/>
  <c r="T5" i="7"/>
  <c r="V5" i="7" s="1"/>
  <c r="X5" i="7" s="1"/>
  <c r="T6" i="7"/>
  <c r="V6" i="7" s="1"/>
  <c r="X6" i="7" s="1"/>
  <c r="T7" i="7"/>
  <c r="V7" i="7" s="1"/>
  <c r="X7" i="7" s="1"/>
  <c r="T8" i="7"/>
  <c r="V8" i="7" s="1"/>
  <c r="X8" i="7" s="1"/>
  <c r="T9" i="7"/>
  <c r="V9" i="7" s="1"/>
  <c r="X9" i="7" s="1"/>
  <c r="T10" i="7"/>
  <c r="V10" i="7" s="1"/>
  <c r="X10" i="7" s="1"/>
  <c r="T11" i="7"/>
  <c r="V11" i="7" s="1"/>
  <c r="X11" i="7" s="1"/>
  <c r="T12" i="7"/>
  <c r="V12" i="7" s="1"/>
  <c r="X12" i="7" s="1"/>
  <c r="T3" i="7"/>
  <c r="V3" i="7" s="1"/>
  <c r="X3" i="7" s="1"/>
  <c r="X14" i="7" s="1"/>
  <c r="V12" i="15" l="1"/>
  <c r="X12" i="15" s="1"/>
  <c r="V6" i="15"/>
  <c r="X6" i="15" s="1"/>
  <c r="V5" i="15"/>
  <c r="X5" i="15" s="1"/>
  <c r="W3" i="6"/>
  <c r="W12" i="6"/>
  <c r="V11" i="6"/>
  <c r="W11" i="6" s="1"/>
  <c r="V10" i="6"/>
  <c r="W10" i="6" s="1"/>
  <c r="W9" i="6"/>
  <c r="W8" i="6"/>
  <c r="V7" i="6"/>
  <c r="W7" i="6" s="1"/>
  <c r="V6" i="6"/>
  <c r="W6" i="6" s="1"/>
  <c r="W5" i="6"/>
  <c r="W4" i="6"/>
  <c r="V4" i="16"/>
  <c r="V10" i="16"/>
  <c r="V9" i="16"/>
  <c r="V6" i="16"/>
  <c r="V5" i="16"/>
  <c r="V3" i="16"/>
  <c r="V3" i="15"/>
  <c r="X3" i="15" s="1"/>
  <c r="X14" i="15"/>
  <c r="W7" i="16" l="1"/>
  <c r="W8" i="16"/>
  <c r="W11" i="16"/>
  <c r="W12" i="16"/>
  <c r="W3" i="16"/>
  <c r="W5" i="16"/>
  <c r="W6" i="16"/>
  <c r="W9" i="16"/>
  <c r="W10" i="16"/>
  <c r="W4" i="16"/>
  <c r="E3" i="12"/>
  <c r="E2" i="12"/>
  <c r="E4" i="12" l="1"/>
  <c r="X4" i="16"/>
  <c r="X10" i="16"/>
  <c r="X9" i="16"/>
  <c r="X6" i="16"/>
  <c r="X5" i="16"/>
  <c r="X3" i="16"/>
  <c r="X12" i="16"/>
  <c r="X11" i="16"/>
  <c r="X8" i="16"/>
  <c r="X7" i="16"/>
  <c r="X4" i="6" l="1"/>
  <c r="Y4" i="6" s="1"/>
  <c r="X5" i="6"/>
  <c r="Y5" i="6" s="1"/>
  <c r="X6" i="6"/>
  <c r="Y6" i="6" s="1"/>
  <c r="X7" i="6"/>
  <c r="Y7" i="6" s="1"/>
  <c r="X8" i="6"/>
  <c r="Y8" i="6" s="1"/>
  <c r="X9" i="6"/>
  <c r="Y9" i="6" s="1"/>
  <c r="X10" i="6"/>
  <c r="Y10" i="6" s="1"/>
  <c r="X11" i="6"/>
  <c r="Y11" i="6" s="1"/>
  <c r="X12" i="6"/>
  <c r="Y12" i="6" s="1"/>
  <c r="X3" i="6"/>
  <c r="Y3" i="6" s="1"/>
</calcChain>
</file>

<file path=xl/sharedStrings.xml><?xml version="1.0" encoding="utf-8"?>
<sst xmlns="http://schemas.openxmlformats.org/spreadsheetml/2006/main" count="495" uniqueCount="297">
  <si>
    <t>SWC</t>
  </si>
  <si>
    <t>SWT</t>
  </si>
  <si>
    <t>WWNP</t>
  </si>
  <si>
    <t>AMP8modelledcostreg1</t>
  </si>
  <si>
    <t>AMP8modelledcostreg2</t>
  </si>
  <si>
    <t>AMP8modelledcostreg3</t>
  </si>
  <si>
    <t>AMP8modelledcostreg4</t>
  </si>
  <si>
    <t>AMP8modelledcostreg5</t>
  </si>
  <si>
    <t>AMP8modelledcostreg6</t>
  </si>
  <si>
    <t>AMP8modelledcostreg7</t>
  </si>
  <si>
    <t>AMP8modelledcostreg8</t>
  </si>
  <si>
    <t>AMP8modelledcostreg9</t>
  </si>
  <si>
    <t>AMP8modelledcostreg10</t>
  </si>
  <si>
    <t>AMP8modelledcostreg11</t>
  </si>
  <si>
    <t>AMP8modelledcostreg12</t>
  </si>
  <si>
    <t>AMP8modelledcostreg13</t>
  </si>
  <si>
    <t>AMP8modelledcostreg14</t>
  </si>
  <si>
    <t>AMP8modelledcostreg15</t>
  </si>
  <si>
    <t>AMP8modelledcostreg16</t>
  </si>
  <si>
    <t>AMP8modelledcostreg17</t>
  </si>
  <si>
    <t>Bottom-up</t>
  </si>
  <si>
    <t>Top-down</t>
  </si>
  <si>
    <t>Triangulated (17/18 prices) pre UQ challenge</t>
  </si>
  <si>
    <t>Triangulated (17/18 prices) post UQ challenge</t>
  </si>
  <si>
    <t>Triangulated (22/23 prices) post UQ challenge</t>
  </si>
  <si>
    <t>Net CAC (22/23 prices)</t>
  </si>
  <si>
    <t>ANH</t>
  </si>
  <si>
    <t>NES</t>
  </si>
  <si>
    <t>NWT</t>
  </si>
  <si>
    <t>SRN</t>
  </si>
  <si>
    <t>SVH</t>
  </si>
  <si>
    <t>SWB</t>
  </si>
  <si>
    <t>TMS</t>
  </si>
  <si>
    <t>WSH</t>
  </si>
  <si>
    <t>WSX</t>
  </si>
  <si>
    <t>YKY</t>
  </si>
  <si>
    <t>modelledcostreg1</t>
  </si>
  <si>
    <t>modelledcostreg2</t>
  </si>
  <si>
    <t>modelledcostreg3</t>
  </si>
  <si>
    <t>modelledcostreg4</t>
  </si>
  <si>
    <t>modelledcostreg5</t>
  </si>
  <si>
    <t>modelledcostreg6</t>
  </si>
  <si>
    <t>modelledcostreg7</t>
  </si>
  <si>
    <t>modelledcostreg8</t>
  </si>
  <si>
    <t>modelledcostreg9</t>
  </si>
  <si>
    <t>modelledcostreg10</t>
  </si>
  <si>
    <t>modelledcostreg11</t>
  </si>
  <si>
    <t>modelledcostreg12</t>
  </si>
  <si>
    <t>modelledcostreg13</t>
  </si>
  <si>
    <t>modelledcostreg14</t>
  </si>
  <si>
    <t>modelledcostreg15</t>
  </si>
  <si>
    <t>modelledcostreg16</t>
  </si>
  <si>
    <t>modelledcostreg17</t>
  </si>
  <si>
    <t>Triangulated (17/18 prices)</t>
  </si>
  <si>
    <t>Actual costs (17/18 prices)</t>
  </si>
  <si>
    <t>Efficiency scores</t>
  </si>
  <si>
    <t>UQ</t>
  </si>
  <si>
    <t>re1</t>
  </si>
  <si>
    <t>re2</t>
  </si>
  <si>
    <t>re3</t>
  </si>
  <si>
    <t>re4</t>
  </si>
  <si>
    <t>re5</t>
  </si>
  <si>
    <t>re6</t>
  </si>
  <si>
    <t>re7</t>
  </si>
  <si>
    <t>re8</t>
  </si>
  <si>
    <t>re9</t>
  </si>
  <si>
    <t>re10</t>
  </si>
  <si>
    <t>re11</t>
  </si>
  <si>
    <t>re12</t>
  </si>
  <si>
    <t>re13</t>
  </si>
  <si>
    <t>re14</t>
  </si>
  <si>
    <t>re15</t>
  </si>
  <si>
    <t>re16</t>
  </si>
  <si>
    <t>re17</t>
  </si>
  <si>
    <t>SWC1</t>
  </si>
  <si>
    <t>SWC2</t>
  </si>
  <si>
    <t>SWC3</t>
  </si>
  <si>
    <t>SWC4</t>
  </si>
  <si>
    <t>SWC5</t>
  </si>
  <si>
    <t>SWC6</t>
  </si>
  <si>
    <t>SWT1</t>
  </si>
  <si>
    <t>SWT2</t>
  </si>
  <si>
    <t>SWT3</t>
  </si>
  <si>
    <t>WWNP1</t>
  </si>
  <si>
    <t>WWNP2</t>
  </si>
  <si>
    <t>WWNP3</t>
  </si>
  <si>
    <t>WWNP4</t>
  </si>
  <si>
    <t>WWNP5</t>
  </si>
  <si>
    <t>WWNP6</t>
  </si>
  <si>
    <t>WWNP7</t>
  </si>
  <si>
    <t>WWNP8</t>
  </si>
  <si>
    <t>lnsewerlength</t>
  </si>
  <si>
    <t>lnpumpingcapperlength</t>
  </si>
  <si>
    <t>lndensity</t>
  </si>
  <si>
    <t>lnWAD_MSOAtoLAD_population</t>
  </si>
  <si>
    <t>lnWAD_MSOA_population</t>
  </si>
  <si>
    <t>lnurbanrainfallperlength</t>
  </si>
  <si>
    <t>lnload</t>
  </si>
  <si>
    <t>pctbands13</t>
  </si>
  <si>
    <t>pctnh3below3mg</t>
  </si>
  <si>
    <t>pctSTWslarger100k</t>
  </si>
  <si>
    <t>lnWATS</t>
  </si>
  <si>
    <t>_cons</t>
  </si>
  <si>
    <t>depvar</t>
  </si>
  <si>
    <t>lnrealbotexplusswc</t>
  </si>
  <si>
    <t>lnrealbotexplusswt</t>
  </si>
  <si>
    <t>lnrealbotexpluswwnp</t>
  </si>
  <si>
    <t>Month</t>
  </si>
  <si>
    <t>CPIH</t>
  </si>
  <si>
    <t>2009 APR</t>
  </si>
  <si>
    <t>2017/18</t>
  </si>
  <si>
    <t>2009 MAY</t>
  </si>
  <si>
    <t>2022/23</t>
  </si>
  <si>
    <t>2009 JUN</t>
  </si>
  <si>
    <t>Ratio</t>
  </si>
  <si>
    <t>2009 JUL</t>
  </si>
  <si>
    <t>2009 AUG</t>
  </si>
  <si>
    <t>2009 SEP</t>
  </si>
  <si>
    <t>2009 OCT</t>
  </si>
  <si>
    <t>2009 NOV</t>
  </si>
  <si>
    <t>2009 DEC</t>
  </si>
  <si>
    <t>2010 JAN</t>
  </si>
  <si>
    <t>2010 FEB</t>
  </si>
  <si>
    <t>2010 MAR</t>
  </si>
  <si>
    <t>2010 APR</t>
  </si>
  <si>
    <t>2010 MAY</t>
  </si>
  <si>
    <t>2010 JUN</t>
  </si>
  <si>
    <t>2010 JUL</t>
  </si>
  <si>
    <t>2010 AUG</t>
  </si>
  <si>
    <t>2010 SEP</t>
  </si>
  <si>
    <t>2010 OCT</t>
  </si>
  <si>
    <t>2010 NOV</t>
  </si>
  <si>
    <t>2010 DEC</t>
  </si>
  <si>
    <t>2011 JAN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</si>
  <si>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</si>
  <si>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</si>
  <si>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</si>
  <si>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</si>
  <si>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</si>
  <si>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</si>
  <si>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</si>
  <si>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</si>
  <si>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</si>
  <si>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</si>
  <si>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</si>
  <si>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</si>
  <si>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</si>
  <si>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</si>
  <si>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</si>
  <si>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</si>
  <si>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</si>
  <si>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</si>
  <si>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</si>
  <si>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</si>
  <si>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</si>
  <si>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</si>
  <si>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</si>
  <si>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</si>
  <si>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</si>
  <si>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</si>
  <si>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</si>
  <si>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</si>
  <si>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</si>
  <si>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</si>
  <si>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</si>
  <si>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</si>
  <si>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</si>
  <si>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</si>
  <si>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</si>
  <si>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</si>
  <si>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</si>
  <si>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</si>
  <si>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</si>
  <si>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</si>
  <si>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</si>
  <si>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</si>
  <si>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</si>
  <si>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</si>
  <si>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</si>
  <si>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</si>
  <si>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</si>
  <si>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</si>
  <si>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</si>
  <si>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</si>
  <si>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</si>
  <si>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</si>
  <si>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</si>
  <si>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</si>
  <si>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</si>
  <si>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</si>
  <si>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</si>
  <si>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</si>
  <si>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</si>
  <si>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</si>
  <si>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</si>
  <si>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</si>
  <si>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</si>
  <si>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</si>
  <si>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</si>
  <si>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</si>
  <si>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</si>
  <si>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</si>
  <si>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</si>
  <si>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</si>
  <si>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</si>
  <si>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</si>
  <si>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</si>
  <si>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</si>
  <si>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</si>
  <si>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</si>
  <si>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</si>
  <si>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</si>
  <si>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</si>
  <si>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</si>
  <si>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</si>
  <si>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</si>
  <si>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</si>
  <si>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</si>
  <si>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</si>
  <si>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</si>
  <si>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</si>
  <si>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</si>
  <si>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</si>
  <si>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</si>
  <si>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</si>
  <si>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</si>
  <si>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</si>
  <si>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</si>
  <si>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2018 DEC</t>
  </si>
  <si>
    <t>2019 JAN</t>
  </si>
  <si>
    <t>2019 FEB</t>
  </si>
  <si>
    <t>2019 MAR</t>
  </si>
  <si>
    <t>2019 APR</t>
  </si>
  <si>
    <t>2019 MAY</t>
  </si>
  <si>
    <t>2019 JUN</t>
  </si>
  <si>
    <t>2019 JUL</t>
  </si>
  <si>
    <t>2019 AUG</t>
  </si>
  <si>
    <t>2019 SEP</t>
  </si>
  <si>
    <t>2019 OCT</t>
  </si>
  <si>
    <t>2019 NOV</t>
  </si>
  <si>
    <t>2019 DEC</t>
  </si>
  <si>
    <t>2020 JAN</t>
  </si>
  <si>
    <t>2020 FEB</t>
  </si>
  <si>
    <t>2020 MAR</t>
  </si>
  <si>
    <t>2020 APR</t>
  </si>
  <si>
    <t>2020 MAY</t>
  </si>
  <si>
    <t>2020 JUN</t>
  </si>
  <si>
    <t>2020 JUL</t>
  </si>
  <si>
    <t>2020 AUG</t>
  </si>
  <si>
    <t>2020 SEP</t>
  </si>
  <si>
    <t>2020 OCT</t>
  </si>
  <si>
    <t>2020 NOV</t>
  </si>
  <si>
    <t>2020 DEC</t>
  </si>
  <si>
    <t>2021 JAN</t>
  </si>
  <si>
    <t>2021 FEB</t>
  </si>
  <si>
    <t>2021 MAR</t>
  </si>
  <si>
    <t>2021 APR</t>
  </si>
  <si>
    <t>2021 MAY</t>
  </si>
  <si>
    <t>2021 JUN</t>
  </si>
  <si>
    <t>2021 JUL</t>
  </si>
  <si>
    <t>2021 AUG</t>
  </si>
  <si>
    <t>2021 SEP</t>
  </si>
  <si>
    <t>2021 OCT</t>
  </si>
  <si>
    <t>2021 NOV</t>
  </si>
  <si>
    <t>2021 DEC</t>
  </si>
  <si>
    <t>2022 JAN</t>
  </si>
  <si>
    <t>2022 FEB</t>
  </si>
  <si>
    <t>2022 MAR</t>
  </si>
  <si>
    <t>2022 APR</t>
  </si>
  <si>
    <t>2022 MAY</t>
  </si>
  <si>
    <t>2022 JUN</t>
  </si>
  <si>
    <t>2022 JUL</t>
  </si>
  <si>
    <t>2022 AUG</t>
  </si>
  <si>
    <t>2022 SEP</t>
  </si>
  <si>
    <t>2022 OCT</t>
  </si>
  <si>
    <t>2022 NOV</t>
  </si>
  <si>
    <t>2022 DEC</t>
  </si>
  <si>
    <t>2023 JAN</t>
  </si>
  <si>
    <t>2023 FEB</t>
  </si>
  <si>
    <t>2023 MAR</t>
  </si>
  <si>
    <t>companycode</t>
  </si>
  <si>
    <t>financialyear</t>
  </si>
  <si>
    <t>properties</t>
  </si>
  <si>
    <t>sewerlength</t>
  </si>
  <si>
    <t>load</t>
  </si>
  <si>
    <t>density</t>
  </si>
  <si>
    <t>pumpingcapperlength</t>
  </si>
  <si>
    <t>WATS</t>
  </si>
  <si>
    <t>WAD_MSOAtoLAD_population</t>
  </si>
  <si>
    <t>WAD_MSOA_population</t>
  </si>
  <si>
    <t>urbanrainfall</t>
  </si>
  <si>
    <t>urbanrainfallperlength</t>
  </si>
  <si>
    <t>2025-26</t>
  </si>
  <si>
    <t>2026-27</t>
  </si>
  <si>
    <t>2027-28</t>
  </si>
  <si>
    <t>2028-29</t>
  </si>
  <si>
    <t>2029-30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</si>
</sst>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5" formatCode="_(* #,##0.0000_);_(* \(#,##0.0000\);_(* &quot;-&quot;??_);_(@_)"/>
    <numFmt numFmtId="166" formatCode="_(* #,##0.0_);_(* \(#,##0.0\);_(* &quot;-&quot;??_);_(@_)"/>
    <numFmt numFmtId="167" formatCode="#,##0.00000"/>
    <numFmt numFmtId="168" formatCode="0.000"/>
    <numFmt numFmtId="169" formatCode="#,##0_);\(#,##0\);&quot;-  &quot;;&quot; &quot;@&quot; &quot;"/>
    <numFmt numFmtId="170" formatCode="0.0"/>
  </numFmts>
  <fonts count="11">
    <font>
      <sz val="11"/>
      <name val="Calibri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4">
    <xf numFmtId="0" fontId="0" fillId="0" borderId="0"/>
    <xf numFmtId="0" fontId="2" fillId="0" borderId="1"/>
    <xf numFmtId="0" fontId="3" fillId="0" borderId="1"/>
    <xf numFmtId="0" fontId="4" fillId="0" borderId="1"/>
    <xf numFmtId="164" fontId="3" fillId="0" borderId="1" applyFont="0" applyFill="0" applyBorder="0" applyAlignment="0" applyProtection="0"/>
    <xf numFmtId="0" fontId="5" fillId="0" borderId="1"/>
    <xf numFmtId="43" fontId="3" fillId="0" borderId="1" applyFont="0" applyFill="0" applyBorder="0" applyAlignment="0" applyProtection="0"/>
    <xf numFmtId="0" fontId="8" fillId="0" borderId="1"/>
    <xf numFmtId="169" fontId="3" fillId="0" borderId="1" applyFont="0" applyFill="0" applyBorder="0" applyProtection="0">
      <alignment vertical="top"/>
    </xf>
    <xf numFmtId="0" fontId="3" fillId="0" borderId="1"/>
    <xf numFmtId="0" fontId="3" fillId="0" borderId="1"/>
    <xf numFmtId="0" fontId="3" fillId="0" borderId="1"/>
    <xf numFmtId="9" fontId="3" fillId="0" borderId="1" applyFont="0" applyFill="0" applyBorder="0" applyAlignment="0" applyProtection="0"/>
    <xf numFmtId="43" fontId="3" fillId="0" borderId="1" applyFont="0" applyFill="0" applyBorder="0" applyAlignment="0" applyProtection="0"/>
    <xf numFmtId="0" fontId="9" fillId="0" borderId="1"/>
    <xf numFmtId="0" fontId="9" fillId="0" borderId="1"/>
    <xf numFmtId="0" fontId="3" fillId="0" borderId="1"/>
    <xf numFmtId="169" fontId="4" fillId="0" borderId="1" applyFont="0" applyFill="0" applyBorder="0" applyProtection="0">
      <alignment vertical="top"/>
    </xf>
    <xf numFmtId="43" fontId="3" fillId="0" borderId="1" applyFont="0" applyFill="0" applyBorder="0" applyAlignment="0" applyProtection="0"/>
    <xf numFmtId="43" fontId="3" fillId="0" borderId="1" applyFont="0" applyFill="0" applyBorder="0" applyAlignment="0" applyProtection="0"/>
    <xf numFmtId="43" fontId="3" fillId="0" borderId="1" applyFont="0" applyFill="0" applyBorder="0" applyAlignment="0" applyProtection="0"/>
    <xf numFmtId="0" fontId="1" fillId="0" borderId="1"/>
    <xf numFmtId="0" fontId="3" fillId="0" borderId="1"/>
    <xf numFmtId="0" fontId="1" fillId="0" borderId="1"/>
  </cellStyleXfs>
  <cellXfs count="38">
    <xf numFmtId="0" fontId="0" fillId="0" borderId="0" xfId="0"/>
    <xf numFmtId="0" fontId="2" fillId="0" borderId="1" xfId="1"/>
    <xf numFmtId="0" fontId="5" fillId="0" borderId="1" xfId="5"/>
    <xf numFmtId="1" fontId="5" fillId="0" borderId="1" xfId="5" applyNumberFormat="1"/>
    <xf numFmtId="168" fontId="5" fillId="0" borderId="1" xfId="5" applyNumberFormat="1"/>
    <xf numFmtId="2" fontId="5" fillId="0" borderId="1" xfId="5" applyNumberFormat="1"/>
    <xf numFmtId="0" fontId="1" fillId="0" borderId="1" xfId="21"/>
    <xf numFmtId="0" fontId="1" fillId="0" borderId="1" xfId="22" applyFont="1" applyAlignment="1">
      <alignment vertical="center" wrapText="1"/>
    </xf>
    <xf numFmtId="0" fontId="4" fillId="0" borderId="1" xfId="3" applyAlignment="1">
      <alignment horizontal="center" vertical="center" wrapText="1"/>
    </xf>
    <xf numFmtId="0" fontId="4" fillId="0" borderId="1" xfId="22" applyFont="1" applyAlignment="1">
      <alignment vertical="center"/>
    </xf>
    <xf numFmtId="0" fontId="1" fillId="0" borderId="1" xfId="22" applyFont="1"/>
    <xf numFmtId="2" fontId="1" fillId="0" borderId="1" xfId="22" applyNumberFormat="1" applyFont="1" applyAlignment="1">
      <alignment vertical="center"/>
    </xf>
    <xf numFmtId="3" fontId="1" fillId="0" borderId="1" xfId="22" applyNumberFormat="1" applyFont="1"/>
    <xf numFmtId="4" fontId="1" fillId="0" borderId="1" xfId="22" applyNumberFormat="1" applyFont="1"/>
    <xf numFmtId="165" fontId="1" fillId="0" borderId="1" xfId="4" applyNumberFormat="1" applyFont="1" applyBorder="1"/>
    <xf numFmtId="166" fontId="1" fillId="0" borderId="1" xfId="4" applyNumberFormat="1" applyFont="1" applyBorder="1"/>
    <xf numFmtId="167" fontId="1" fillId="0" borderId="1" xfId="22" applyNumberFormat="1" applyFont="1"/>
    <xf numFmtId="0" fontId="1" fillId="0" borderId="1" xfId="23"/>
    <xf numFmtId="170" fontId="1" fillId="0" borderId="1" xfId="23" applyNumberFormat="1"/>
    <xf numFmtId="49" fontId="10" fillId="0" borderId="1" xfId="23" applyNumberFormat="1" applyFont="1"/>
    <xf numFmtId="2" fontId="1" fillId="0" borderId="1" xfId="23" applyNumberFormat="1"/>
    <xf numFmtId="2" fontId="10" fillId="0" borderId="1" xfId="23" applyNumberFormat="1" applyFont="1"/>
    <xf numFmtId="10" fontId="1" fillId="0" borderId="1" xfId="23" applyNumberFormat="1"/>
    <xf numFmtId="0" fontId="6" fillId="5" borderId="1" xfId="5" applyFont="1" applyFill="1"/>
    <xf numFmtId="168" fontId="6" fillId="5" borderId="1" xfId="5" applyNumberFormat="1" applyFont="1" applyFill="1"/>
    <xf numFmtId="0" fontId="7" fillId="0" borderId="0" xfId="0" applyFont="1" applyAlignment="1">
      <alignment wrapText="1"/>
    </xf>
    <xf numFmtId="0" fontId="6" fillId="6" borderId="2" xfId="5" applyFont="1" applyFill="1" applyBorder="1"/>
    <xf numFmtId="1" fontId="6" fillId="6" borderId="3" xfId="5" applyNumberFormat="1" applyFont="1" applyFill="1" applyBorder="1"/>
    <xf numFmtId="0" fontId="6" fillId="6" borderId="3" xfId="5" applyFont="1" applyFill="1" applyBorder="1"/>
    <xf numFmtId="1" fontId="6" fillId="6" borderId="4" xfId="5" applyNumberFormat="1" applyFont="1" applyFill="1" applyBorder="1"/>
    <xf numFmtId="168" fontId="6" fillId="6" borderId="3" xfId="5" applyNumberFormat="1" applyFont="1" applyFill="1" applyBorder="1"/>
    <xf numFmtId="2" fontId="6" fillId="6" borderId="4" xfId="5" applyNumberFormat="1" applyFont="1" applyFill="1" applyBorder="1"/>
    <xf numFmtId="0" fontId="0" fillId="3" borderId="1" xfId="5" applyFont="1" applyFill="1" applyAlignment="1">
      <alignment horizontal="center"/>
    </xf>
    <xf numFmtId="0" fontId="5" fillId="3" borderId="1" xfId="5" applyFill="1" applyAlignment="1">
      <alignment horizontal="center"/>
    </xf>
    <xf numFmtId="0" fontId="0" fillId="2" borderId="1" xfId="5" applyFont="1" applyFill="1" applyAlignment="1">
      <alignment horizontal="center"/>
    </xf>
    <xf numFmtId="0" fontId="5" fillId="2" borderId="1" xfId="5" applyFill="1" applyAlignment="1">
      <alignment horizontal="center"/>
    </xf>
    <xf numFmtId="0" fontId="0" fillId="4" borderId="1" xfId="5" applyFont="1" applyFill="1" applyAlignment="1">
      <alignment horizontal="center"/>
    </xf>
    <xf numFmtId="0" fontId="5" fillId="4" borderId="1" xfId="5" applyFill="1" applyAlignment="1">
      <alignment horizontal="center"/>
    </xf>
  </cellXfs>
  <cellStyles count="24">
    <cellStyle name="Comma 2" xfId="4" xr:uid="{788F165F-9425-43F6-B2A5-32A5901BDBD2}"/>
    <cellStyle name="Comma 2 2" xfId="19" xr:uid="{8FBD11CB-279E-4B1D-AE65-1F6D28C087A9}"/>
    <cellStyle name="Comma 2 3" xfId="13" xr:uid="{7231B832-A82A-4794-88FA-314C0B5C137D}"/>
    <cellStyle name="Comma 3" xfId="20" xr:uid="{E00DC0C6-2D59-4148-B45B-AF83CC434FF3}"/>
    <cellStyle name="Comma 4" xfId="18" xr:uid="{91FE4411-81F6-4288-A842-39AE697434FA}"/>
    <cellStyle name="Comma 5" xfId="6" xr:uid="{73750FD6-E0DF-4A0B-A3BD-F62E9D5B619F}"/>
    <cellStyle name="Normal" xfId="0" builtinId="0"/>
    <cellStyle name="Normal 12" xfId="11" xr:uid="{B6234FCF-F032-4A78-B6AC-367D2CE0196C}"/>
    <cellStyle name="Normal 2" xfId="1" xr:uid="{B2733F4C-7B47-464F-9AA2-46984946C13D}"/>
    <cellStyle name="Normal 2 2" xfId="3" xr:uid="{BAF6B398-AA6C-4BB6-9806-AC4A7C82A027}"/>
    <cellStyle name="Normal 2 3" xfId="14" xr:uid="{C92E0273-5644-4CB0-9ABB-16D7FA6CFCCA}"/>
    <cellStyle name="Normal 2 4" xfId="15" xr:uid="{2F31E329-DF19-4544-8230-99AB814F454E}"/>
    <cellStyle name="Normal 2 4 2" xfId="16" xr:uid="{FD45D411-9362-4066-BF7A-F829AEEA6CA4}"/>
    <cellStyle name="Normal 2 5" xfId="7" xr:uid="{346DC4AC-91DA-436D-BD0C-F8F2B4D96AF8}"/>
    <cellStyle name="Normal 20" xfId="8" xr:uid="{A36E81DA-BA27-42D4-9FDF-F58771428F5A}"/>
    <cellStyle name="Normal 3" xfId="2" xr:uid="{9BB561ED-EAD3-43AE-A456-4A3947DA86CE}"/>
    <cellStyle name="Normal 3 2" xfId="23" xr:uid="{D0F3248D-E85D-45B1-A8CB-505D2304B948}"/>
    <cellStyle name="Normal 30" xfId="17" xr:uid="{D8F91614-F64F-4A3E-88D7-6AC7B7BB2AFE}"/>
    <cellStyle name="Normal 4" xfId="5" xr:uid="{E5F5F763-EE7F-4677-9DCA-08C281C1CD0F}"/>
    <cellStyle name="Normal 4 2" xfId="22" xr:uid="{F853AC9D-7021-4973-B7A1-F43598EBD213}"/>
    <cellStyle name="Normal 5" xfId="21" xr:uid="{B3389B60-BF01-4E43-B18A-ABFB9849A6BE}"/>
    <cellStyle name="Normal 7 5" xfId="9" xr:uid="{716131B6-43FD-470F-A161-CB410ED76CFF}"/>
    <cellStyle name="Normal 7 7" xfId="10" xr:uid="{B47655D7-D9F2-45F2-9325-CA329D1C6C59}"/>
    <cellStyle name="Percent 2" xfId="12" xr:uid="{75B0D285-C190-4CEA-A870-F893907341A9}"/>
  </cellStyles>
  <dxfs count="1">
    <dxf>
      <font>
        <color theme="0"/>
      </font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2.xml"/><Relationship Id="rId18" Type="http://schemas.openxmlformats.org/officeDocument/2006/relationships/externalLink" Target="externalLinks/externalLink7.xml"/><Relationship Id="rId26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28.xml"/><Relationship Id="rId21" Type="http://schemas.openxmlformats.org/officeDocument/2006/relationships/externalLink" Target="externalLinks/externalLink10.xml"/><Relationship Id="rId34" Type="http://schemas.openxmlformats.org/officeDocument/2006/relationships/externalLink" Target="externalLinks/externalLink23.xml"/><Relationship Id="rId42" Type="http://schemas.openxmlformats.org/officeDocument/2006/relationships/sharedStrings" Target="sharedStrings.xml"/><Relationship Id="rId47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9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3.xml"/><Relationship Id="rId32" Type="http://schemas.openxmlformats.org/officeDocument/2006/relationships/externalLink" Target="externalLinks/externalLink21.xml"/><Relationship Id="rId37" Type="http://schemas.openxmlformats.org/officeDocument/2006/relationships/externalLink" Target="externalLinks/externalLink26.xml"/><Relationship Id="rId40" Type="http://schemas.openxmlformats.org/officeDocument/2006/relationships/theme" Target="theme/theme1.xml"/><Relationship Id="rId45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23" Type="http://schemas.openxmlformats.org/officeDocument/2006/relationships/externalLink" Target="externalLinks/externalLink12.xml"/><Relationship Id="rId28" Type="http://schemas.openxmlformats.org/officeDocument/2006/relationships/externalLink" Target="externalLinks/externalLink17.xml"/><Relationship Id="rId36" Type="http://schemas.openxmlformats.org/officeDocument/2006/relationships/externalLink" Target="externalLinks/externalLink2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0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openxmlformats.org/officeDocument/2006/relationships/externalLink" Target="externalLinks/externalLink11.xml"/><Relationship Id="rId27" Type="http://schemas.openxmlformats.org/officeDocument/2006/relationships/externalLink" Target="externalLinks/externalLink16.xml"/><Relationship Id="rId30" Type="http://schemas.openxmlformats.org/officeDocument/2006/relationships/externalLink" Target="externalLinks/externalLink19.xml"/><Relationship Id="rId35" Type="http://schemas.openxmlformats.org/officeDocument/2006/relationships/externalLink" Target="externalLinks/externalLink24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5" Type="http://schemas.openxmlformats.org/officeDocument/2006/relationships/externalLink" Target="externalLinks/externalLink14.xml"/><Relationship Id="rId33" Type="http://schemas.openxmlformats.org/officeDocument/2006/relationships/externalLink" Target="externalLinks/externalLink22.xml"/><Relationship Id="rId38" Type="http://schemas.openxmlformats.org/officeDocument/2006/relationships/externalLink" Target="externalLinks/externalLink27.xml"/><Relationship Id="rId46" Type="http://schemas.openxmlformats.org/officeDocument/2006/relationships/customXml" Target="../customXml/item3.xml"/><Relationship Id="rId20" Type="http://schemas.openxmlformats.org/officeDocument/2006/relationships/externalLink" Target="externalLinks/externalLink9.xml"/><Relationship Id="rId41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AFT2\Rev03\Unified%20Allocations\Data\NewNeed\2003LIS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PAEIG\RPA%204\All%20Key%20Docs\Dispo\Waterfall0708\Data\&#163;50m%20pro%20rata%20to%20PCT%202002_03%20allocation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fwat.sharepoint.com/Anna/WRP%20AR4/AR4_1%20Audit/Anna%20PD_Wksheets%204%20to%2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PAEIG\RPA%204\Key%20Facts\2012_13\January%202013\201211070_Key%20data%20updated%2011%20January%20201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M\CFISSA%20-%20CFS%20-%20PSS\2008-09%20Central%20Programmes\DH&amp;ALB%20Finances\Cascade\Journals\08.09%20DHFC%20Spring%20Supply%20Adjustments%20-%20Additional%20Cascade%20Journal%20-%20146609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TES%20%20APR2000-MAR2001\YE%20March02\SOUTH%20NDR%20WC%20APR2001%20MAR200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CMT\Annual%20monitoring\Capital%20expenditure\Analysis%20toolkit\13.10.31%20Capex%20Analysis%20Toolkit%20VERSION3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l01\public\OFWSHARE\PaulF\Misc%20briefs,%20analyses\Capex%20by%20business%20unitsv3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l01\public\OFWSHARE\PR14\Modelling\Live%20models\PL14L016%20-%20transition%20model\PL14L016%20-%20Transition%20model%20v4.0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fwat.sharepoint.com/sites/rms/PR24%20and%20Beyond/PR24%20policy%20development/22.07%20-%20Draft%20methodology/Initial%20templates/Business%20plan%20tables/Tables/PR19IPD01_ODI-performance-model-v1.6%20MASTER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fwat.sharepoint.com/sites/rms/pr-pr19/CMA/Cost%20assessment/Cross%20sector%20analysis/Definitive%20capex%20file%20-%20March%202020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fwat.sharepoint.com/Users/david.watson/Desktop/Transfer/ODI-performance-model-reporting-2020-21-Mar_2021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hona.labor\AppData\Local\Microsoft\Windows\INetCache\IE\QJKFE5G1\PR19-14h-for-publication.xlsb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fwat.sharepoint.com/sites/rms/PR24%20and%20Beyond/PR24%20policy%20development/22.07%20-%20Draft%20methodology/Initial%20templates/Business%20plan%20tables/Tables/PR24%20BP%20Tables%20220222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l01\public\OFWSHARE\PaulF\Capex%20~opex%20related\Companies'%20BP14%20capex%20forecast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ubble.live.sharepoint.ofwat.net/Programmes/Water2020/Project1/Costs%20and%20drivers/Cost%20assessment/Working%20group/Data%20sub-group/2016%20Cost%20assessment%20tables%20(wastewater)%20AS%20SENT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R1%20Form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OFWSHARE\Cost%20assessment\Retail\Modelling%20-%20phase%202\Raw%20External%20Data\tax%20collection%20rates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fwat.sharepoint.com/sites/rms/PR24%20and%20Beyond/PR24%20policy%20development/Cost%20Assessment/PR24%20key%20data/Copy%20of%20sprinkler%203.0_DO%20NOT%20USE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l01\public\OFWSHARE\IPL\Modelling%20Runs\Dry%20run%20-%20July%2013\Legacy\PL14L011%20-%20Opex%20outperformance%20model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GF3F\BR\2002-03\BR1%20Forms%20and%20Notes\BR1%202002-03%20FINAL%20VERSION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OFWSHARE\Cost%20assessment\Retail\Modelling%20-%20phase%204\Cost%20allowances\xls\FM_R2_v2.2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fwat.sharepoint.com/sites/rms/pr-pr19/FD/Accounting%20for%20past%20delivery/Service%20Delivery%20Report/Data%20and%20analysis/Service%20Delivery%20Report%20Analysis%20Model%20-%20Internal%20Copy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OFWSHARE\PR14\Cost%20assessment\Menus\Analysis\Menu%20assessment\PR14%20menu%20assessment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GF3Data\NNDR%201%20-%203\NNDR1\2015-16\Other\141128-Council-tax-dwellings-2015-16-form-Wales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ilda.romano\AppData\Local\Microsoft\Windows\INetCache\Content.Outlook\DKJEE2G3\APR%202022%20Master%20Template%20(post%20update%20for%20TMS%20queries)_070422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LFS%20LADB\1998%20ladb\Table13data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IS\Julia%20Terry\Council%20Tax\BillingTab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2PCTs"/>
      <sheetName val="2003LISI"/>
      <sheetName val="Table 5.3 &amp; 5.4"/>
      <sheetName val="Table 5.8"/>
      <sheetName val="Introduction"/>
      <sheetName val="#REF"/>
      <sheetName val="HES 2012-13"/>
      <sheetName val="A&amp;E"/>
      <sheetName val="RTT admitted"/>
      <sheetName val="RTT - non-admitted"/>
      <sheetName val="RTT - incomplete"/>
      <sheetName val="bed occupancy"/>
      <sheetName val="cancer - 2 week"/>
      <sheetName val="cancer - 62 day"/>
      <sheetName val="DTOC"/>
      <sheetName val="readmissions"/>
      <sheetName val="MRSA2"/>
      <sheetName val="C-Diff2"/>
      <sheetName val="FFT- IP"/>
      <sheetName val="safety thermometer"/>
      <sheetName val="lists"/>
      <sheetName val="workforce"/>
      <sheetName val="staff sickness"/>
      <sheetName val="Org List"/>
      <sheetName val="TDA"/>
      <sheetName val="Monitor"/>
      <sheetName val="Thresholds"/>
      <sheetName val="SHMI"/>
      <sheetName val="HSMR 2001 - 2012"/>
      <sheetName val="CQC banding"/>
      <sheetName val="RCI"/>
      <sheetName val="PFI Information"/>
      <sheetName val="urban-rural"/>
      <sheetName val="A&amp;E winter money"/>
      <sheetName val="provider DfT"/>
      <sheetName val="Justification list"/>
      <sheetName val="List of enhancement lines"/>
      <sheetName val="Table_5_3_&amp;_5_4"/>
      <sheetName val="Table_5_8"/>
      <sheetName val="Change_Log"/>
      <sheetName val="Picklist_Ranges"/>
      <sheetName val="Headcount"/>
      <sheetName val="HC_Reporting_Categories"/>
      <sheetName val="Report"/>
      <sheetName val="Drop Down Options"/>
      <sheetName val="Instructions"/>
      <sheetName val="Lookups"/>
      <sheetName val="ATCCList"/>
      <sheetName val="CCG&amp;CSU CCList"/>
      <sheetName val="Key"/>
      <sheetName val="Fin Perf Ranking"/>
      <sheetName val="lookup"/>
      <sheetName val="LIST"/>
      <sheetName val="Summary"/>
      <sheetName val="APPENDIX N(ii)"/>
      <sheetName val="Theme mapping"/>
      <sheetName val="Sheet1"/>
      <sheetName val="themes"/>
      <sheetName val="PIVOT"/>
      <sheetName val="Month 2 data"/>
      <sheetName val="Month 3 Data"/>
      <sheetName val="Sheet4"/>
      <sheetName val="Sheet2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Dnurse"/>
      <sheetName val="ComPsy"/>
      <sheetName val="£50m pro rata to PCT 2002_03 al"/>
      <sheetName val="NAO Cost of Capital Calc"/>
      <sheetName val="Input Table (TB)"/>
      <sheetName val="Front"/>
      <sheetName val="By CC"/>
      <sheetName val="2002PCTs"/>
      <sheetName val="2. Overall Disp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_Meas PCC &amp; Unmeas PCC"/>
      <sheetName val="5_OR"/>
      <sheetName val="6_Meter Penetration"/>
      <sheetName val="7_Leakage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able 1_growth rates"/>
      <sheetName val="Table 2_Total NHS"/>
      <sheetName val="Table 3_revenue"/>
      <sheetName val="Table 4_capital"/>
      <sheetName val="Table 5_GDP"/>
      <sheetName val="Raw Data"/>
      <sheetName val="GMonk270411"/>
      <sheetName val="GDP Workings"/>
      <sheetName val="England Total NHS"/>
      <sheetName val="SGEE_091012"/>
      <sheetName val="PW REC_071112"/>
      <sheetName val="GDP Deflators Autumn Statement "/>
      <sheetName val="GDP from JS 0512"/>
      <sheetName val="GDP from HMT 211212"/>
      <sheetName val="Table 2_PriorPeriodAdjustment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ITERIA1"/>
      <sheetName val="Journal Summary"/>
      <sheetName val="Cascade Schedule"/>
      <sheetName val="DHF Cascade Coding"/>
      <sheetName val="CODE"/>
      <sheetName val="Journal 1"/>
      <sheetName val="Net WP"/>
      <sheetName val="#REF"/>
      <sheetName val="Front"/>
      <sheetName val="Bubble Data"/>
      <sheetName val="Bubble Chart"/>
      <sheetName val="NAO Cost of Capital Calc"/>
      <sheetName val="List"/>
      <sheetName val="Event 12 with ERO changes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lmsford "/>
      <sheetName val="Suffolk "/>
      <sheetName val="WaveneyDC"/>
      <sheetName val="Yarmouth"/>
    </sheetNames>
    <sheetDataSet>
      <sheetData sheetId="0"/>
      <sheetData sheetId="1"/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c.Control"/>
      <sheetName val="QA Check"/>
      <sheetName val="Index"/>
      <sheetName val="High-level industry summary"/>
      <sheetName val="Custom query"/>
      <sheetName val="TCI chart source"/>
      <sheetName val="TCI (Gross)"/>
      <sheetName val="TCI (Net)"/>
      <sheetName val="BP - Master"/>
      <sheetName val="FD - Master"/>
      <sheetName val="FD - RPI"/>
      <sheetName val="Actual - Master"/>
      <sheetName val="Actual by Asset - Master"/>
      <sheetName val="BP - as set"/>
      <sheetName val="FD - as set"/>
      <sheetName val="Actuals from 1992"/>
      <sheetName val="Actuals 1989-92"/>
      <sheetName val="Actuals By Asset type"/>
      <sheetName val="Actuals 1974-89"/>
      <sheetName val="Dummy form"/>
      <sheetName val="Backup TCI chart source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Illustration"/>
      <sheetName val="F-Total capex"/>
      <sheetName val="F-Additions"/>
      <sheetName val="F-IRE"/>
      <sheetName val="Water analysis"/>
      <sheetName val="Sewerage analysis"/>
      <sheetName val="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CLEAR_SHEET"/>
      <sheetName val="Flowchart"/>
      <sheetName val="F_Inputs"/>
      <sheetName val="Scheme review"/>
      <sheetName val="ANH"/>
      <sheetName val="WSH"/>
      <sheetName val="NES"/>
      <sheetName val="SVT"/>
      <sheetName val="SWT"/>
      <sheetName val="SRN"/>
      <sheetName val="TMS"/>
      <sheetName val="NWT"/>
      <sheetName val="WSX"/>
      <sheetName val="YKY"/>
      <sheetName val="AFW"/>
      <sheetName val="BRL"/>
      <sheetName val="DVW"/>
      <sheetName val="PRT"/>
      <sheetName val="SBW"/>
      <sheetName val="SEW"/>
      <sheetName val="SSC"/>
      <sheetName val="SES"/>
      <sheetName val="IND"/>
      <sheetName val="Output report"/>
      <sheetName val="Output report-CSA"/>
      <sheetName val="F_Outputs"/>
      <sheetName val="FD document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tion"/>
      <sheetName val="Cover (tables)"/>
      <sheetName val="Validation summary"/>
      <sheetName val="Section 3 &gt;&gt;"/>
      <sheetName val="3A"/>
      <sheetName val="3B"/>
      <sheetName val="3C"/>
      <sheetName val="3D"/>
      <sheetName val="3E"/>
      <sheetName val="3F"/>
      <sheetName val="3F.1"/>
      <sheetName val="3F.2"/>
      <sheetName val="3G"/>
      <sheetName val="3H"/>
      <sheetName val="3I"/>
      <sheetName val="ODI performance model&gt;&gt;"/>
      <sheetName val="Cover (ODI model)"/>
      <sheetName val="Style Guide"/>
      <sheetName val="ToC"/>
      <sheetName val="InpCompany"/>
      <sheetName val="Company_PC_inputs"/>
      <sheetName val="Ofwat_PC_Interventions"/>
      <sheetName val="InpPerformance"/>
      <sheetName val="Performance"/>
      <sheetName val="Sharing mechanism"/>
      <sheetName val="Aggregate calculations"/>
      <sheetName val="Model outputs - PC level"/>
      <sheetName val="Model outputs - interventions"/>
      <sheetName val="Model outputs - Aggregate level"/>
      <sheetName val="F_Outputs"/>
      <sheetName val="Validation"/>
      <sheetName val="ODI data sheets&gt;&gt;"/>
      <sheetName val="App1"/>
      <sheetName val="App1b"/>
      <sheetName val="PC lists"/>
      <sheetName val="App1 change log"/>
      <sheetName val="App1b change lo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nge control sheet"/>
      <sheetName val="Inputs&gt;&gt;"/>
      <sheetName val="Historic water data"/>
      <sheetName val="Historic sewerage data"/>
      <sheetName val="Final CIS~outturn"/>
      <sheetName val="Final transition 2014-15"/>
      <sheetName val="Actual capex 15-16 onwards"/>
      <sheetName val="Actual capex 18-19 onwards"/>
      <sheetName val="BP14 forecasts"/>
      <sheetName val="TTT"/>
      <sheetName val="Outputs&gt;&gt;"/>
      <sheetName val="Wat capex~outturn"/>
      <sheetName val="Sew capex~outturn"/>
      <sheetName val="Tot capex~outturn"/>
      <sheetName val="Reports&gt;&gt;"/>
      <sheetName val="Industry charts"/>
      <sheetName val="Co spec charts"/>
      <sheetName val="PQ May 18"/>
      <sheetName val="Global&gt;&gt;"/>
      <sheetName val="Inde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tion"/>
      <sheetName val="Cover (tables)"/>
      <sheetName val="Validation summary"/>
      <sheetName val="Section 3 &gt;&gt;"/>
      <sheetName val="3A"/>
      <sheetName val="3B"/>
      <sheetName val="3C"/>
      <sheetName val="3D"/>
      <sheetName val="3E"/>
      <sheetName val="3F"/>
      <sheetName val="3F.1"/>
      <sheetName val="3F.2"/>
      <sheetName val="3G"/>
      <sheetName val="3H"/>
      <sheetName val="3I"/>
      <sheetName val="ODI performance model&gt;&gt;"/>
      <sheetName val="Cover (ODI model)"/>
      <sheetName val="Style Guide"/>
      <sheetName val="ToC"/>
      <sheetName val="InpCompany"/>
      <sheetName val="Company_PC_inputs"/>
      <sheetName val="Ofwat_PC_Interventions"/>
      <sheetName val="InpPerformance"/>
      <sheetName val="Performance"/>
      <sheetName val="Sharing mechanism"/>
      <sheetName val="Aggregate calculations"/>
      <sheetName val="Model outputs - PC level"/>
      <sheetName val="Model outputs - Aggregate level"/>
      <sheetName val="F_Outputs"/>
      <sheetName val="ODI data sheets&gt;&gt;"/>
      <sheetName val="Validation"/>
      <sheetName val="App1"/>
      <sheetName val="App1b"/>
      <sheetName val="PC lists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Documentation &gt;&gt;"/>
      <sheetName val="Map &amp; Key"/>
      <sheetName val="User guide"/>
      <sheetName val="Rulebook Contents"/>
      <sheetName val="Rulebook"/>
      <sheetName val="Inputs &amp; Assumptions &gt;&gt;"/>
      <sheetName val="F_Inputs"/>
      <sheetName val="InpOverride"/>
      <sheetName val="Sensi"/>
      <sheetName val="InpActive"/>
      <sheetName val="Outputs &gt;&gt;"/>
      <sheetName val="Dashboard"/>
      <sheetName val="Exec Summary"/>
      <sheetName val="RCV balance Summary"/>
      <sheetName val="F_Outputs"/>
      <sheetName val="Inputs_Summary"/>
      <sheetName val="Notionalisation_Inputs_Summary"/>
      <sheetName val="FinStat_Wholesale"/>
      <sheetName val="FinStat_Retail"/>
      <sheetName val="FinStat_Appointee"/>
      <sheetName val="Reports &gt;&gt;"/>
      <sheetName val="Price Limits_Retail"/>
      <sheetName val="Headroom Check"/>
      <sheetName val="Tax Reconciliation"/>
      <sheetName val="Global &gt;&gt;"/>
      <sheetName val="Time"/>
      <sheetName val="Index"/>
      <sheetName val="Wholesale &gt;&gt;"/>
      <sheetName val="Wholesale Global"/>
      <sheetName val="Water Resources"/>
      <sheetName val="Water Network"/>
      <sheetName val="Wastewater Network"/>
      <sheetName val="Bio Resources"/>
      <sheetName val="Dummy Control"/>
      <sheetName val="Analysis_Water Resources"/>
      <sheetName val="Analysis_Water Network"/>
      <sheetName val="Analysis_Wastewater"/>
      <sheetName val="Analysis_Bio Resources"/>
      <sheetName val="Analysis_Dummy Control"/>
      <sheetName val="Wholesale"/>
      <sheetName val="Analysis_Wholesale"/>
      <sheetName val="FinStat_Water Resources"/>
      <sheetName val="FinStat_Water Network"/>
      <sheetName val="FinStat_Wastewater Network"/>
      <sheetName val="FinStat_Bio Resources"/>
      <sheetName val="FinStat_Dummy control"/>
      <sheetName val="Retail &gt;&gt;"/>
      <sheetName val="Retail_Residential"/>
      <sheetName val="Retail_Business"/>
      <sheetName val="FinStat_Residential"/>
      <sheetName val="FinStat_Business"/>
      <sheetName val="Appointee &gt;&gt;"/>
      <sheetName val="Appointee"/>
      <sheetName val="Analysis_Appointee"/>
      <sheetName val="RoRE_Calc"/>
      <sheetName val="Summary_Calc"/>
      <sheetName val="Graph data"/>
      <sheetName val="Model Control &gt;&gt;"/>
      <sheetName val="Track"/>
      <sheetName val="Check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 refreshError="1"/>
      <sheetData sheetId="53" refreshError="1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s"/>
      <sheetName val="Introduction"/>
      <sheetName val="Validation"/>
      <sheetName val="OUT &gt;&gt;"/>
      <sheetName val="OUT1"/>
      <sheetName val="OUT2"/>
      <sheetName val="OUT3"/>
      <sheetName val="OUT4"/>
      <sheetName val="CW &gt;&gt;"/>
      <sheetName val="CW1"/>
      <sheetName val="CW2"/>
      <sheetName val="CW3"/>
      <sheetName val="CW4"/>
      <sheetName val="CW5"/>
      <sheetName val="CW6"/>
      <sheetName val="CW7"/>
      <sheetName val="CW8"/>
      <sheetName val="CW9"/>
      <sheetName val="CWW &gt;&gt;"/>
      <sheetName val="CWW1"/>
      <sheetName val="CWW2"/>
      <sheetName val="CWW3"/>
      <sheetName val="CWW4"/>
      <sheetName val="CWW5"/>
      <sheetName val="CWW6"/>
      <sheetName val="CWW7"/>
      <sheetName val="CWW8"/>
      <sheetName val="CWW9"/>
      <sheetName val="CWW13"/>
      <sheetName val="RR &gt;&gt;"/>
      <sheetName val="RR1"/>
      <sheetName val="RR2"/>
      <sheetName val="RR3"/>
      <sheetName val="RR4"/>
      <sheetName val="RR5"/>
      <sheetName val="RR6"/>
      <sheetName val="RR7"/>
      <sheetName val="RR8"/>
      <sheetName val="RR9"/>
      <sheetName val="RR10"/>
      <sheetName val="RES &gt;&gt;"/>
      <sheetName val="RES1"/>
      <sheetName val="BIO &gt;&gt;"/>
      <sheetName val="BIO1"/>
      <sheetName val="BIO2"/>
      <sheetName val="BIO3"/>
      <sheetName val="BIO4"/>
      <sheetName val="RET &gt;&gt;"/>
      <sheetName val="RET1"/>
      <sheetName val="RET2"/>
      <sheetName val="DS &gt;&gt;"/>
      <sheetName val="DS1"/>
      <sheetName val="DS2"/>
      <sheetName val="DS3"/>
      <sheetName val="DS4"/>
      <sheetName val="DS5"/>
      <sheetName val="DS6"/>
      <sheetName val="DS7"/>
      <sheetName val="SUP &gt;&gt;"/>
      <sheetName val="SUP1"/>
      <sheetName val="SUP2"/>
      <sheetName val="SUP3"/>
      <sheetName val="SUP4"/>
      <sheetName val="SUP5"/>
      <sheetName val="SUP6"/>
      <sheetName val="SUP7"/>
      <sheetName val="SUP8"/>
      <sheetName val="SUP9"/>
      <sheetName val="SUP10"/>
      <sheetName val="F_Outputs 1"/>
      <sheetName val="F_Outputs 2"/>
      <sheetName val="F_Outputs 4"/>
      <sheetName val="F_Outputs 5"/>
      <sheetName val="F_Outputs 6"/>
      <sheetName val="F_Outputs 7"/>
      <sheetName val="F_Outputs 8"/>
      <sheetName val="F_Outputs 9"/>
      <sheetName val="F_Outputs 10"/>
      <sheetName val="F_Outputs 11"/>
      <sheetName val="Section 1 &gt;&gt;"/>
      <sheetName val="1F"/>
      <sheetName val="Section 2 &gt;&gt; "/>
      <sheetName val="2A"/>
      <sheetName val="2B"/>
      <sheetName val="2G"/>
      <sheetName val="2H"/>
      <sheetName val="2L"/>
      <sheetName val="2M"/>
      <sheetName val="2N"/>
      <sheetName val="2O"/>
      <sheetName val="Section 4 &gt;&gt;"/>
      <sheetName val="4A"/>
      <sheetName val="4C"/>
      <sheetName val="4F"/>
      <sheetName val="4G"/>
      <sheetName val="4U"/>
      <sheetName val="Section 5 &gt;&gt;"/>
      <sheetName val="5B"/>
      <sheetName val="Section 6 &gt;&gt;"/>
      <sheetName val="Section 7 &gt;&gt;"/>
      <sheetName val="7F"/>
      <sheetName val="Section 9 &gt;&gt;"/>
      <sheetName val="9A"/>
      <sheetName val="Section 10 &gt;&gt;"/>
      <sheetName val="Section 11 &gt;&gt;"/>
      <sheetName val="11A"/>
      <sheetName val="NOT USED &gt;&gt;"/>
      <sheetName val="3E"/>
      <sheetName val="3F.1"/>
      <sheetName val="3F.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Illustration"/>
      <sheetName val="F-BP capex"/>
      <sheetName val="Net capex (2012.13pb)"/>
      <sheetName val="Net capex (2014.15pb)"/>
      <sheetName val="Graphs"/>
      <sheetName val="Overlap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s"/>
      <sheetName val="Drop down menu"/>
      <sheetName val="Introduction"/>
      <sheetName val="Validation"/>
      <sheetName val="Expenditure by unit"/>
      <sheetName val="Expenditure by purpose"/>
      <sheetName val="Sewage treatment £"/>
      <sheetName val="Large STW"/>
      <sheetName val="Population"/>
      <sheetName val="Network"/>
      <sheetName val="Sewage treatment"/>
      <sheetName val="Sludge (revised)"/>
      <sheetName val="Sludge treatment"/>
      <sheetName val="Oth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TR1 Form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lling Authorities"/>
      <sheetName val="Precepting Authorities"/>
      <sheetName val="GLA"/>
      <sheetName val="Data"/>
      <sheetName val="info"/>
      <sheetName val="List"/>
      <sheetName val="List2"/>
      <sheetName val="Precepting Bodies"/>
      <sheetName val="Lookup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ulation"/>
      <sheetName val="Cover"/>
      <sheetName val="Inputs&gt;&gt;"/>
      <sheetName val="Stata dataset - water"/>
      <sheetName val="Stata dataset - wastewater"/>
      <sheetName val="Sewer Flooding"/>
      <sheetName val="Costs&gt;&gt;"/>
      <sheetName val="Water Capex"/>
      <sheetName val="Wastewater Capex"/>
      <sheetName val="Opex"/>
      <sheetName val="CPIH"/>
      <sheetName val="RPI"/>
      <sheetName val="Scale&gt;&gt;"/>
      <sheetName val="Lengths of Mains"/>
      <sheetName val="Sewer Length"/>
      <sheetName val="Connected Properties"/>
      <sheetName val="DI"/>
      <sheetName val="Outcomes&gt;&gt;"/>
      <sheetName val="Mains bursts"/>
      <sheetName val="Supply Interruptions"/>
      <sheetName val="Sewer Collapses"/>
      <sheetName val="Leakage"/>
      <sheetName val="Pollution"/>
      <sheetName val="Output&gt;&gt;"/>
      <sheetName val="Summary Water"/>
      <sheetName val="Performance - Water"/>
      <sheetName val="Summary Wastewater"/>
      <sheetName val="Unit Cost - Water"/>
      <sheetName val="Unit Cost - Wastewater"/>
      <sheetName val="Performance - Wastewater"/>
      <sheetName val="ANH analysis"/>
      <sheetName val="Leakage - analysis"/>
      <sheetName val="Base costs (outturn)"/>
      <sheetName val="Base costs (real)"/>
      <sheetName val="PeakTro Analysis"/>
      <sheetName val="CapMain Check"/>
      <sheetName val="Additional Cost revi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CLEAR_SHEET"/>
      <sheetName val="Flow chart"/>
      <sheetName val="F_Inputs"/>
      <sheetName val="Inputs"/>
      <sheetName val="BP tables"/>
      <sheetName val="ANH"/>
      <sheetName val="WSH"/>
      <sheetName val="NES"/>
      <sheetName val="SVT"/>
      <sheetName val="SWT"/>
      <sheetName val="SRN"/>
      <sheetName val="TMS"/>
      <sheetName val="NWT"/>
      <sheetName val="WSX"/>
      <sheetName val="YKY"/>
      <sheetName val="Afw"/>
      <sheetName val="Brl"/>
      <sheetName val="Dvw"/>
      <sheetName val="Prt"/>
      <sheetName val="Sbw"/>
      <sheetName val="Sew"/>
      <sheetName val="Ssc"/>
      <sheetName val="Ses"/>
      <sheetName val="Output report"/>
      <sheetName val="F_Outputs"/>
      <sheetName val="F_Outputs (+LINKS)"/>
      <sheetName val="F_Inputs (test data)"/>
      <sheetName val="Issues lo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Title"/>
      <sheetName val="instructions"/>
      <sheetName val="BR1 Blank Form"/>
      <sheetName val="Validation"/>
      <sheetName val="BR1_Blank_Form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 flow"/>
      <sheetName val="Cover"/>
      <sheetName val="Inputs&gt;&gt;"/>
      <sheetName val="Model coeffs"/>
      <sheetName val="Actual costs"/>
      <sheetName val="Cost drivers"/>
      <sheetName val="Modelling&gt;&gt;"/>
      <sheetName val="Modelled costs"/>
      <sheetName val="Catch up efficiency"/>
      <sheetName val="F_output"/>
      <sheetName val="Checks &gt;&gt;"/>
      <sheetName val="Graphs_for QA"/>
      <sheetName val="Analysis&gt;&gt;"/>
      <sheetName val="Analysis"/>
      <sheetName val="Dashboard"/>
      <sheetName val="For September Board"/>
      <sheetName val="Modelled costs&gt;&gt;"/>
      <sheetName val="FM_R2_v2.2"/>
      <sheetName val="graphs_to Q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Map &amp; Key"/>
      <sheetName val="OUTPUT│Summary"/>
      <sheetName val="F_Inputs"/>
      <sheetName val="Non-F_Inputs"/>
      <sheetName val="Overrides"/>
      <sheetName val="INPUTS│Wholesale Totex"/>
      <sheetName val="INPUTS│Residential Retail"/>
      <sheetName val="INPUTS│Outcomes"/>
      <sheetName val="INPUTS│Performance Commitments"/>
      <sheetName val="CALCS│Wholesale Totex"/>
      <sheetName val="CALCS│Residential Retail"/>
      <sheetName val="CALCS│Outcomes"/>
      <sheetName val="CALCS│Performance Commitments"/>
      <sheetName val="CALCS│Summary"/>
      <sheetName val="OUTPUT│Totex"/>
      <sheetName val="OUTPUT│Performance Commitments"/>
      <sheetName val="OUTPUT│Outcomes Trend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Control Panel"/>
      <sheetName val="Scenarios"/>
      <sheetName val="Menu impact --&gt;"/>
      <sheetName val="CLEAR_SHEET"/>
      <sheetName val="Menu impact"/>
      <sheetName val="Inputs --&gt;"/>
      <sheetName val="F_Inputs"/>
      <sheetName val="F_Inputs_Clean"/>
      <sheetName val="Menu design"/>
      <sheetName val="Other_Inputs"/>
      <sheetName val="Sheet1"/>
      <sheetName val="Interface"/>
      <sheetName val="Summary"/>
      <sheetName val="Reference 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FrontPage"/>
      <sheetName val="PartsAtoD"/>
      <sheetName val="PartsEandF"/>
      <sheetName val="PartG"/>
      <sheetName val="Validations"/>
      <sheetName val="Notes"/>
      <sheetName val="ValidationData"/>
      <sheetName val="Transfer"/>
      <sheetName val="AuthDetai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s"/>
      <sheetName val="Introduction"/>
      <sheetName val="Validation"/>
      <sheetName val="F_Outputs 1"/>
      <sheetName val="F_Outputs 2"/>
      <sheetName val="F_Outputs 4"/>
      <sheetName val="F_Outputs 5"/>
      <sheetName val="F_Outputs 6"/>
      <sheetName val="F_Outputs 7"/>
      <sheetName val="F_Outputs 8"/>
      <sheetName val="F_Outputs 9"/>
      <sheetName val="F_Outputs 10"/>
      <sheetName val="F_Outputs 11"/>
      <sheetName val="Section 1 &gt;&gt;"/>
      <sheetName val="1A"/>
      <sheetName val="1B"/>
      <sheetName val="1C"/>
      <sheetName val="1D"/>
      <sheetName val="1E"/>
      <sheetName val="1F"/>
      <sheetName val="Section 2 &gt;&gt; "/>
      <sheetName val="2A"/>
      <sheetName val="2B"/>
      <sheetName val="2C"/>
      <sheetName val="2D"/>
      <sheetName val="2E"/>
      <sheetName val="2F"/>
      <sheetName val="2G"/>
      <sheetName val="2H"/>
      <sheetName val="2I"/>
      <sheetName val="2J"/>
      <sheetName val="2K"/>
      <sheetName val="2L"/>
      <sheetName val="2M"/>
      <sheetName val="2N"/>
      <sheetName val="2O"/>
      <sheetName val="Section 4 &gt;&gt;"/>
      <sheetName val="4A"/>
      <sheetName val="4B"/>
      <sheetName val="4C"/>
      <sheetName val="4D"/>
      <sheetName val="4E"/>
      <sheetName val="4F"/>
      <sheetName val="4G"/>
      <sheetName val="4H"/>
      <sheetName val="4I"/>
      <sheetName val="4J"/>
      <sheetName val="4K"/>
      <sheetName val="4L"/>
      <sheetName val="4M"/>
      <sheetName val="4N"/>
      <sheetName val="4O"/>
      <sheetName val="4P"/>
      <sheetName val="4Q"/>
      <sheetName val="4R"/>
      <sheetName val="4S"/>
      <sheetName val="4T"/>
      <sheetName val="4U"/>
      <sheetName val="Section 5 &gt;&gt;"/>
      <sheetName val="5A"/>
      <sheetName val="5B"/>
      <sheetName val="Section 6 &gt;&gt;"/>
      <sheetName val="6A"/>
      <sheetName val="6B"/>
      <sheetName val="6C"/>
      <sheetName val="6D"/>
      <sheetName val="6F"/>
      <sheetName val="Section 7 &gt;&gt;"/>
      <sheetName val="7A"/>
      <sheetName val="7B"/>
      <sheetName val="7C"/>
      <sheetName val="7D"/>
      <sheetName val="7E"/>
      <sheetName val="7F"/>
      <sheetName val="Section 8 &gt;&gt;"/>
      <sheetName val="8A"/>
      <sheetName val="8B"/>
      <sheetName val="8C"/>
      <sheetName val="8D"/>
      <sheetName val="Section 9 &gt;&gt;"/>
      <sheetName val="9A"/>
      <sheetName val="Section 10 &gt;&gt;"/>
      <sheetName val="10A"/>
      <sheetName val="10B"/>
      <sheetName val="10C"/>
      <sheetName val="10D"/>
      <sheetName val="10E"/>
      <sheetName val="Section 11 &gt;&gt;"/>
      <sheetName val="11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els"/>
      <sheetName val="16+ Data"/>
      <sheetName val="Working Age Data"/>
      <sheetName val="ualad16wa"/>
      <sheetName val="Table 13(Basic)"/>
      <sheetName val="Table 13 (Final)"/>
      <sheetName val="1998-1999 Chec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"/>
      <sheetName val="Billing Table"/>
      <sheetName val="Local Flump"/>
      <sheetName val="The Local Story"/>
      <sheetName val="080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757D5-A097-492F-8FF3-F3037B2EDB28}">
  <sheetPr>
    <tabColor theme="4"/>
  </sheetPr>
  <dimension ref="A1"/>
  <sheetViews>
    <sheetView showGridLines="0" tabSelected="1" workbookViewId="0"/>
  </sheetViews>
  <sheetFormatPr defaultColWidth="8.7109375" defaultRowHeight="12.6"/>
  <cols>
    <col min="1" max="16384" width="8.7109375" style="17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1342C-43A9-47C5-82F0-589892A9197E}">
  <dimension ref="A1:Y12"/>
  <sheetViews>
    <sheetView showGridLines="0" workbookViewId="0"/>
  </sheetViews>
  <sheetFormatPr defaultColWidth="9.140625" defaultRowHeight="14.45"/>
  <cols>
    <col min="1" max="17" width="9.140625" style="2"/>
    <col min="18" max="18" width="21.85546875" style="2" bestFit="1" customWidth="1"/>
    <col min="19" max="19" width="9.140625" style="2"/>
    <col min="20" max="20" width="9.85546875" style="2" bestFit="1" customWidth="1"/>
    <col min="21" max="21" width="9.42578125" style="2" bestFit="1" customWidth="1"/>
    <col min="22" max="23" width="23.42578125" style="2" bestFit="1" customWidth="1"/>
    <col min="24" max="24" width="19.5703125" style="2" bestFit="1" customWidth="1"/>
    <col min="25" max="25" width="12.5703125" style="2" customWidth="1"/>
    <col min="26" max="16384" width="9.140625" style="2"/>
  </cols>
  <sheetData>
    <row r="1" spans="1:25">
      <c r="B1" s="32" t="s">
        <v>0</v>
      </c>
      <c r="C1" s="33"/>
      <c r="D1" s="33"/>
      <c r="E1" s="33"/>
      <c r="F1" s="33"/>
      <c r="G1" s="33"/>
      <c r="H1" s="34" t="s">
        <v>1</v>
      </c>
      <c r="I1" s="35"/>
      <c r="J1" s="35"/>
      <c r="K1" s="36" t="s">
        <v>2</v>
      </c>
      <c r="L1" s="37"/>
      <c r="M1" s="37"/>
      <c r="N1" s="37"/>
      <c r="O1" s="37"/>
      <c r="P1" s="37"/>
      <c r="Q1" s="37"/>
      <c r="R1" s="37"/>
    </row>
    <row r="2" spans="1:25" ht="44.1" thickBot="1"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T2" t="s">
        <v>20</v>
      </c>
      <c r="U2" t="s">
        <v>21</v>
      </c>
      <c r="V2" s="25" t="s">
        <v>22</v>
      </c>
      <c r="W2" s="25" t="s">
        <v>23</v>
      </c>
      <c r="X2" s="25" t="s">
        <v>24</v>
      </c>
      <c r="Y2" s="25" t="s">
        <v>25</v>
      </c>
    </row>
    <row r="3" spans="1:25" ht="15" thickBot="1">
      <c r="A3" s="26" t="s">
        <v>26</v>
      </c>
      <c r="B3" s="27">
        <v>784.34569420007449</v>
      </c>
      <c r="C3" s="27">
        <v>785.21596182333099</v>
      </c>
      <c r="D3" s="27">
        <v>786.0915305214819</v>
      </c>
      <c r="E3" s="27">
        <v>763.37716291564789</v>
      </c>
      <c r="F3" s="27">
        <v>726.7923435458074</v>
      </c>
      <c r="G3" s="27">
        <v>734.64853921317308</v>
      </c>
      <c r="H3" s="27">
        <v>776.51709868219268</v>
      </c>
      <c r="I3" s="27">
        <v>833.69681752194742</v>
      </c>
      <c r="J3" s="27">
        <v>954.4377246538661</v>
      </c>
      <c r="K3" s="27">
        <v>1493.775767025199</v>
      </c>
      <c r="L3" s="27">
        <v>1585.9891140092229</v>
      </c>
      <c r="M3" s="27">
        <v>1549.2516989674327</v>
      </c>
      <c r="N3" s="27">
        <v>1646.6492105471998</v>
      </c>
      <c r="O3" s="27">
        <v>1448.4280663085328</v>
      </c>
      <c r="P3" s="27">
        <v>1535.7787365759198</v>
      </c>
      <c r="Q3" s="27">
        <v>1518.5688132922476</v>
      </c>
      <c r="R3" s="27">
        <v>1594.6716720962859</v>
      </c>
      <c r="S3" s="28"/>
      <c r="T3" s="27">
        <f>AVERAGE(B3:G3)+J3</f>
        <v>1717.849596690452</v>
      </c>
      <c r="U3" s="27">
        <f>AVERAGE(K3,N3,O3,R3)</f>
        <v>1545.8811789943045</v>
      </c>
      <c r="V3" s="27">
        <f>AVERAGE(T3:U3)</f>
        <v>1631.8653878423784</v>
      </c>
      <c r="W3" s="27">
        <f>V3*'Approach WATS only'!$X$14</f>
        <v>1606.781018022557</v>
      </c>
      <c r="X3" s="27">
        <f>W3*'CPIH ONS data'!$E$4</f>
        <v>1897.0191692869864</v>
      </c>
      <c r="Y3" s="29">
        <f>X3-IA!X3</f>
        <v>133.95635812858723</v>
      </c>
    </row>
    <row r="4" spans="1:25">
      <c r="A4" s="2" t="s">
        <v>27</v>
      </c>
      <c r="B4" s="3">
        <v>415.46430497239396</v>
      </c>
      <c r="C4" s="3">
        <v>371.010429777517</v>
      </c>
      <c r="D4" s="3">
        <v>376.22601286839074</v>
      </c>
      <c r="E4" s="3">
        <v>398.5198260355466</v>
      </c>
      <c r="F4" s="3">
        <v>361.29694396488316</v>
      </c>
      <c r="G4" s="3">
        <v>365.57860672772046</v>
      </c>
      <c r="H4" s="3">
        <v>351.52601136867878</v>
      </c>
      <c r="I4" s="3">
        <v>325.442543559765</v>
      </c>
      <c r="J4" s="3">
        <v>312.82775595485748</v>
      </c>
      <c r="K4" s="3">
        <v>731.34277528919347</v>
      </c>
      <c r="L4" s="3">
        <v>676.31498180019014</v>
      </c>
      <c r="M4" s="3">
        <v>699.77773687337458</v>
      </c>
      <c r="N4" s="3">
        <v>682.41899115605838</v>
      </c>
      <c r="O4" s="3">
        <v>719.68309422902769</v>
      </c>
      <c r="P4" s="3">
        <v>666.14636007408637</v>
      </c>
      <c r="Q4" s="3">
        <v>677.56322471509634</v>
      </c>
      <c r="R4" s="3">
        <v>668.2187461645517</v>
      </c>
      <c r="T4" s="3">
        <f t="shared" ref="T4:T12" si="0">AVERAGE(B4:G4)+J4</f>
        <v>694.17711001259954</v>
      </c>
      <c r="U4" s="3">
        <f t="shared" ref="U4:U12" si="1">AVERAGE(K4,N4,O4,R4)</f>
        <v>700.41590170970778</v>
      </c>
      <c r="V4" s="3">
        <f t="shared" ref="V4:V12" si="2">AVERAGE(T4:U4)</f>
        <v>697.29650586115372</v>
      </c>
      <c r="W4" s="3">
        <f>V4*'Approach WATS only'!$X$14</f>
        <v>686.57794809443919</v>
      </c>
      <c r="X4" s="3">
        <f>W4*'CPIH ONS data'!$E$4</f>
        <v>810.59678583195216</v>
      </c>
      <c r="Y4" s="3">
        <f>X4-IA!X4</f>
        <v>3.382202336331261</v>
      </c>
    </row>
    <row r="5" spans="1:25">
      <c r="A5" s="2" t="s">
        <v>28</v>
      </c>
      <c r="B5" s="3">
        <v>875.88120856051512</v>
      </c>
      <c r="C5" s="3">
        <v>886.97126881042652</v>
      </c>
      <c r="D5" s="3">
        <v>887.22438970140797</v>
      </c>
      <c r="E5" s="3">
        <v>922.41513794097307</v>
      </c>
      <c r="F5" s="3">
        <v>953.65562782015559</v>
      </c>
      <c r="G5" s="3">
        <v>951.92395683710254</v>
      </c>
      <c r="H5" s="3">
        <v>956.35364901927642</v>
      </c>
      <c r="I5" s="3">
        <v>989.52889895316639</v>
      </c>
      <c r="J5" s="3">
        <v>1042.7558501605611</v>
      </c>
      <c r="K5" s="3">
        <v>1867.1726654692291</v>
      </c>
      <c r="L5" s="3">
        <v>1845.197303356576</v>
      </c>
      <c r="M5" s="3">
        <v>1878.0997099154151</v>
      </c>
      <c r="N5" s="3">
        <v>1930.3824426715187</v>
      </c>
      <c r="O5" s="3">
        <v>1930.5696814740359</v>
      </c>
      <c r="P5" s="3">
        <v>1909.6764724663626</v>
      </c>
      <c r="Q5" s="3">
        <v>1949.9332672903074</v>
      </c>
      <c r="R5" s="3">
        <v>2010.7024250131876</v>
      </c>
      <c r="T5" s="3">
        <f t="shared" si="0"/>
        <v>1955.7677817723245</v>
      </c>
      <c r="U5" s="3">
        <f t="shared" si="1"/>
        <v>1934.7068036569926</v>
      </c>
      <c r="V5" s="3">
        <f t="shared" si="2"/>
        <v>1945.2372927146585</v>
      </c>
      <c r="W5" s="3">
        <f>V5*'Approach WATS only'!$X$14</f>
        <v>1915.3358976600832</v>
      </c>
      <c r="X5" s="3">
        <f>W5*'CPIH ONS data'!$E$4</f>
        <v>2261.309333835849</v>
      </c>
      <c r="Y5" s="3">
        <f>X5-IA!X5</f>
        <v>103.33448710777247</v>
      </c>
    </row>
    <row r="6" spans="1:25">
      <c r="A6" s="2" t="s">
        <v>29</v>
      </c>
      <c r="B6" s="3">
        <v>821.4602257661561</v>
      </c>
      <c r="C6" s="3">
        <v>789.81954810752188</v>
      </c>
      <c r="D6" s="3">
        <v>804.04942755377283</v>
      </c>
      <c r="E6" s="3">
        <v>827.15057239633268</v>
      </c>
      <c r="F6" s="3">
        <v>794.78833164771186</v>
      </c>
      <c r="G6" s="3">
        <v>810.65371879770123</v>
      </c>
      <c r="H6" s="3">
        <v>550.93198385991036</v>
      </c>
      <c r="I6" s="3">
        <v>587.56849875772616</v>
      </c>
      <c r="J6" s="3">
        <v>669.12495285166995</v>
      </c>
      <c r="K6" s="3">
        <v>1522.5899725543236</v>
      </c>
      <c r="L6" s="3">
        <v>1487.0527005680881</v>
      </c>
      <c r="M6" s="3">
        <v>1521.9620508165438</v>
      </c>
      <c r="N6" s="3">
        <v>1525.0828197469909</v>
      </c>
      <c r="O6" s="3">
        <v>1526.8194506070388</v>
      </c>
      <c r="P6" s="3">
        <v>1493.7551926863825</v>
      </c>
      <c r="Q6" s="3">
        <v>1528.8884812952049</v>
      </c>
      <c r="R6" s="3">
        <v>1525.0642918531812</v>
      </c>
      <c r="T6" s="3">
        <f t="shared" si="0"/>
        <v>1477.1119235632027</v>
      </c>
      <c r="U6" s="3">
        <f t="shared" si="1"/>
        <v>1524.8891336903837</v>
      </c>
      <c r="V6" s="3">
        <f t="shared" si="2"/>
        <v>1501.0005286267933</v>
      </c>
      <c r="W6" s="3">
        <f>V6*'Approach WATS only'!$X$14</f>
        <v>1477.9277601004603</v>
      </c>
      <c r="X6" s="3">
        <f>W6*'CPIH ONS data'!$E$4</f>
        <v>1744.8907226837755</v>
      </c>
      <c r="Y6" s="3">
        <f>X6-IA!X6</f>
        <v>95.773338898794236</v>
      </c>
    </row>
    <row r="7" spans="1:25">
      <c r="A7" s="2" t="s">
        <v>30</v>
      </c>
      <c r="B7" s="3">
        <v>1020.208392402672</v>
      </c>
      <c r="C7" s="3">
        <v>950.89610578996724</v>
      </c>
      <c r="D7" s="3">
        <v>919.53502509776956</v>
      </c>
      <c r="E7" s="3">
        <v>1012.8295642219787</v>
      </c>
      <c r="F7" s="3">
        <v>953.17718861043886</v>
      </c>
      <c r="G7" s="3">
        <v>918.00546406134094</v>
      </c>
      <c r="H7" s="3">
        <v>1077.2238531167375</v>
      </c>
      <c r="I7" s="3">
        <v>1111.7986831458452</v>
      </c>
      <c r="J7" s="3">
        <v>1062.5322787231994</v>
      </c>
      <c r="K7" s="3">
        <v>1940.2199695735078</v>
      </c>
      <c r="L7" s="3">
        <v>1973.991479359147</v>
      </c>
      <c r="M7" s="3">
        <v>1971.5651284816336</v>
      </c>
      <c r="N7" s="3">
        <v>1975.0946210001093</v>
      </c>
      <c r="O7" s="3">
        <v>1935.0614989854512</v>
      </c>
      <c r="P7" s="3">
        <v>1967.6986038475338</v>
      </c>
      <c r="Q7" s="3">
        <v>1975.9786720717104</v>
      </c>
      <c r="R7" s="3">
        <v>1971.9021771159332</v>
      </c>
      <c r="T7" s="3">
        <f t="shared" si="0"/>
        <v>2024.9742354205605</v>
      </c>
      <c r="U7" s="3">
        <f t="shared" si="1"/>
        <v>1955.5695666687504</v>
      </c>
      <c r="V7" s="3">
        <f t="shared" si="2"/>
        <v>1990.2719010446554</v>
      </c>
      <c r="W7" s="3">
        <f>V7*'Approach WATS only'!$X$14</f>
        <v>1959.6782523406941</v>
      </c>
      <c r="X7" s="3">
        <f>W7*'CPIH ONS data'!$E$4</f>
        <v>2313.6613941956139</v>
      </c>
      <c r="Y7" s="3">
        <f>X7-IA!X7</f>
        <v>21.636195706510989</v>
      </c>
    </row>
    <row r="8" spans="1:25">
      <c r="A8" s="2" t="s">
        <v>31</v>
      </c>
      <c r="B8" s="3">
        <v>285.35125488927667</v>
      </c>
      <c r="C8" s="3">
        <v>302.85856768551082</v>
      </c>
      <c r="D8" s="3">
        <v>289.90441296971699</v>
      </c>
      <c r="E8" s="3">
        <v>277.54543751616166</v>
      </c>
      <c r="F8" s="3">
        <v>293.73837466746568</v>
      </c>
      <c r="G8" s="3">
        <v>279.64100509221061</v>
      </c>
      <c r="H8" s="3">
        <v>331.91590999168568</v>
      </c>
      <c r="I8" s="3">
        <v>328.2666859350835</v>
      </c>
      <c r="J8" s="3">
        <v>343.15511895567835</v>
      </c>
      <c r="K8" s="3">
        <v>592.1578932030651</v>
      </c>
      <c r="L8" s="3">
        <v>634.62983378008767</v>
      </c>
      <c r="M8" s="3">
        <v>605.54980186109765</v>
      </c>
      <c r="N8" s="3">
        <v>624.20714372097973</v>
      </c>
      <c r="O8" s="3">
        <v>583.68014847902975</v>
      </c>
      <c r="P8" s="3">
        <v>623.95909775201392</v>
      </c>
      <c r="Q8" s="3">
        <v>600.03417740661575</v>
      </c>
      <c r="R8" s="3">
        <v>614.97060991956164</v>
      </c>
      <c r="T8" s="3">
        <f t="shared" si="0"/>
        <v>631.32829442573541</v>
      </c>
      <c r="U8" s="3">
        <f t="shared" si="1"/>
        <v>603.75394883065906</v>
      </c>
      <c r="V8" s="3">
        <f t="shared" si="2"/>
        <v>617.54112162819729</v>
      </c>
      <c r="W8" s="3">
        <f>V8*'Approach WATS only'!$X$14</f>
        <v>608.04853113067441</v>
      </c>
      <c r="X8" s="3">
        <f>W8*'CPIH ONS data'!$E$4</f>
        <v>717.88234144765772</v>
      </c>
      <c r="Y8" s="3">
        <f>X8-IA!X8</f>
        <v>19.081240850929362</v>
      </c>
    </row>
    <row r="9" spans="1:25">
      <c r="A9" s="2" t="s">
        <v>32</v>
      </c>
      <c r="B9" s="3">
        <v>1483.99707024597</v>
      </c>
      <c r="C9" s="3">
        <v>1447.1520302292406</v>
      </c>
      <c r="D9" s="3">
        <v>1507.1511446437228</v>
      </c>
      <c r="E9" s="3">
        <v>1425.9958728428828</v>
      </c>
      <c r="F9" s="3">
        <v>1432.3231928081875</v>
      </c>
      <c r="G9" s="3">
        <v>1485.2432614312017</v>
      </c>
      <c r="H9" s="3">
        <v>1731.6498319399939</v>
      </c>
      <c r="I9" s="3">
        <v>1615.1048091229061</v>
      </c>
      <c r="J9" s="3">
        <v>1443.1353339690752</v>
      </c>
      <c r="K9" s="3">
        <v>3301.6685281961827</v>
      </c>
      <c r="L9" s="3">
        <v>3339.1125289744996</v>
      </c>
      <c r="M9" s="3">
        <v>3256.5502695289374</v>
      </c>
      <c r="N9" s="3">
        <v>3111.8086565010881</v>
      </c>
      <c r="O9" s="3">
        <v>3244.434483893066</v>
      </c>
      <c r="P9" s="3">
        <v>3277.9814540274338</v>
      </c>
      <c r="Q9" s="3">
        <v>3179.4953063348539</v>
      </c>
      <c r="R9" s="3">
        <v>3038.563140506224</v>
      </c>
      <c r="T9" s="3">
        <f t="shared" si="0"/>
        <v>2906.7790960026095</v>
      </c>
      <c r="U9" s="3">
        <f t="shared" si="1"/>
        <v>3174.1187022741406</v>
      </c>
      <c r="V9" s="3">
        <f t="shared" si="2"/>
        <v>3040.4488991383751</v>
      </c>
      <c r="W9" s="3">
        <f>V9*'Approach WATS only'!$X$14</f>
        <v>2993.7123575262658</v>
      </c>
      <c r="X9" s="3">
        <f>W9*'CPIH ONS data'!$E$4</f>
        <v>3534.476487995787</v>
      </c>
      <c r="Y9" s="3">
        <f>X9-IA!X9</f>
        <v>-118.63430063336409</v>
      </c>
    </row>
    <row r="10" spans="1:25">
      <c r="A10" s="2" t="s">
        <v>33</v>
      </c>
      <c r="B10" s="3">
        <v>471.45328052391284</v>
      </c>
      <c r="C10" s="3">
        <v>405.61701010405028</v>
      </c>
      <c r="D10" s="3">
        <v>407.41318534966285</v>
      </c>
      <c r="E10" s="3">
        <v>507.18246148186307</v>
      </c>
      <c r="F10" s="3">
        <v>442.48957876309163</v>
      </c>
      <c r="G10" s="3">
        <v>445.87099544344318</v>
      </c>
      <c r="H10" s="3">
        <v>489.7099377072006</v>
      </c>
      <c r="I10" s="3">
        <v>444.5120606492352</v>
      </c>
      <c r="J10" s="3">
        <v>427.64354259917462</v>
      </c>
      <c r="K10" s="3">
        <v>953.18806009027548</v>
      </c>
      <c r="L10" s="3">
        <v>985.70349335884111</v>
      </c>
      <c r="M10" s="3">
        <v>938.56275448862641</v>
      </c>
      <c r="N10" s="3">
        <v>916.4346269010905</v>
      </c>
      <c r="O10" s="3">
        <v>1003.3851757453642</v>
      </c>
      <c r="P10" s="3">
        <v>1038.4001803849785</v>
      </c>
      <c r="Q10" s="3">
        <v>987.04799788920525</v>
      </c>
      <c r="R10" s="3">
        <v>972.13938699118467</v>
      </c>
      <c r="T10" s="3">
        <f t="shared" si="0"/>
        <v>874.31462787684518</v>
      </c>
      <c r="U10" s="3">
        <f t="shared" si="1"/>
        <v>961.28681243197866</v>
      </c>
      <c r="V10" s="3">
        <f t="shared" si="2"/>
        <v>917.80072015441192</v>
      </c>
      <c r="W10" s="3">
        <f>V10*'Approach WATS only'!$X$14</f>
        <v>903.69266145252868</v>
      </c>
      <c r="X10" s="3">
        <f>W10*'CPIH ONS data'!$E$4</f>
        <v>1066.9296454778973</v>
      </c>
      <c r="Y10" s="3">
        <f>X10-IA!X10</f>
        <v>-15.936669199537391</v>
      </c>
    </row>
    <row r="11" spans="1:25">
      <c r="A11" s="2" t="s">
        <v>34</v>
      </c>
      <c r="B11" s="3">
        <v>387.92791032705628</v>
      </c>
      <c r="C11" s="3">
        <v>402.7503352649627</v>
      </c>
      <c r="D11" s="3">
        <v>421.50227717914487</v>
      </c>
      <c r="E11" s="3">
        <v>379.45239382355385</v>
      </c>
      <c r="F11" s="3">
        <v>395.94797668961235</v>
      </c>
      <c r="G11" s="3">
        <v>414.96621255170646</v>
      </c>
      <c r="H11" s="3">
        <v>433.37203564990944</v>
      </c>
      <c r="I11" s="3">
        <v>463.62181439264282</v>
      </c>
      <c r="J11" s="3">
        <v>410.535454393132</v>
      </c>
      <c r="K11" s="3">
        <v>832.1203615273381</v>
      </c>
      <c r="L11" s="3">
        <v>811.02444238566704</v>
      </c>
      <c r="M11" s="3">
        <v>841.90526096691053</v>
      </c>
      <c r="N11" s="3">
        <v>817.16346952389233</v>
      </c>
      <c r="O11" s="3">
        <v>823.56095652689169</v>
      </c>
      <c r="P11" s="3">
        <v>802.72384025068732</v>
      </c>
      <c r="Q11" s="3">
        <v>835.56718220346261</v>
      </c>
      <c r="R11" s="3">
        <v>807.52397486632276</v>
      </c>
      <c r="T11" s="3">
        <f t="shared" si="0"/>
        <v>810.95997203247146</v>
      </c>
      <c r="U11" s="3">
        <f t="shared" si="1"/>
        <v>820.09219061111116</v>
      </c>
      <c r="V11" s="3">
        <f t="shared" si="2"/>
        <v>815.52608132179125</v>
      </c>
      <c r="W11" s="3">
        <f>V11*'Approach WATS only'!$X$14</f>
        <v>802.9901466950796</v>
      </c>
      <c r="X11" s="3">
        <f>W11*'CPIH ONS data'!$E$4</f>
        <v>948.03690356251798</v>
      </c>
      <c r="Y11" s="3">
        <f>X11-IA!X11</f>
        <v>-6.6090812975451172</v>
      </c>
    </row>
    <row r="12" spans="1:25">
      <c r="A12" s="2" t="s">
        <v>35</v>
      </c>
      <c r="B12" s="3">
        <v>672.06482054656851</v>
      </c>
      <c r="C12" s="3">
        <v>580.2623087731273</v>
      </c>
      <c r="D12" s="3">
        <v>623.22195634917591</v>
      </c>
      <c r="E12" s="3">
        <v>677.54545875817655</v>
      </c>
      <c r="F12" s="3">
        <v>589.63527156554539</v>
      </c>
      <c r="G12" s="3">
        <v>637.89413813196438</v>
      </c>
      <c r="H12" s="3">
        <v>697.15581225970436</v>
      </c>
      <c r="I12" s="3">
        <v>681.98410781570851</v>
      </c>
      <c r="J12" s="3">
        <v>720.19927641139498</v>
      </c>
      <c r="K12" s="3">
        <v>1392.6960310721224</v>
      </c>
      <c r="L12" s="3">
        <v>1349.9267757753842</v>
      </c>
      <c r="M12" s="3">
        <v>1372.8298362733035</v>
      </c>
      <c r="N12" s="3">
        <v>1399.9896443815264</v>
      </c>
      <c r="O12" s="3">
        <v>1409.1891000513383</v>
      </c>
      <c r="P12" s="3">
        <v>1366.4513715822113</v>
      </c>
      <c r="Q12" s="3">
        <v>1382.463002401121</v>
      </c>
      <c r="R12" s="3">
        <v>1419.3521325141812</v>
      </c>
      <c r="T12" s="3">
        <f t="shared" si="0"/>
        <v>1350.3032687654879</v>
      </c>
      <c r="U12" s="3">
        <f t="shared" si="1"/>
        <v>1405.306727004792</v>
      </c>
      <c r="V12" s="3">
        <f t="shared" si="2"/>
        <v>1377.80499788514</v>
      </c>
      <c r="W12" s="3">
        <f>V12*'Approach WATS only'!$X$14</f>
        <v>1356.625940859949</v>
      </c>
      <c r="X12" s="3">
        <f>W12*'CPIH ONS data'!$E$4</f>
        <v>1601.6777560208816</v>
      </c>
      <c r="Y12" s="3">
        <f>X12-IA!X12</f>
        <v>62.177486587390376</v>
      </c>
    </row>
  </sheetData>
  <mergeCells count="3">
    <mergeCell ref="B1:G1"/>
    <mergeCell ref="H1:J1"/>
    <mergeCell ref="K1:R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833FD-987F-478C-BA5D-5388875D16B1}">
  <dimension ref="A1:X12"/>
  <sheetViews>
    <sheetView showGridLines="0" workbookViewId="0"/>
  </sheetViews>
  <sheetFormatPr defaultColWidth="9.140625" defaultRowHeight="14.45"/>
  <cols>
    <col min="1" max="17" width="9.140625" style="2"/>
    <col min="18" max="18" width="21.85546875" style="2" bestFit="1" customWidth="1"/>
    <col min="19" max="19" width="9.140625" style="2"/>
    <col min="20" max="20" width="9.85546875" style="2" bestFit="1" customWidth="1"/>
    <col min="21" max="21" width="9.42578125" style="2" bestFit="1" customWidth="1"/>
    <col min="22" max="23" width="23.42578125" style="2" bestFit="1" customWidth="1"/>
    <col min="24" max="24" width="19.5703125" style="2" bestFit="1" customWidth="1"/>
    <col min="25" max="16384" width="9.140625" style="2"/>
  </cols>
  <sheetData>
    <row r="1" spans="1:24">
      <c r="B1" s="32" t="s">
        <v>0</v>
      </c>
      <c r="C1" s="33"/>
      <c r="D1" s="33"/>
      <c r="E1" s="33"/>
      <c r="F1" s="33"/>
      <c r="G1" s="33"/>
      <c r="H1" s="34" t="s">
        <v>1</v>
      </c>
      <c r="I1" s="35"/>
      <c r="J1" s="35"/>
      <c r="K1" s="36" t="s">
        <v>2</v>
      </c>
      <c r="L1" s="37"/>
      <c r="M1" s="37"/>
      <c r="N1" s="37"/>
      <c r="O1" s="37"/>
      <c r="P1" s="37"/>
      <c r="Q1" s="37"/>
      <c r="R1" s="37"/>
    </row>
    <row r="2" spans="1:24" ht="44.1" thickBot="1"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T2" t="s">
        <v>20</v>
      </c>
      <c r="U2" t="s">
        <v>21</v>
      </c>
      <c r="V2" s="25" t="s">
        <v>22</v>
      </c>
      <c r="W2" s="25" t="s">
        <v>23</v>
      </c>
      <c r="X2" s="25" t="s">
        <v>24</v>
      </c>
    </row>
    <row r="3" spans="1:24" ht="15" thickBot="1">
      <c r="A3" s="26" t="s">
        <v>26</v>
      </c>
      <c r="B3" s="27">
        <v>784.34569420007449</v>
      </c>
      <c r="C3" s="27">
        <v>785.21596182333099</v>
      </c>
      <c r="D3" s="27">
        <v>786.0915305214819</v>
      </c>
      <c r="E3" s="27">
        <v>763.37716291564789</v>
      </c>
      <c r="F3" s="27">
        <v>726.7923435458074</v>
      </c>
      <c r="G3" s="27">
        <v>734.64853921317308</v>
      </c>
      <c r="H3" s="27">
        <v>776.51709868219268</v>
      </c>
      <c r="I3" s="27">
        <v>833.69681752194742</v>
      </c>
      <c r="J3" s="27">
        <v>954.4377246538661</v>
      </c>
      <c r="K3" s="27">
        <v>1493.775767025199</v>
      </c>
      <c r="L3" s="27">
        <v>1585.9891140092229</v>
      </c>
      <c r="M3" s="27">
        <v>1549.2516989674327</v>
      </c>
      <c r="N3" s="27">
        <v>1646.6492105471998</v>
      </c>
      <c r="O3" s="27">
        <v>1448.4280663085328</v>
      </c>
      <c r="P3" s="27">
        <v>1535.7787365759198</v>
      </c>
      <c r="Q3" s="27">
        <v>1518.5688132922476</v>
      </c>
      <c r="R3" s="27">
        <v>1594.6716720962859</v>
      </c>
      <c r="S3" s="28"/>
      <c r="T3" s="27">
        <f>AVERAGE(B3:G3)+AVERAGE(H3:I3)</f>
        <v>1568.5188301386561</v>
      </c>
      <c r="U3" s="27">
        <f>AVERAGE(K3:M3,O3:Q3)</f>
        <v>1521.965366029759</v>
      </c>
      <c r="V3" s="27">
        <f>AVERAGE(T3:U3)</f>
        <v>1545.2420980842076</v>
      </c>
      <c r="W3" s="27">
        <f>V3*'Approach IA'!$X$14</f>
        <v>1493.319574422414</v>
      </c>
      <c r="X3" s="29">
        <f>W3*'CPIH ONS data'!$E$4</f>
        <v>1763.0628111583992</v>
      </c>
    </row>
    <row r="4" spans="1:24">
      <c r="A4" s="2" t="s">
        <v>27</v>
      </c>
      <c r="B4" s="3">
        <v>415.46430497239396</v>
      </c>
      <c r="C4" s="3">
        <v>371.010429777517</v>
      </c>
      <c r="D4" s="3">
        <v>376.22601286839074</v>
      </c>
      <c r="E4" s="3">
        <v>398.5198260355466</v>
      </c>
      <c r="F4" s="3">
        <v>361.29694396488316</v>
      </c>
      <c r="G4" s="3">
        <v>365.57860672772046</v>
      </c>
      <c r="H4" s="3">
        <v>351.52601136867878</v>
      </c>
      <c r="I4" s="3">
        <v>325.442543559765</v>
      </c>
      <c r="J4" s="3">
        <v>312.82775595485748</v>
      </c>
      <c r="K4" s="3">
        <v>731.34277528919347</v>
      </c>
      <c r="L4" s="3">
        <v>676.31498180019014</v>
      </c>
      <c r="M4" s="3">
        <v>699.77773687337458</v>
      </c>
      <c r="N4" s="3">
        <v>682.41899115605838</v>
      </c>
      <c r="O4" s="3">
        <v>719.68309422902769</v>
      </c>
      <c r="P4" s="3">
        <v>666.14636007408637</v>
      </c>
      <c r="Q4" s="3">
        <v>677.56322471509634</v>
      </c>
      <c r="R4" s="3">
        <v>668.2187461645517</v>
      </c>
      <c r="T4" s="3">
        <f t="shared" ref="T4:T12" si="0">AVERAGE(B4:G4)+AVERAGE(H4:I4)</f>
        <v>719.83363152196398</v>
      </c>
      <c r="U4" s="3">
        <f t="shared" ref="U4:U12" si="1">AVERAGE(K4:M4,O4:Q4)</f>
        <v>695.13802883016149</v>
      </c>
      <c r="V4" s="3">
        <f t="shared" ref="V4:V12" si="2">AVERAGE(T4:U4)</f>
        <v>707.48583017606279</v>
      </c>
      <c r="W4" s="3">
        <f>V4*'Approach IA'!$X$14</f>
        <v>683.71321240746602</v>
      </c>
      <c r="X4" s="3">
        <f>W4*'CPIH ONS data'!$E$4</f>
        <v>807.2145834956209</v>
      </c>
    </row>
    <row r="5" spans="1:24">
      <c r="A5" s="2" t="s">
        <v>28</v>
      </c>
      <c r="B5" s="3">
        <v>875.88120856051512</v>
      </c>
      <c r="C5" s="3">
        <v>886.97126881042652</v>
      </c>
      <c r="D5" s="3">
        <v>887.22438970140797</v>
      </c>
      <c r="E5" s="3">
        <v>922.41513794097307</v>
      </c>
      <c r="F5" s="3">
        <v>953.65562782015559</v>
      </c>
      <c r="G5" s="3">
        <v>951.92395683710254</v>
      </c>
      <c r="H5" s="3">
        <v>956.35364901927642</v>
      </c>
      <c r="I5" s="3">
        <v>989.52889895316639</v>
      </c>
      <c r="J5" s="3">
        <v>1042.7558501605611</v>
      </c>
      <c r="K5" s="3">
        <v>1867.1726654692291</v>
      </c>
      <c r="L5" s="3">
        <v>1845.197303356576</v>
      </c>
      <c r="M5" s="3">
        <v>1878.0997099154151</v>
      </c>
      <c r="N5" s="3">
        <v>1930.3824426715187</v>
      </c>
      <c r="O5" s="3">
        <v>1930.5696814740359</v>
      </c>
      <c r="P5" s="3">
        <v>1909.6764724663626</v>
      </c>
      <c r="Q5" s="3">
        <v>1949.9332672903074</v>
      </c>
      <c r="R5" s="3">
        <v>2010.7024250131876</v>
      </c>
      <c r="T5" s="3">
        <f t="shared" si="0"/>
        <v>1885.9532055979848</v>
      </c>
      <c r="U5" s="3">
        <f t="shared" si="1"/>
        <v>1896.7748499953207</v>
      </c>
      <c r="V5" s="3">
        <f t="shared" si="2"/>
        <v>1891.3640277966529</v>
      </c>
      <c r="W5" s="3">
        <f>V5*'Approach IA'!$X$14</f>
        <v>1827.8112721423181</v>
      </c>
      <c r="X5" s="3">
        <f>W5*'CPIH ONS data'!$E$4</f>
        <v>2157.9748467280765</v>
      </c>
    </row>
    <row r="6" spans="1:24">
      <c r="A6" s="2" t="s">
        <v>29</v>
      </c>
      <c r="B6" s="3">
        <v>821.4602257661561</v>
      </c>
      <c r="C6" s="3">
        <v>789.81954810752188</v>
      </c>
      <c r="D6" s="3">
        <v>804.04942755377283</v>
      </c>
      <c r="E6" s="3">
        <v>827.15057239633268</v>
      </c>
      <c r="F6" s="3">
        <v>794.78833164771186</v>
      </c>
      <c r="G6" s="3">
        <v>810.65371879770123</v>
      </c>
      <c r="H6" s="3">
        <v>550.93198385991036</v>
      </c>
      <c r="I6" s="3">
        <v>587.56849875772616</v>
      </c>
      <c r="J6" s="3">
        <v>669.12495285166995</v>
      </c>
      <c r="K6" s="3">
        <v>1522.5899725543236</v>
      </c>
      <c r="L6" s="3">
        <v>1487.0527005680881</v>
      </c>
      <c r="M6" s="3">
        <v>1521.9620508165438</v>
      </c>
      <c r="N6" s="3">
        <v>1525.0828197469909</v>
      </c>
      <c r="O6" s="3">
        <v>1526.8194506070388</v>
      </c>
      <c r="P6" s="3">
        <v>1493.7551926863825</v>
      </c>
      <c r="Q6" s="3">
        <v>1528.8884812952049</v>
      </c>
      <c r="R6" s="3">
        <v>1525.0642918531812</v>
      </c>
      <c r="T6" s="3">
        <f t="shared" si="0"/>
        <v>1377.2372120203509</v>
      </c>
      <c r="U6" s="3">
        <f t="shared" si="1"/>
        <v>1513.5113080879303</v>
      </c>
      <c r="V6" s="3">
        <f t="shared" si="2"/>
        <v>1445.3742600541404</v>
      </c>
      <c r="W6" s="3">
        <f>V6*'Approach IA'!$X$14</f>
        <v>1396.8074501601745</v>
      </c>
      <c r="X6" s="3">
        <f>W6*'CPIH ONS data'!$E$4</f>
        <v>1649.1173837849813</v>
      </c>
    </row>
    <row r="7" spans="1:24">
      <c r="A7" s="2" t="s">
        <v>30</v>
      </c>
      <c r="B7" s="3">
        <v>1020.208392402672</v>
      </c>
      <c r="C7" s="3">
        <v>950.89610578996724</v>
      </c>
      <c r="D7" s="3">
        <v>919.53502509776956</v>
      </c>
      <c r="E7" s="3">
        <v>1012.8295642219787</v>
      </c>
      <c r="F7" s="3">
        <v>953.17718861043886</v>
      </c>
      <c r="G7" s="3">
        <v>918.00546406134094</v>
      </c>
      <c r="H7" s="3">
        <v>1077.2238531167375</v>
      </c>
      <c r="I7" s="3">
        <v>1111.7986831458452</v>
      </c>
      <c r="J7" s="3">
        <v>1062.5322787231994</v>
      </c>
      <c r="K7" s="3">
        <v>1940.2199695735078</v>
      </c>
      <c r="L7" s="3">
        <v>1973.991479359147</v>
      </c>
      <c r="M7" s="3">
        <v>1971.5651284816336</v>
      </c>
      <c r="N7" s="3">
        <v>1975.0946210001093</v>
      </c>
      <c r="O7" s="3">
        <v>1935.0614989854512</v>
      </c>
      <c r="P7" s="3">
        <v>1967.6986038475338</v>
      </c>
      <c r="Q7" s="3">
        <v>1975.9786720717104</v>
      </c>
      <c r="R7" s="3">
        <v>1971.9021771159332</v>
      </c>
      <c r="T7" s="3">
        <f t="shared" si="0"/>
        <v>2056.9532248286523</v>
      </c>
      <c r="U7" s="3">
        <f t="shared" si="1"/>
        <v>1960.7525587198306</v>
      </c>
      <c r="V7" s="3">
        <f t="shared" si="2"/>
        <v>2008.8528917742415</v>
      </c>
      <c r="W7" s="3">
        <f>V7*'Approach IA'!$X$14</f>
        <v>1941.352328635606</v>
      </c>
      <c r="X7" s="3">
        <f>W7*'CPIH ONS data'!$E$4</f>
        <v>2292.0251984891029</v>
      </c>
    </row>
    <row r="8" spans="1:24">
      <c r="A8" s="2" t="s">
        <v>31</v>
      </c>
      <c r="B8" s="3">
        <v>285.35125488927667</v>
      </c>
      <c r="C8" s="3">
        <v>302.85856768551082</v>
      </c>
      <c r="D8" s="3">
        <v>289.90441296971699</v>
      </c>
      <c r="E8" s="3">
        <v>277.54543751616166</v>
      </c>
      <c r="F8" s="3">
        <v>293.73837466746568</v>
      </c>
      <c r="G8" s="3">
        <v>279.64100509221061</v>
      </c>
      <c r="H8" s="3">
        <v>331.91590999168568</v>
      </c>
      <c r="I8" s="3">
        <v>328.2666859350835</v>
      </c>
      <c r="J8" s="3">
        <v>343.15511895567835</v>
      </c>
      <c r="K8" s="3">
        <v>592.1578932030651</v>
      </c>
      <c r="L8" s="3">
        <v>634.62983378008767</v>
      </c>
      <c r="M8" s="3">
        <v>605.54980186109765</v>
      </c>
      <c r="N8" s="3">
        <v>624.20714372097973</v>
      </c>
      <c r="O8" s="3">
        <v>583.68014847902975</v>
      </c>
      <c r="P8" s="3">
        <v>623.95909775201392</v>
      </c>
      <c r="Q8" s="3">
        <v>600.03417740661575</v>
      </c>
      <c r="R8" s="3">
        <v>614.97060991956164</v>
      </c>
      <c r="T8" s="3">
        <f t="shared" si="0"/>
        <v>618.26447343344171</v>
      </c>
      <c r="U8" s="3">
        <f t="shared" si="1"/>
        <v>606.66849208031829</v>
      </c>
      <c r="V8" s="3">
        <f t="shared" si="2"/>
        <v>612.46648275687994</v>
      </c>
      <c r="W8" s="3">
        <f>V8*'Approach IA'!$X$14</f>
        <v>591.88666197512259</v>
      </c>
      <c r="X8" s="3">
        <f>W8*'CPIH ONS data'!$E$4</f>
        <v>698.80110059672836</v>
      </c>
    </row>
    <row r="9" spans="1:24">
      <c r="A9" s="2" t="s">
        <v>32</v>
      </c>
      <c r="B9" s="3">
        <v>1483.99707024597</v>
      </c>
      <c r="C9" s="3">
        <v>1447.1520302292406</v>
      </c>
      <c r="D9" s="3">
        <v>1507.1511446437228</v>
      </c>
      <c r="E9" s="3">
        <v>1425.9958728428828</v>
      </c>
      <c r="F9" s="3">
        <v>1432.3231928081875</v>
      </c>
      <c r="G9" s="3">
        <v>1485.2432614312017</v>
      </c>
      <c r="H9" s="3">
        <v>1731.6498319399939</v>
      </c>
      <c r="I9" s="3">
        <v>1615.1048091229061</v>
      </c>
      <c r="J9" s="3">
        <v>1443.1353339690752</v>
      </c>
      <c r="K9" s="3">
        <v>3301.6685281961827</v>
      </c>
      <c r="L9" s="3">
        <v>3339.1125289744996</v>
      </c>
      <c r="M9" s="3">
        <v>3256.5502695289374</v>
      </c>
      <c r="N9" s="3">
        <v>3111.8086565010881</v>
      </c>
      <c r="O9" s="3">
        <v>3244.434483893066</v>
      </c>
      <c r="P9" s="3">
        <v>3277.9814540274338</v>
      </c>
      <c r="Q9" s="3">
        <v>3179.4953063348539</v>
      </c>
      <c r="R9" s="3">
        <v>3038.563140506224</v>
      </c>
      <c r="T9" s="3">
        <f t="shared" si="0"/>
        <v>3137.0210825649847</v>
      </c>
      <c r="U9" s="3">
        <f t="shared" si="1"/>
        <v>3266.5404284924957</v>
      </c>
      <c r="V9" s="3">
        <f t="shared" si="2"/>
        <v>3201.78075552874</v>
      </c>
      <c r="W9" s="3">
        <f>V9*'Approach IA'!$X$14</f>
        <v>3094.1959717301838</v>
      </c>
      <c r="X9" s="3">
        <f>W9*'CPIH ONS data'!$E$4</f>
        <v>3653.1107886291511</v>
      </c>
    </row>
    <row r="10" spans="1:24">
      <c r="A10" s="2" t="s">
        <v>33</v>
      </c>
      <c r="B10" s="3">
        <v>471.45328052391284</v>
      </c>
      <c r="C10" s="3">
        <v>405.61701010405028</v>
      </c>
      <c r="D10" s="3">
        <v>407.41318534966285</v>
      </c>
      <c r="E10" s="3">
        <v>507.18246148186307</v>
      </c>
      <c r="F10" s="3">
        <v>442.48957876309163</v>
      </c>
      <c r="G10" s="3">
        <v>445.87099544344318</v>
      </c>
      <c r="H10" s="3">
        <v>489.7099377072006</v>
      </c>
      <c r="I10" s="3">
        <v>444.5120606492352</v>
      </c>
      <c r="J10" s="3">
        <v>427.64354259917462</v>
      </c>
      <c r="K10" s="3">
        <v>953.18806009027548</v>
      </c>
      <c r="L10" s="3">
        <v>985.70349335884111</v>
      </c>
      <c r="M10" s="3">
        <v>938.56275448862641</v>
      </c>
      <c r="N10" s="3">
        <v>916.4346269010905</v>
      </c>
      <c r="O10" s="3">
        <v>1003.3851757453642</v>
      </c>
      <c r="P10" s="3">
        <v>1038.4001803849785</v>
      </c>
      <c r="Q10" s="3">
        <v>987.04799788920525</v>
      </c>
      <c r="R10" s="3">
        <v>972.13938699118467</v>
      </c>
      <c r="T10" s="3">
        <f t="shared" si="0"/>
        <v>913.78208445588848</v>
      </c>
      <c r="U10" s="3">
        <f t="shared" si="1"/>
        <v>984.38127699288191</v>
      </c>
      <c r="V10" s="3">
        <f t="shared" si="2"/>
        <v>949.08168072438525</v>
      </c>
      <c r="W10" s="3">
        <f>V10*'Approach IA'!$X$14</f>
        <v>917.19106883548932</v>
      </c>
      <c r="X10" s="3">
        <f>W10*'CPIH ONS data'!$E$4</f>
        <v>1082.8663146774347</v>
      </c>
    </row>
    <row r="11" spans="1:24">
      <c r="A11" s="2" t="s">
        <v>34</v>
      </c>
      <c r="B11" s="3">
        <v>387.92791032705628</v>
      </c>
      <c r="C11" s="3">
        <v>402.7503352649627</v>
      </c>
      <c r="D11" s="3">
        <v>421.50227717914487</v>
      </c>
      <c r="E11" s="3">
        <v>379.45239382355385</v>
      </c>
      <c r="F11" s="3">
        <v>395.94797668961235</v>
      </c>
      <c r="G11" s="3">
        <v>414.96621255170646</v>
      </c>
      <c r="H11" s="3">
        <v>433.37203564990944</v>
      </c>
      <c r="I11" s="3">
        <v>463.62181439264282</v>
      </c>
      <c r="J11" s="3">
        <v>410.535454393132</v>
      </c>
      <c r="K11" s="3">
        <v>832.1203615273381</v>
      </c>
      <c r="L11" s="3">
        <v>811.02444238566704</v>
      </c>
      <c r="M11" s="3">
        <v>841.90526096691053</v>
      </c>
      <c r="N11" s="3">
        <v>817.16346952389233</v>
      </c>
      <c r="O11" s="3">
        <v>823.56095652689169</v>
      </c>
      <c r="P11" s="3">
        <v>802.72384025068732</v>
      </c>
      <c r="Q11" s="3">
        <v>835.56718220346261</v>
      </c>
      <c r="R11" s="3">
        <v>807.52397486632276</v>
      </c>
      <c r="T11" s="3">
        <f t="shared" si="0"/>
        <v>848.92144266061564</v>
      </c>
      <c r="U11" s="3">
        <f t="shared" si="1"/>
        <v>824.48367397682625</v>
      </c>
      <c r="V11" s="3">
        <f t="shared" si="2"/>
        <v>836.702558318721</v>
      </c>
      <c r="W11" s="3">
        <f>V11*'Approach IA'!$X$14</f>
        <v>808.58805869691503</v>
      </c>
      <c r="X11" s="3">
        <f>W11*'CPIH ONS data'!$E$4</f>
        <v>954.64598486006309</v>
      </c>
    </row>
    <row r="12" spans="1:24">
      <c r="A12" s="2" t="s">
        <v>35</v>
      </c>
      <c r="B12" s="3">
        <v>672.06482054656851</v>
      </c>
      <c r="C12" s="3">
        <v>580.2623087731273</v>
      </c>
      <c r="D12" s="3">
        <v>623.22195634917591</v>
      </c>
      <c r="E12" s="3">
        <v>677.54545875817655</v>
      </c>
      <c r="F12" s="3">
        <v>589.63527156554539</v>
      </c>
      <c r="G12" s="3">
        <v>637.89413813196438</v>
      </c>
      <c r="H12" s="3">
        <v>697.15581225970436</v>
      </c>
      <c r="I12" s="3">
        <v>681.98410781570851</v>
      </c>
      <c r="J12" s="3">
        <v>720.19927641139498</v>
      </c>
      <c r="K12" s="3">
        <v>1392.6960310721224</v>
      </c>
      <c r="L12" s="3">
        <v>1349.9267757753842</v>
      </c>
      <c r="M12" s="3">
        <v>1372.8298362733035</v>
      </c>
      <c r="N12" s="3">
        <v>1399.9896443815264</v>
      </c>
      <c r="O12" s="3">
        <v>1409.1891000513383</v>
      </c>
      <c r="P12" s="3">
        <v>1366.4513715822113</v>
      </c>
      <c r="Q12" s="3">
        <v>1382.463002401121</v>
      </c>
      <c r="R12" s="3">
        <v>1419.3521325141812</v>
      </c>
      <c r="T12" s="3">
        <f t="shared" si="0"/>
        <v>1319.6739523917995</v>
      </c>
      <c r="U12" s="3">
        <f t="shared" si="1"/>
        <v>1378.9260195259137</v>
      </c>
      <c r="V12" s="3">
        <f t="shared" si="2"/>
        <v>1349.2999859588567</v>
      </c>
      <c r="W12" s="3">
        <f>V12*'Approach IA'!$X$14</f>
        <v>1303.9614202191156</v>
      </c>
      <c r="X12" s="3">
        <f>W12*'CPIH ONS data'!$E$4</f>
        <v>1539.5002694334912</v>
      </c>
    </row>
  </sheetData>
  <mergeCells count="3">
    <mergeCell ref="B1:G1"/>
    <mergeCell ref="H1:J1"/>
    <mergeCell ref="K1:R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3F16D-3E01-471C-B5DD-F7624E053649}">
  <sheetPr>
    <tabColor theme="4"/>
  </sheetPr>
  <dimension ref="A1"/>
  <sheetViews>
    <sheetView showGridLines="0" workbookViewId="0"/>
  </sheetViews>
  <sheetFormatPr defaultColWidth="8.7109375" defaultRowHeight="12.6"/>
  <cols>
    <col min="1" max="16384" width="8.7109375" style="17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96AE1-8BC9-482F-B60E-0A0CB3C7FBD4}">
  <dimension ref="A1:AI14"/>
  <sheetViews>
    <sheetView showGridLines="0" workbookViewId="0"/>
  </sheetViews>
  <sheetFormatPr defaultColWidth="9.140625" defaultRowHeight="14.45"/>
  <cols>
    <col min="1" max="1" width="14.7109375" style="2" customWidth="1"/>
    <col min="2" max="19" width="9.140625" style="2"/>
    <col min="20" max="20" width="9.85546875" style="2" bestFit="1" customWidth="1"/>
    <col min="21" max="21" width="9.42578125" style="2" bestFit="1" customWidth="1"/>
    <col min="22" max="22" width="23.42578125" style="2" bestFit="1" customWidth="1"/>
    <col min="23" max="23" width="22.85546875" style="2" bestFit="1" customWidth="1"/>
    <col min="24" max="24" width="14.42578125" style="2" bestFit="1" customWidth="1"/>
    <col min="25" max="16384" width="9.140625" style="2"/>
  </cols>
  <sheetData>
    <row r="1" spans="1:35">
      <c r="B1" s="32" t="s">
        <v>0</v>
      </c>
      <c r="C1" s="33"/>
      <c r="D1" s="33"/>
      <c r="E1" s="33"/>
      <c r="F1" s="33"/>
      <c r="G1" s="33"/>
      <c r="H1" s="34" t="s">
        <v>1</v>
      </c>
      <c r="I1" s="35"/>
      <c r="J1" s="35"/>
      <c r="K1" s="36" t="s">
        <v>2</v>
      </c>
      <c r="L1" s="37"/>
      <c r="M1" s="37"/>
      <c r="N1" s="37"/>
      <c r="O1" s="37"/>
      <c r="P1" s="37"/>
      <c r="Q1" s="37"/>
      <c r="R1" s="37"/>
    </row>
    <row r="2" spans="1:35" ht="15" thickBot="1">
      <c r="B2" s="2" t="s">
        <v>36</v>
      </c>
      <c r="C2" s="2" t="s">
        <v>37</v>
      </c>
      <c r="D2" s="2" t="s">
        <v>38</v>
      </c>
      <c r="E2" s="2" t="s">
        <v>39</v>
      </c>
      <c r="F2" s="2" t="s">
        <v>40</v>
      </c>
      <c r="G2" s="2" t="s">
        <v>41</v>
      </c>
      <c r="H2" s="2" t="s">
        <v>42</v>
      </c>
      <c r="I2" s="2" t="s">
        <v>43</v>
      </c>
      <c r="J2" s="2" t="s">
        <v>44</v>
      </c>
      <c r="K2" s="2" t="s">
        <v>45</v>
      </c>
      <c r="L2" s="2" t="s">
        <v>46</v>
      </c>
      <c r="M2" s="2" t="s">
        <v>47</v>
      </c>
      <c r="N2" s="2" t="s">
        <v>48</v>
      </c>
      <c r="O2" s="2" t="s">
        <v>49</v>
      </c>
      <c r="P2" s="2" t="s">
        <v>50</v>
      </c>
      <c r="Q2" s="2" t="s">
        <v>51</v>
      </c>
      <c r="R2" s="2" t="s">
        <v>52</v>
      </c>
      <c r="T2" t="s">
        <v>20</v>
      </c>
      <c r="U2" t="s">
        <v>21</v>
      </c>
      <c r="V2" t="s">
        <v>53</v>
      </c>
      <c r="W2" t="s">
        <v>54</v>
      </c>
      <c r="X2" t="s">
        <v>55</v>
      </c>
    </row>
    <row r="3" spans="1:35" ht="15" thickBot="1">
      <c r="A3" s="26" t="s">
        <v>26</v>
      </c>
      <c r="B3" s="27">
        <v>742.01149026067026</v>
      </c>
      <c r="C3" s="27">
        <v>774.01914610263907</v>
      </c>
      <c r="D3" s="27">
        <v>767.72295104923262</v>
      </c>
      <c r="E3" s="27">
        <v>724.66043706974074</v>
      </c>
      <c r="F3" s="27">
        <v>716.43247236896138</v>
      </c>
      <c r="G3" s="27">
        <v>717.10350967039847</v>
      </c>
      <c r="H3" s="27">
        <v>747.71723999300684</v>
      </c>
      <c r="I3" s="27">
        <v>791.88444420264057</v>
      </c>
      <c r="J3" s="27">
        <v>914.58820635683958</v>
      </c>
      <c r="K3" s="27">
        <v>1441.0061818890379</v>
      </c>
      <c r="L3" s="27">
        <v>1525.8110084536181</v>
      </c>
      <c r="M3" s="27">
        <v>1488.0077158435681</v>
      </c>
      <c r="N3" s="27">
        <v>1584.238520736008</v>
      </c>
      <c r="O3" s="27">
        <v>1397.5420010576361</v>
      </c>
      <c r="P3" s="27">
        <v>1477.8159004698914</v>
      </c>
      <c r="Q3" s="27">
        <v>1456.6419949380911</v>
      </c>
      <c r="R3" s="27">
        <v>1534.4275333001333</v>
      </c>
      <c r="S3" s="30"/>
      <c r="T3" s="27">
        <f>AVERAGE(B3:G3)+J3</f>
        <v>1654.91320744378</v>
      </c>
      <c r="U3" s="27">
        <f>AVERAGE(K3,N3,O3,R3)</f>
        <v>1489.3035592457038</v>
      </c>
      <c r="V3" s="27">
        <f>AVERAGE(T3:U3)</f>
        <v>1572.1083833447419</v>
      </c>
      <c r="W3" s="27">
        <v>1541.1456115354604</v>
      </c>
      <c r="X3" s="31">
        <f>W3/V3</f>
        <v>0.98030493817264264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35">
      <c r="A4" s="2" t="s">
        <v>27</v>
      </c>
      <c r="B4" s="3">
        <v>400.22164830161574</v>
      </c>
      <c r="C4" s="3">
        <v>367.21797469565894</v>
      </c>
      <c r="D4" s="3">
        <v>371.17706195882585</v>
      </c>
      <c r="E4" s="3">
        <v>384.37667865544847</v>
      </c>
      <c r="F4" s="3">
        <v>356.91889037056228</v>
      </c>
      <c r="G4" s="3">
        <v>359.99432197561623</v>
      </c>
      <c r="H4" s="3">
        <v>351.82138801205701</v>
      </c>
      <c r="I4" s="3">
        <v>332.98641954286057</v>
      </c>
      <c r="J4" s="3">
        <v>305.06285641835296</v>
      </c>
      <c r="K4" s="3">
        <v>734.3515460368003</v>
      </c>
      <c r="L4" s="3">
        <v>679.44065125018165</v>
      </c>
      <c r="M4" s="3">
        <v>706.78736750488565</v>
      </c>
      <c r="N4" s="3">
        <v>678.10814285875165</v>
      </c>
      <c r="O4" s="3">
        <v>722.23981243441085</v>
      </c>
      <c r="P4" s="3">
        <v>668.8405407705003</v>
      </c>
      <c r="Q4" s="3">
        <v>685.30470841842907</v>
      </c>
      <c r="R4" s="3">
        <v>663.22712135179449</v>
      </c>
      <c r="S4" s="4"/>
      <c r="T4" s="3">
        <f t="shared" ref="T4:T12" si="0">AVERAGE(B4:G4)+J4</f>
        <v>678.38061907797419</v>
      </c>
      <c r="U4" s="3">
        <f t="shared" ref="U4:U12" si="1">AVERAGE(K4,N4,O4,R4)</f>
        <v>699.4816556704393</v>
      </c>
      <c r="V4" s="3">
        <f t="shared" ref="V4:V12" si="2">AVERAGE(T4:U4)</f>
        <v>688.93113737420674</v>
      </c>
      <c r="W4" s="3">
        <v>700.93808937131405</v>
      </c>
      <c r="X4" s="5">
        <f t="shared" ref="X4:X12" si="3">W4/V4</f>
        <v>1.0174283775920923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5">
      <c r="A5" s="2" t="s">
        <v>28</v>
      </c>
      <c r="B5" s="3">
        <v>838.73342035247799</v>
      </c>
      <c r="C5" s="3">
        <v>863.64412428477942</v>
      </c>
      <c r="D5" s="3">
        <v>854.34383709453186</v>
      </c>
      <c r="E5" s="3">
        <v>885.28516442264356</v>
      </c>
      <c r="F5" s="3">
        <v>928.63012279522786</v>
      </c>
      <c r="G5" s="3">
        <v>916.11839874121097</v>
      </c>
      <c r="H5" s="3">
        <v>925.05876595844643</v>
      </c>
      <c r="I5" s="3">
        <v>958.21066446559087</v>
      </c>
      <c r="J5" s="3">
        <v>1012.8975001550373</v>
      </c>
      <c r="K5" s="3">
        <v>1821.2965983417328</v>
      </c>
      <c r="L5" s="3">
        <v>1790.2845843695809</v>
      </c>
      <c r="M5" s="3">
        <v>1829.2716532911652</v>
      </c>
      <c r="N5" s="3">
        <v>1880.6756516109294</v>
      </c>
      <c r="O5" s="3">
        <v>1884.0629587844244</v>
      </c>
      <c r="P5" s="3">
        <v>1853.9415678683849</v>
      </c>
      <c r="Q5" s="3">
        <v>1899.2755903701216</v>
      </c>
      <c r="R5" s="3">
        <v>1959.8904801514166</v>
      </c>
      <c r="S5" s="4"/>
      <c r="T5" s="3">
        <f t="shared" si="0"/>
        <v>1894.0233447701826</v>
      </c>
      <c r="U5" s="3">
        <f t="shared" si="1"/>
        <v>1886.4814222221257</v>
      </c>
      <c r="V5" s="3">
        <f t="shared" si="2"/>
        <v>1890.2523834961542</v>
      </c>
      <c r="W5" s="3">
        <v>1937.5861672538069</v>
      </c>
      <c r="X5" s="5">
        <f t="shared" si="3"/>
        <v>1.0250409861513337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35">
      <c r="A6" s="2" t="s">
        <v>29</v>
      </c>
      <c r="B6" s="3">
        <v>787.86967932586958</v>
      </c>
      <c r="C6" s="3">
        <v>776.35619571648681</v>
      </c>
      <c r="D6" s="3">
        <v>782.48431640306319</v>
      </c>
      <c r="E6" s="3">
        <v>794.62708217917179</v>
      </c>
      <c r="F6" s="3">
        <v>780.25014777190518</v>
      </c>
      <c r="G6" s="3">
        <v>787.47991888281308</v>
      </c>
      <c r="H6" s="3">
        <v>530.48054041983494</v>
      </c>
      <c r="I6" s="3">
        <v>564.3183205880357</v>
      </c>
      <c r="J6" s="3">
        <v>639.48850395358659</v>
      </c>
      <c r="K6" s="3">
        <v>1473.6804578507672</v>
      </c>
      <c r="L6" s="3">
        <v>1433.31261216603</v>
      </c>
      <c r="M6" s="3">
        <v>1470.2111668936479</v>
      </c>
      <c r="N6" s="3">
        <v>1469.2245535426987</v>
      </c>
      <c r="O6" s="3">
        <v>1477.4081686953441</v>
      </c>
      <c r="P6" s="3">
        <v>1439.4671871642558</v>
      </c>
      <c r="Q6" s="3">
        <v>1475.4553245741631</v>
      </c>
      <c r="R6" s="3">
        <v>1468.443958980956</v>
      </c>
      <c r="S6" s="4"/>
      <c r="T6" s="3">
        <f t="shared" si="0"/>
        <v>1424.3330606668051</v>
      </c>
      <c r="U6" s="3">
        <f t="shared" si="1"/>
        <v>1472.1892847674414</v>
      </c>
      <c r="V6" s="3">
        <f t="shared" si="2"/>
        <v>1448.2611727171234</v>
      </c>
      <c r="W6" s="3">
        <v>1539.944220235172</v>
      </c>
      <c r="X6" s="5">
        <f t="shared" si="3"/>
        <v>1.0633056034679431</v>
      </c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>
      <c r="A7" s="2" t="s">
        <v>30</v>
      </c>
      <c r="B7" s="3">
        <v>958.95826896108179</v>
      </c>
      <c r="C7" s="3">
        <v>938.44183224756978</v>
      </c>
      <c r="D7" s="3">
        <v>896.98569307830962</v>
      </c>
      <c r="E7" s="3">
        <v>952.57498510424762</v>
      </c>
      <c r="F7" s="3">
        <v>935.5431247737049</v>
      </c>
      <c r="G7" s="3">
        <v>890.2073946128246</v>
      </c>
      <c r="H7" s="3">
        <v>1049.3151709074416</v>
      </c>
      <c r="I7" s="3">
        <v>1080.0221510721433</v>
      </c>
      <c r="J7" s="3">
        <v>1028.8708930563103</v>
      </c>
      <c r="K7" s="3">
        <v>1891.6925215497329</v>
      </c>
      <c r="L7" s="3">
        <v>1920.9104840272139</v>
      </c>
      <c r="M7" s="3">
        <v>1919.7659631988672</v>
      </c>
      <c r="N7" s="3">
        <v>1920.2767381993849</v>
      </c>
      <c r="O7" s="3">
        <v>1882.5175544703566</v>
      </c>
      <c r="P7" s="3">
        <v>1910.5528021538639</v>
      </c>
      <c r="Q7" s="3">
        <v>1918.6713565219864</v>
      </c>
      <c r="R7" s="3">
        <v>1912.0214375583078</v>
      </c>
      <c r="S7" s="4"/>
      <c r="T7" s="3">
        <f t="shared" si="0"/>
        <v>1957.6561095192665</v>
      </c>
      <c r="U7" s="3">
        <f t="shared" si="1"/>
        <v>1901.6270629444452</v>
      </c>
      <c r="V7" s="3">
        <f t="shared" si="2"/>
        <v>1929.6415862318559</v>
      </c>
      <c r="W7" s="3">
        <v>1869.1488205695475</v>
      </c>
      <c r="X7" s="5">
        <f t="shared" si="3"/>
        <v>0.96865077634420349</v>
      </c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1:35">
      <c r="A8" s="2" t="s">
        <v>31</v>
      </c>
      <c r="B8" s="3">
        <v>266.20671474558679</v>
      </c>
      <c r="C8" s="3">
        <v>300.35277261424369</v>
      </c>
      <c r="D8" s="3">
        <v>286.78072264364425</v>
      </c>
      <c r="E8" s="3">
        <v>260.15668402024232</v>
      </c>
      <c r="F8" s="3">
        <v>291.34379511290217</v>
      </c>
      <c r="G8" s="3">
        <v>276.6727329158719</v>
      </c>
      <c r="H8" s="3">
        <v>316.98263275082826</v>
      </c>
      <c r="I8" s="3">
        <v>311.17796388431515</v>
      </c>
      <c r="J8" s="3">
        <v>324.70445181302722</v>
      </c>
      <c r="K8" s="3">
        <v>569.73830488241549</v>
      </c>
      <c r="L8" s="3">
        <v>607.33262230597018</v>
      </c>
      <c r="M8" s="3">
        <v>580.52723468069473</v>
      </c>
      <c r="N8" s="3">
        <v>596.97752537004237</v>
      </c>
      <c r="O8" s="3">
        <v>561.72707016249103</v>
      </c>
      <c r="P8" s="3">
        <v>597.30481204863997</v>
      </c>
      <c r="Q8" s="3">
        <v>574.6413767835611</v>
      </c>
      <c r="R8" s="3">
        <v>588.11202673664638</v>
      </c>
      <c r="S8" s="4"/>
      <c r="T8" s="3">
        <f t="shared" si="0"/>
        <v>604.95668882177574</v>
      </c>
      <c r="U8" s="3">
        <f t="shared" si="1"/>
        <v>579.13873178789879</v>
      </c>
      <c r="V8" s="3">
        <f t="shared" si="2"/>
        <v>592.04771030483721</v>
      </c>
      <c r="W8" s="3">
        <v>592.10891815235925</v>
      </c>
      <c r="X8" s="5">
        <f t="shared" si="3"/>
        <v>1.0001033833024884</v>
      </c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>
      <c r="A9" s="2" t="s">
        <v>32</v>
      </c>
      <c r="B9" s="3">
        <v>1393.2970178273224</v>
      </c>
      <c r="C9" s="3">
        <v>1422.5973593787139</v>
      </c>
      <c r="D9" s="3">
        <v>1464.5549070946479</v>
      </c>
      <c r="E9" s="3">
        <v>1342.0097407957094</v>
      </c>
      <c r="F9" s="3">
        <v>1401.2696057650185</v>
      </c>
      <c r="G9" s="3">
        <v>1436.2625432416546</v>
      </c>
      <c r="H9" s="3">
        <v>1666.538040131428</v>
      </c>
      <c r="I9" s="3">
        <v>1553.6864057071152</v>
      </c>
      <c r="J9" s="3">
        <v>1395.8498237857036</v>
      </c>
      <c r="K9" s="3">
        <v>3193.7016919573107</v>
      </c>
      <c r="L9" s="3">
        <v>3217.0855007083733</v>
      </c>
      <c r="M9" s="3">
        <v>3145.8369476662929</v>
      </c>
      <c r="N9" s="3">
        <v>3010.1848038143421</v>
      </c>
      <c r="O9" s="3">
        <v>3134.0455190171251</v>
      </c>
      <c r="P9" s="3">
        <v>3153.9132724016663</v>
      </c>
      <c r="Q9" s="3">
        <v>3065.3452982460103</v>
      </c>
      <c r="R9" s="3">
        <v>2934.6628866407018</v>
      </c>
      <c r="S9" s="4"/>
      <c r="T9" s="3">
        <f t="shared" si="0"/>
        <v>2805.8483528028814</v>
      </c>
      <c r="U9" s="3">
        <f t="shared" si="1"/>
        <v>3068.1487253573696</v>
      </c>
      <c r="V9" s="3">
        <f t="shared" si="2"/>
        <v>2936.9985390801257</v>
      </c>
      <c r="W9" s="3">
        <v>2929.9462632049772</v>
      </c>
      <c r="X9" s="5">
        <f t="shared" si="3"/>
        <v>0.99759881532751549</v>
      </c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>
      <c r="A10" s="2" t="s">
        <v>33</v>
      </c>
      <c r="B10" s="3">
        <v>456.75785719700514</v>
      </c>
      <c r="C10" s="3">
        <v>397.89332607409739</v>
      </c>
      <c r="D10" s="3">
        <v>398.11207766092377</v>
      </c>
      <c r="E10" s="3">
        <v>491.97395309624198</v>
      </c>
      <c r="F10" s="3">
        <v>433.52057857017166</v>
      </c>
      <c r="G10" s="3">
        <v>435.16830592934446</v>
      </c>
      <c r="H10" s="3">
        <v>475.07149947525261</v>
      </c>
      <c r="I10" s="3">
        <v>429.573500685819</v>
      </c>
      <c r="J10" s="3">
        <v>415.74749089656717</v>
      </c>
      <c r="K10" s="3">
        <v>935.50278443612638</v>
      </c>
      <c r="L10" s="3">
        <v>962.45085653067031</v>
      </c>
      <c r="M10" s="3">
        <v>918.57833476806172</v>
      </c>
      <c r="N10" s="3">
        <v>897.10832758286028</v>
      </c>
      <c r="O10" s="3">
        <v>984.6782982466915</v>
      </c>
      <c r="P10" s="3">
        <v>1013.8807030028606</v>
      </c>
      <c r="Q10" s="3">
        <v>964.99766546646617</v>
      </c>
      <c r="R10" s="3">
        <v>951.32332313359211</v>
      </c>
      <c r="S10" s="4"/>
      <c r="T10" s="3">
        <f t="shared" si="0"/>
        <v>851.31850731786449</v>
      </c>
      <c r="U10" s="3">
        <f t="shared" si="1"/>
        <v>942.1531833498176</v>
      </c>
      <c r="V10" s="3">
        <f t="shared" si="2"/>
        <v>896.7358453338411</v>
      </c>
      <c r="W10" s="3">
        <v>979.70970621706374</v>
      </c>
      <c r="X10" s="5">
        <f t="shared" si="3"/>
        <v>1.0925287656504159</v>
      </c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>
      <c r="A11" s="2" t="s">
        <v>34</v>
      </c>
      <c r="B11" s="3">
        <v>369.30272336308178</v>
      </c>
      <c r="C11" s="3">
        <v>396.42574802924253</v>
      </c>
      <c r="D11" s="3">
        <v>410.9721737548025</v>
      </c>
      <c r="E11" s="3">
        <v>362.15463917932112</v>
      </c>
      <c r="F11" s="3">
        <v>389.01083637414689</v>
      </c>
      <c r="G11" s="3">
        <v>403.74138124796229</v>
      </c>
      <c r="H11" s="3">
        <v>402.6058968334645</v>
      </c>
      <c r="I11" s="3">
        <v>432.60549722718378</v>
      </c>
      <c r="J11" s="3">
        <v>378.77378137395965</v>
      </c>
      <c r="K11" s="3">
        <v>775.30542763499614</v>
      </c>
      <c r="L11" s="3">
        <v>751.37144915070917</v>
      </c>
      <c r="M11" s="3">
        <v>784.16712323865534</v>
      </c>
      <c r="N11" s="3">
        <v>758.23927690248649</v>
      </c>
      <c r="O11" s="3">
        <v>766.92963882425659</v>
      </c>
      <c r="P11" s="3">
        <v>743.26853279147758</v>
      </c>
      <c r="Q11" s="3">
        <v>777.58638472329278</v>
      </c>
      <c r="R11" s="3">
        <v>748.64969073570569</v>
      </c>
      <c r="S11" s="4"/>
      <c r="T11" s="3">
        <f t="shared" si="0"/>
        <v>767.37503169871911</v>
      </c>
      <c r="U11" s="3">
        <f t="shared" si="1"/>
        <v>762.28100852436114</v>
      </c>
      <c r="V11" s="3">
        <f t="shared" si="2"/>
        <v>764.82802011154013</v>
      </c>
      <c r="W11" s="3">
        <v>722.37705911173919</v>
      </c>
      <c r="X11" s="5">
        <f t="shared" si="3"/>
        <v>0.94449606985684176</v>
      </c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>
      <c r="A12" s="2" t="s">
        <v>35</v>
      </c>
      <c r="B12" s="3">
        <v>641.560712379655</v>
      </c>
      <c r="C12" s="3">
        <v>568.43935070424129</v>
      </c>
      <c r="D12" s="3">
        <v>599.73681114772364</v>
      </c>
      <c r="E12" s="3">
        <v>647.26591081649838</v>
      </c>
      <c r="F12" s="3">
        <v>576.3199083539879</v>
      </c>
      <c r="G12" s="3">
        <v>611.71894323366553</v>
      </c>
      <c r="H12" s="3">
        <v>679.27834318732164</v>
      </c>
      <c r="I12" s="3">
        <v>672.52002533776852</v>
      </c>
      <c r="J12" s="3">
        <v>705.11811606015863</v>
      </c>
      <c r="K12" s="3">
        <v>1355.6297166385668</v>
      </c>
      <c r="L12" s="3">
        <v>1319.5612265132286</v>
      </c>
      <c r="M12" s="3">
        <v>1341.719128566918</v>
      </c>
      <c r="N12" s="3">
        <v>1366.2982712312662</v>
      </c>
      <c r="O12" s="3">
        <v>1370.4550106151069</v>
      </c>
      <c r="P12" s="3">
        <v>1334.6364010827676</v>
      </c>
      <c r="Q12" s="3">
        <v>1352.1183732657687</v>
      </c>
      <c r="R12" s="3">
        <v>1384.3138997001579</v>
      </c>
      <c r="S12" s="4"/>
      <c r="T12" s="3">
        <f t="shared" si="0"/>
        <v>1312.625055499454</v>
      </c>
      <c r="U12" s="3">
        <f t="shared" si="1"/>
        <v>1369.1742245462744</v>
      </c>
      <c r="V12" s="3">
        <f t="shared" si="2"/>
        <v>1340.8996400228643</v>
      </c>
      <c r="W12" s="3">
        <v>1400.5787841108008</v>
      </c>
      <c r="X12" s="5">
        <f t="shared" si="3"/>
        <v>1.0445067940259265</v>
      </c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4" spans="1:35">
      <c r="W14" s="23" t="s">
        <v>56</v>
      </c>
      <c r="X14" s="24">
        <f>PERCENTILE(X3:X12,0.25)</f>
        <v>0.98462840746136082</v>
      </c>
    </row>
  </sheetData>
  <mergeCells count="3">
    <mergeCell ref="B1:G1"/>
    <mergeCell ref="H1:J1"/>
    <mergeCell ref="K1:R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9C5ED-82BE-4311-A8A2-0BF7AE7A4486}">
  <dimension ref="A1:AI14"/>
  <sheetViews>
    <sheetView showGridLines="0" workbookViewId="0"/>
  </sheetViews>
  <sheetFormatPr defaultColWidth="9.140625" defaultRowHeight="14.45"/>
  <cols>
    <col min="1" max="1" width="14.7109375" style="2" customWidth="1"/>
    <col min="2" max="19" width="9.140625" style="2"/>
    <col min="20" max="20" width="9.85546875" style="2" bestFit="1" customWidth="1"/>
    <col min="21" max="21" width="9.42578125" style="2" bestFit="1" customWidth="1"/>
    <col min="22" max="22" width="23.42578125" style="2" bestFit="1" customWidth="1"/>
    <col min="23" max="23" width="22.85546875" style="2" bestFit="1" customWidth="1"/>
    <col min="24" max="24" width="14.42578125" style="2" bestFit="1" customWidth="1"/>
    <col min="25" max="16384" width="9.140625" style="2"/>
  </cols>
  <sheetData>
    <row r="1" spans="1:35">
      <c r="B1" s="32" t="s">
        <v>0</v>
      </c>
      <c r="C1" s="33"/>
      <c r="D1" s="33"/>
      <c r="E1" s="33"/>
      <c r="F1" s="33"/>
      <c r="G1" s="33"/>
      <c r="H1" s="34" t="s">
        <v>1</v>
      </c>
      <c r="I1" s="35"/>
      <c r="J1" s="35"/>
      <c r="K1" s="36" t="s">
        <v>2</v>
      </c>
      <c r="L1" s="37"/>
      <c r="M1" s="37"/>
      <c r="N1" s="37"/>
      <c r="O1" s="37"/>
      <c r="P1" s="37"/>
      <c r="Q1" s="37"/>
      <c r="R1" s="37"/>
    </row>
    <row r="2" spans="1:35" ht="15" thickBot="1">
      <c r="B2" s="2" t="s">
        <v>36</v>
      </c>
      <c r="C2" s="2" t="s">
        <v>37</v>
      </c>
      <c r="D2" s="2" t="s">
        <v>38</v>
      </c>
      <c r="E2" s="2" t="s">
        <v>39</v>
      </c>
      <c r="F2" s="2" t="s">
        <v>40</v>
      </c>
      <c r="G2" s="2" t="s">
        <v>41</v>
      </c>
      <c r="H2" s="2" t="s">
        <v>42</v>
      </c>
      <c r="I2" s="2" t="s">
        <v>43</v>
      </c>
      <c r="J2" s="2" t="s">
        <v>44</v>
      </c>
      <c r="K2" s="2" t="s">
        <v>45</v>
      </c>
      <c r="L2" s="2" t="s">
        <v>46</v>
      </c>
      <c r="M2" s="2" t="s">
        <v>47</v>
      </c>
      <c r="N2" s="2" t="s">
        <v>48</v>
      </c>
      <c r="O2" s="2" t="s">
        <v>49</v>
      </c>
      <c r="P2" s="2" t="s">
        <v>50</v>
      </c>
      <c r="Q2" s="2" t="s">
        <v>51</v>
      </c>
      <c r="R2" s="2" t="s">
        <v>52</v>
      </c>
      <c r="T2" t="s">
        <v>20</v>
      </c>
      <c r="U2" t="s">
        <v>21</v>
      </c>
      <c r="V2" t="s">
        <v>53</v>
      </c>
      <c r="W2" t="s">
        <v>54</v>
      </c>
      <c r="X2" t="s">
        <v>55</v>
      </c>
    </row>
    <row r="3" spans="1:35" ht="15" thickBot="1">
      <c r="A3" s="26" t="s">
        <v>26</v>
      </c>
      <c r="B3" s="27">
        <v>742.01149026067026</v>
      </c>
      <c r="C3" s="27">
        <v>774.01914610263907</v>
      </c>
      <c r="D3" s="27">
        <v>767.72295104923262</v>
      </c>
      <c r="E3" s="27">
        <v>724.66043706974074</v>
      </c>
      <c r="F3" s="27">
        <v>716.43247236896138</v>
      </c>
      <c r="G3" s="27">
        <v>717.10350967039847</v>
      </c>
      <c r="H3" s="27">
        <v>747.71723999300684</v>
      </c>
      <c r="I3" s="27">
        <v>791.88444420264057</v>
      </c>
      <c r="J3" s="27">
        <v>914.58820635683958</v>
      </c>
      <c r="K3" s="27">
        <v>1441.0061818890379</v>
      </c>
      <c r="L3" s="27">
        <v>1525.8110084536181</v>
      </c>
      <c r="M3" s="27">
        <v>1488.0077158435681</v>
      </c>
      <c r="N3" s="27">
        <v>1584.238520736008</v>
      </c>
      <c r="O3" s="27">
        <v>1397.5420010576361</v>
      </c>
      <c r="P3" s="27">
        <v>1477.8159004698914</v>
      </c>
      <c r="Q3" s="27">
        <v>1456.6419949380911</v>
      </c>
      <c r="R3" s="27">
        <v>1534.4275333001333</v>
      </c>
      <c r="S3" s="30"/>
      <c r="T3" s="27">
        <f>AVERAGE(B3:G3)+AVERAGE(H3:I3)</f>
        <v>1510.1258431847641</v>
      </c>
      <c r="U3" s="27">
        <f>AVERAGE(K3:M3,O3:Q3)</f>
        <v>1464.4708004419738</v>
      </c>
      <c r="V3" s="27">
        <f>AVERAGE(T3:U3)</f>
        <v>1487.2983218133691</v>
      </c>
      <c r="W3" s="27">
        <v>1541.1456115354604</v>
      </c>
      <c r="X3" s="31">
        <f>W3/V3</f>
        <v>1.036204767350533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35">
      <c r="A4" s="2" t="s">
        <v>27</v>
      </c>
      <c r="B4" s="3">
        <v>400.22164830161574</v>
      </c>
      <c r="C4" s="3">
        <v>367.21797469565894</v>
      </c>
      <c r="D4" s="3">
        <v>371.17706195882585</v>
      </c>
      <c r="E4" s="3">
        <v>384.37667865544847</v>
      </c>
      <c r="F4" s="3">
        <v>356.91889037056228</v>
      </c>
      <c r="G4" s="3">
        <v>359.99432197561623</v>
      </c>
      <c r="H4" s="3">
        <v>351.82138801205701</v>
      </c>
      <c r="I4" s="3">
        <v>332.98641954286057</v>
      </c>
      <c r="J4" s="3">
        <v>305.06285641835296</v>
      </c>
      <c r="K4" s="3">
        <v>734.3515460368003</v>
      </c>
      <c r="L4" s="3">
        <v>679.44065125018165</v>
      </c>
      <c r="M4" s="3">
        <v>706.78736750488565</v>
      </c>
      <c r="N4" s="3">
        <v>678.10814285875165</v>
      </c>
      <c r="O4" s="3">
        <v>722.23981243441085</v>
      </c>
      <c r="P4" s="3">
        <v>668.8405407705003</v>
      </c>
      <c r="Q4" s="3">
        <v>685.30470841842907</v>
      </c>
      <c r="R4" s="3">
        <v>663.22712135179449</v>
      </c>
      <c r="S4" s="4"/>
      <c r="T4" s="3">
        <f t="shared" ref="T4:T12" si="0">AVERAGE(B4:G4)+AVERAGE(H4:I4)</f>
        <v>715.72166643707999</v>
      </c>
      <c r="U4" s="3">
        <f t="shared" ref="U4:U12" si="1">AVERAGE(K4:M4,O4:Q4)</f>
        <v>699.49410440253462</v>
      </c>
      <c r="V4" s="3">
        <f t="shared" ref="V4:V12" si="2">AVERAGE(T4:U4)</f>
        <v>707.6078854198073</v>
      </c>
      <c r="W4" s="3">
        <v>700.93808937131405</v>
      </c>
      <c r="X4" s="5">
        <f t="shared" ref="X4:X12" si="3">W4/V4</f>
        <v>0.99057416376227037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5">
      <c r="A5" s="2" t="s">
        <v>28</v>
      </c>
      <c r="B5" s="3">
        <v>838.73342035247799</v>
      </c>
      <c r="C5" s="3">
        <v>863.64412428477942</v>
      </c>
      <c r="D5" s="3">
        <v>854.34383709453186</v>
      </c>
      <c r="E5" s="3">
        <v>885.28516442264356</v>
      </c>
      <c r="F5" s="3">
        <v>928.63012279522786</v>
      </c>
      <c r="G5" s="3">
        <v>916.11839874121097</v>
      </c>
      <c r="H5" s="3">
        <v>925.05876595844643</v>
      </c>
      <c r="I5" s="3">
        <v>958.21066446559087</v>
      </c>
      <c r="J5" s="3">
        <v>1012.8975001550373</v>
      </c>
      <c r="K5" s="3">
        <v>1821.2965983417328</v>
      </c>
      <c r="L5" s="3">
        <v>1790.2845843695809</v>
      </c>
      <c r="M5" s="3">
        <v>1829.2716532911652</v>
      </c>
      <c r="N5" s="3">
        <v>1880.6756516109294</v>
      </c>
      <c r="O5" s="3">
        <v>1884.0629587844244</v>
      </c>
      <c r="P5" s="3">
        <v>1853.9415678683849</v>
      </c>
      <c r="Q5" s="3">
        <v>1899.2755903701216</v>
      </c>
      <c r="R5" s="3">
        <v>1959.8904801514166</v>
      </c>
      <c r="S5" s="4"/>
      <c r="T5" s="3">
        <f t="shared" si="0"/>
        <v>1822.7605598271639</v>
      </c>
      <c r="U5" s="3">
        <f t="shared" si="1"/>
        <v>1846.3554921709017</v>
      </c>
      <c r="V5" s="3">
        <f t="shared" si="2"/>
        <v>1834.5580259990329</v>
      </c>
      <c r="W5" s="3">
        <v>1937.5861672538069</v>
      </c>
      <c r="X5" s="5">
        <f t="shared" si="3"/>
        <v>1.0561596525128545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35">
      <c r="A6" s="2" t="s">
        <v>29</v>
      </c>
      <c r="B6" s="3">
        <v>787.86967932586958</v>
      </c>
      <c r="C6" s="3">
        <v>776.35619571648681</v>
      </c>
      <c r="D6" s="3">
        <v>782.48431640306319</v>
      </c>
      <c r="E6" s="3">
        <v>794.62708217917179</v>
      </c>
      <c r="F6" s="3">
        <v>780.25014777190518</v>
      </c>
      <c r="G6" s="3">
        <v>787.47991888281308</v>
      </c>
      <c r="H6" s="3">
        <v>530.48054041983494</v>
      </c>
      <c r="I6" s="3">
        <v>564.3183205880357</v>
      </c>
      <c r="J6" s="3">
        <v>639.48850395358659</v>
      </c>
      <c r="K6" s="3">
        <v>1473.6804578507672</v>
      </c>
      <c r="L6" s="3">
        <v>1433.31261216603</v>
      </c>
      <c r="M6" s="3">
        <v>1470.2111668936479</v>
      </c>
      <c r="N6" s="3">
        <v>1469.2245535426987</v>
      </c>
      <c r="O6" s="3">
        <v>1477.4081686953441</v>
      </c>
      <c r="P6" s="3">
        <v>1439.4671871642558</v>
      </c>
      <c r="Q6" s="3">
        <v>1475.4553245741631</v>
      </c>
      <c r="R6" s="3">
        <v>1468.443958980956</v>
      </c>
      <c r="S6" s="4"/>
      <c r="T6" s="3">
        <f t="shared" si="0"/>
        <v>1332.2439872171535</v>
      </c>
      <c r="U6" s="3">
        <f t="shared" si="1"/>
        <v>1461.5891528907014</v>
      </c>
      <c r="V6" s="3">
        <f t="shared" si="2"/>
        <v>1396.9165700539274</v>
      </c>
      <c r="W6" s="3">
        <v>1539.944220235172</v>
      </c>
      <c r="X6" s="5">
        <f t="shared" si="3"/>
        <v>1.1023881119655721</v>
      </c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>
      <c r="A7" s="2" t="s">
        <v>30</v>
      </c>
      <c r="B7" s="3">
        <v>958.95826896108179</v>
      </c>
      <c r="C7" s="3">
        <v>938.44183224756978</v>
      </c>
      <c r="D7" s="3">
        <v>896.98569307830962</v>
      </c>
      <c r="E7" s="3">
        <v>952.57498510424762</v>
      </c>
      <c r="F7" s="3">
        <v>935.5431247737049</v>
      </c>
      <c r="G7" s="3">
        <v>890.2073946128246</v>
      </c>
      <c r="H7" s="3">
        <v>1049.3151709074416</v>
      </c>
      <c r="I7" s="3">
        <v>1080.0221510721433</v>
      </c>
      <c r="J7" s="3">
        <v>1028.8708930563103</v>
      </c>
      <c r="K7" s="3">
        <v>1891.6925215497329</v>
      </c>
      <c r="L7" s="3">
        <v>1920.9104840272139</v>
      </c>
      <c r="M7" s="3">
        <v>1919.7659631988672</v>
      </c>
      <c r="N7" s="3">
        <v>1920.2767381993849</v>
      </c>
      <c r="O7" s="3">
        <v>1882.5175544703566</v>
      </c>
      <c r="P7" s="3">
        <v>1910.5528021538639</v>
      </c>
      <c r="Q7" s="3">
        <v>1918.6713565219864</v>
      </c>
      <c r="R7" s="3">
        <v>1912.0214375583078</v>
      </c>
      <c r="S7" s="4"/>
      <c r="T7" s="3">
        <f t="shared" si="0"/>
        <v>1993.4538774527487</v>
      </c>
      <c r="U7" s="3">
        <f t="shared" si="1"/>
        <v>1907.351780320337</v>
      </c>
      <c r="V7" s="3">
        <f t="shared" si="2"/>
        <v>1950.4028288865429</v>
      </c>
      <c r="W7" s="3">
        <v>1869.1488205695475</v>
      </c>
      <c r="X7" s="5">
        <f t="shared" si="3"/>
        <v>0.95833988388779046</v>
      </c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1:35">
      <c r="A8" s="2" t="s">
        <v>31</v>
      </c>
      <c r="B8" s="3">
        <v>266.20671474558679</v>
      </c>
      <c r="C8" s="3">
        <v>300.35277261424369</v>
      </c>
      <c r="D8" s="3">
        <v>286.78072264364425</v>
      </c>
      <c r="E8" s="3">
        <v>260.15668402024232</v>
      </c>
      <c r="F8" s="3">
        <v>291.34379511290217</v>
      </c>
      <c r="G8" s="3">
        <v>276.6727329158719</v>
      </c>
      <c r="H8" s="3">
        <v>316.98263275082826</v>
      </c>
      <c r="I8" s="3">
        <v>311.17796388431515</v>
      </c>
      <c r="J8" s="3">
        <v>324.70445181302722</v>
      </c>
      <c r="K8" s="3">
        <v>569.73830488241549</v>
      </c>
      <c r="L8" s="3">
        <v>607.33262230597018</v>
      </c>
      <c r="M8" s="3">
        <v>580.52723468069473</v>
      </c>
      <c r="N8" s="3">
        <v>596.97752537004237</v>
      </c>
      <c r="O8" s="3">
        <v>561.72707016249103</v>
      </c>
      <c r="P8" s="3">
        <v>597.30481204863997</v>
      </c>
      <c r="Q8" s="3">
        <v>574.6413767835611</v>
      </c>
      <c r="R8" s="3">
        <v>588.11202673664638</v>
      </c>
      <c r="S8" s="4"/>
      <c r="T8" s="3">
        <f t="shared" si="0"/>
        <v>594.33253532632023</v>
      </c>
      <c r="U8" s="3">
        <f t="shared" si="1"/>
        <v>581.87857014396207</v>
      </c>
      <c r="V8" s="3">
        <f t="shared" si="2"/>
        <v>588.10555273514115</v>
      </c>
      <c r="W8" s="3">
        <v>592.10891815235925</v>
      </c>
      <c r="X8" s="5">
        <f t="shared" si="3"/>
        <v>1.0068072226126745</v>
      </c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>
      <c r="A9" s="2" t="s">
        <v>32</v>
      </c>
      <c r="B9" s="3">
        <v>1393.2970178273224</v>
      </c>
      <c r="C9" s="3">
        <v>1422.5973593787139</v>
      </c>
      <c r="D9" s="3">
        <v>1464.5549070946479</v>
      </c>
      <c r="E9" s="3">
        <v>1342.0097407957094</v>
      </c>
      <c r="F9" s="3">
        <v>1401.2696057650185</v>
      </c>
      <c r="G9" s="3">
        <v>1436.2625432416546</v>
      </c>
      <c r="H9" s="3">
        <v>1666.538040131428</v>
      </c>
      <c r="I9" s="3">
        <v>1553.6864057071152</v>
      </c>
      <c r="J9" s="3">
        <v>1395.8498237857036</v>
      </c>
      <c r="K9" s="3">
        <v>3193.7016919573107</v>
      </c>
      <c r="L9" s="3">
        <v>3217.0855007083733</v>
      </c>
      <c r="M9" s="3">
        <v>3145.8369476662929</v>
      </c>
      <c r="N9" s="3">
        <v>3010.1848038143421</v>
      </c>
      <c r="O9" s="3">
        <v>3134.0455190171251</v>
      </c>
      <c r="P9" s="3">
        <v>3153.9132724016663</v>
      </c>
      <c r="Q9" s="3">
        <v>3065.3452982460103</v>
      </c>
      <c r="R9" s="3">
        <v>2934.6628866407018</v>
      </c>
      <c r="S9" s="4"/>
      <c r="T9" s="3">
        <f t="shared" si="0"/>
        <v>3020.1107519364496</v>
      </c>
      <c r="U9" s="3">
        <f t="shared" si="1"/>
        <v>3151.6547049994629</v>
      </c>
      <c r="V9" s="3">
        <f t="shared" si="2"/>
        <v>3085.8827284679564</v>
      </c>
      <c r="W9" s="3">
        <v>2929.9462632049772</v>
      </c>
      <c r="X9" s="5">
        <f t="shared" si="3"/>
        <v>0.94946779285407368</v>
      </c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>
      <c r="A10" s="2" t="s">
        <v>33</v>
      </c>
      <c r="B10" s="3">
        <v>456.75785719700514</v>
      </c>
      <c r="C10" s="3">
        <v>397.89332607409739</v>
      </c>
      <c r="D10" s="3">
        <v>398.11207766092377</v>
      </c>
      <c r="E10" s="3">
        <v>491.97395309624198</v>
      </c>
      <c r="F10" s="3">
        <v>433.52057857017166</v>
      </c>
      <c r="G10" s="3">
        <v>435.16830592934446</v>
      </c>
      <c r="H10" s="3">
        <v>475.07149947525261</v>
      </c>
      <c r="I10" s="3">
        <v>429.573500685819</v>
      </c>
      <c r="J10" s="3">
        <v>415.74749089656717</v>
      </c>
      <c r="K10" s="3">
        <v>935.50278443612638</v>
      </c>
      <c r="L10" s="3">
        <v>962.45085653067031</v>
      </c>
      <c r="M10" s="3">
        <v>918.57833476806172</v>
      </c>
      <c r="N10" s="3">
        <v>897.10832758286028</v>
      </c>
      <c r="O10" s="3">
        <v>984.6782982466915</v>
      </c>
      <c r="P10" s="3">
        <v>1013.8807030028606</v>
      </c>
      <c r="Q10" s="3">
        <v>964.99766546646617</v>
      </c>
      <c r="R10" s="3">
        <v>951.32332313359211</v>
      </c>
      <c r="S10" s="4"/>
      <c r="T10" s="3">
        <f t="shared" si="0"/>
        <v>887.89351650183312</v>
      </c>
      <c r="U10" s="3">
        <f t="shared" si="1"/>
        <v>963.34810707514623</v>
      </c>
      <c r="V10" s="3">
        <f t="shared" si="2"/>
        <v>925.62081178848962</v>
      </c>
      <c r="W10" s="3">
        <v>979.70970621706374</v>
      </c>
      <c r="X10" s="5">
        <f t="shared" si="3"/>
        <v>1.0584352617613073</v>
      </c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>
      <c r="A11" s="2" t="s">
        <v>34</v>
      </c>
      <c r="B11" s="3">
        <v>369.30272336308178</v>
      </c>
      <c r="C11" s="3">
        <v>396.42574802924253</v>
      </c>
      <c r="D11" s="3">
        <v>410.9721737548025</v>
      </c>
      <c r="E11" s="3">
        <v>362.15463917932112</v>
      </c>
      <c r="F11" s="3">
        <v>389.01083637414689</v>
      </c>
      <c r="G11" s="3">
        <v>403.74138124796229</v>
      </c>
      <c r="H11" s="3">
        <v>402.6058968334645</v>
      </c>
      <c r="I11" s="3">
        <v>432.60549722718378</v>
      </c>
      <c r="J11" s="3">
        <v>378.77378137395965</v>
      </c>
      <c r="K11" s="3">
        <v>775.30542763499614</v>
      </c>
      <c r="L11" s="3">
        <v>751.37144915070917</v>
      </c>
      <c r="M11" s="3">
        <v>784.16712323865534</v>
      </c>
      <c r="N11" s="3">
        <v>758.23927690248649</v>
      </c>
      <c r="O11" s="3">
        <v>766.92963882425659</v>
      </c>
      <c r="P11" s="3">
        <v>743.26853279147758</v>
      </c>
      <c r="Q11" s="3">
        <v>777.58638472329278</v>
      </c>
      <c r="R11" s="3">
        <v>748.64969073570569</v>
      </c>
      <c r="S11" s="4"/>
      <c r="T11" s="3">
        <f t="shared" si="0"/>
        <v>806.20694735508368</v>
      </c>
      <c r="U11" s="3">
        <f t="shared" si="1"/>
        <v>766.43809272723126</v>
      </c>
      <c r="V11" s="3">
        <f t="shared" si="2"/>
        <v>786.32252004115753</v>
      </c>
      <c r="W11" s="3">
        <v>722.37705911173919</v>
      </c>
      <c r="X11" s="5">
        <f t="shared" si="3"/>
        <v>0.91867782074196302</v>
      </c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>
      <c r="A12" s="2" t="s">
        <v>35</v>
      </c>
      <c r="B12" s="3">
        <v>641.560712379655</v>
      </c>
      <c r="C12" s="3">
        <v>568.43935070424129</v>
      </c>
      <c r="D12" s="3">
        <v>599.73681114772364</v>
      </c>
      <c r="E12" s="3">
        <v>647.26591081649838</v>
      </c>
      <c r="F12" s="3">
        <v>576.3199083539879</v>
      </c>
      <c r="G12" s="3">
        <v>611.71894323366553</v>
      </c>
      <c r="H12" s="3">
        <v>679.27834318732164</v>
      </c>
      <c r="I12" s="3">
        <v>672.52002533776852</v>
      </c>
      <c r="J12" s="3">
        <v>705.11811606015863</v>
      </c>
      <c r="K12" s="3">
        <v>1355.6297166385668</v>
      </c>
      <c r="L12" s="3">
        <v>1319.5612265132286</v>
      </c>
      <c r="M12" s="3">
        <v>1341.719128566918</v>
      </c>
      <c r="N12" s="3">
        <v>1366.2982712312662</v>
      </c>
      <c r="O12" s="3">
        <v>1370.4550106151069</v>
      </c>
      <c r="P12" s="3">
        <v>1334.6364010827676</v>
      </c>
      <c r="Q12" s="3">
        <v>1352.1183732657687</v>
      </c>
      <c r="R12" s="3">
        <v>1384.3138997001579</v>
      </c>
      <c r="S12" s="4"/>
      <c r="T12" s="3">
        <f t="shared" si="0"/>
        <v>1283.4061237018404</v>
      </c>
      <c r="U12" s="3">
        <f t="shared" si="1"/>
        <v>1345.6866427803925</v>
      </c>
      <c r="V12" s="3">
        <f t="shared" si="2"/>
        <v>1314.5463832411165</v>
      </c>
      <c r="W12" s="3">
        <v>1400.5787841108008</v>
      </c>
      <c r="X12" s="5">
        <f t="shared" si="3"/>
        <v>1.0654464551167566</v>
      </c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4" spans="1:35">
      <c r="W14" s="23" t="s">
        <v>56</v>
      </c>
      <c r="X14" s="24">
        <f>PERCENTILE(X3:X12,0.25)</f>
        <v>0.96639845385641043</v>
      </c>
    </row>
  </sheetData>
  <mergeCells count="3">
    <mergeCell ref="B1:G1"/>
    <mergeCell ref="H1:J1"/>
    <mergeCell ref="K1:R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B57C6-59D6-4A17-ABFF-1AEFF7496D41}">
  <sheetPr>
    <tabColor theme="4"/>
  </sheetPr>
  <dimension ref="A1"/>
  <sheetViews>
    <sheetView showGridLines="0" workbookViewId="0"/>
  </sheetViews>
  <sheetFormatPr defaultColWidth="8.7109375" defaultRowHeight="12.6"/>
  <cols>
    <col min="1" max="16384" width="8.7109375" style="6"/>
  </cols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F466E-AAB4-4C5A-924A-67DA81077DE8}">
  <dimension ref="A1:R15"/>
  <sheetViews>
    <sheetView showGridLines="0" workbookViewId="0">
      <selection activeCell="G29" sqref="G29"/>
    </sheetView>
  </sheetViews>
  <sheetFormatPr defaultColWidth="9.140625" defaultRowHeight="12.6"/>
  <cols>
    <col min="1" max="1" width="30.7109375" style="1" customWidth="1"/>
    <col min="2" max="16384" width="9.140625" style="1"/>
  </cols>
  <sheetData>
    <row r="1" spans="1:18">
      <c r="B1" s="1" t="s">
        <v>57</v>
      </c>
      <c r="C1" s="1" t="s">
        <v>58</v>
      </c>
      <c r="D1" s="1" t="s">
        <v>59</v>
      </c>
      <c r="E1" s="1" t="s">
        <v>60</v>
      </c>
      <c r="F1" s="1" t="s">
        <v>61</v>
      </c>
      <c r="G1" s="1" t="s">
        <v>62</v>
      </c>
      <c r="H1" s="1" t="s">
        <v>63</v>
      </c>
      <c r="I1" s="1" t="s">
        <v>64</v>
      </c>
      <c r="J1" s="1" t="s">
        <v>65</v>
      </c>
      <c r="K1" s="1" t="s">
        <v>66</v>
      </c>
      <c r="L1" s="1" t="s">
        <v>67</v>
      </c>
      <c r="M1" s="1" t="s">
        <v>68</v>
      </c>
      <c r="N1" s="1" t="s">
        <v>69</v>
      </c>
      <c r="O1" s="1" t="s">
        <v>70</v>
      </c>
      <c r="P1" s="1" t="s">
        <v>71</v>
      </c>
      <c r="Q1" s="1" t="s">
        <v>72</v>
      </c>
      <c r="R1" s="1" t="s">
        <v>73</v>
      </c>
    </row>
    <row r="2" spans="1:18">
      <c r="B2" s="1" t="s">
        <v>74</v>
      </c>
      <c r="C2" s="1" t="s">
        <v>75</v>
      </c>
      <c r="D2" s="1" t="s">
        <v>76</v>
      </c>
      <c r="E2" s="1" t="s">
        <v>77</v>
      </c>
      <c r="F2" s="1" t="s">
        <v>78</v>
      </c>
      <c r="G2" s="1" t="s">
        <v>79</v>
      </c>
      <c r="H2" s="1" t="s">
        <v>80</v>
      </c>
      <c r="I2" s="1" t="s">
        <v>81</v>
      </c>
      <c r="J2" s="1" t="s">
        <v>82</v>
      </c>
      <c r="K2" s="1" t="s">
        <v>83</v>
      </c>
      <c r="L2" s="1" t="s">
        <v>84</v>
      </c>
      <c r="M2" s="1" t="s">
        <v>85</v>
      </c>
      <c r="N2" s="1" t="s">
        <v>86</v>
      </c>
      <c r="O2" s="1" t="s">
        <v>87</v>
      </c>
      <c r="P2" s="1" t="s">
        <v>88</v>
      </c>
      <c r="Q2" s="1" t="s">
        <v>89</v>
      </c>
      <c r="R2" s="1" t="s">
        <v>90</v>
      </c>
    </row>
    <row r="3" spans="1:18">
      <c r="A3" s="1" t="s">
        <v>91</v>
      </c>
      <c r="B3" s="1">
        <v>0.80390329999999999</v>
      </c>
      <c r="C3" s="1">
        <v>0.88803730000000003</v>
      </c>
      <c r="D3" s="1">
        <v>0.86136979999999996</v>
      </c>
      <c r="E3" s="1">
        <v>0.84165719999999999</v>
      </c>
      <c r="F3" s="1">
        <v>0.89487209999999995</v>
      </c>
      <c r="G3" s="1">
        <v>0.87295480000000003</v>
      </c>
    </row>
    <row r="4" spans="1:18">
      <c r="A4" s="1" t="s">
        <v>92</v>
      </c>
      <c r="B4" s="1">
        <v>0.34441329999999998</v>
      </c>
      <c r="C4" s="1">
        <v>0.58630769999999999</v>
      </c>
      <c r="D4" s="1">
        <v>0.54203619999999997</v>
      </c>
      <c r="E4" s="1">
        <v>0.3601588</v>
      </c>
      <c r="F4" s="1">
        <v>0.56164999999999998</v>
      </c>
      <c r="G4" s="1">
        <v>0.518293</v>
      </c>
      <c r="K4" s="1">
        <v>0.36722139999999998</v>
      </c>
      <c r="L4" s="1">
        <v>0.37953930000000002</v>
      </c>
      <c r="M4" s="1">
        <v>0.35933680000000001</v>
      </c>
      <c r="N4" s="1">
        <v>0.29513929999999999</v>
      </c>
      <c r="O4" s="1">
        <v>0.3570506</v>
      </c>
      <c r="P4" s="1">
        <v>0.37015100000000001</v>
      </c>
      <c r="Q4" s="1">
        <v>0.34769549999999999</v>
      </c>
      <c r="R4" s="1">
        <v>0.27554770000000001</v>
      </c>
    </row>
    <row r="5" spans="1:18">
      <c r="A5" s="1" t="s">
        <v>93</v>
      </c>
      <c r="B5" s="1">
        <v>1.0430159999999999</v>
      </c>
      <c r="E5" s="1">
        <v>0.98173049999999995</v>
      </c>
    </row>
    <row r="6" spans="1:18">
      <c r="A6" s="1" t="s">
        <v>94</v>
      </c>
      <c r="C6" s="1">
        <v>0.21153820000000001</v>
      </c>
      <c r="F6" s="1">
        <v>0.2393411</v>
      </c>
    </row>
    <row r="7" spans="1:18">
      <c r="A7" s="1" t="s">
        <v>95</v>
      </c>
      <c r="D7" s="1">
        <v>0.35409180000000001</v>
      </c>
      <c r="G7" s="1">
        <v>0.3849687</v>
      </c>
    </row>
    <row r="8" spans="1:18">
      <c r="A8" s="1" t="s">
        <v>96</v>
      </c>
      <c r="E8" s="1">
        <v>0.1131698</v>
      </c>
      <c r="F8" s="1">
        <v>0.1518544</v>
      </c>
      <c r="G8" s="1">
        <v>0.14886170000000001</v>
      </c>
      <c r="O8" s="1">
        <v>7.5142899999999999E-2</v>
      </c>
      <c r="P8" s="1">
        <v>7.6825099999999993E-2</v>
      </c>
      <c r="Q8" s="1">
        <v>8.0394800000000002E-2</v>
      </c>
      <c r="R8" s="1">
        <v>8.8258400000000001E-2</v>
      </c>
    </row>
    <row r="9" spans="1:18">
      <c r="A9" s="1" t="s">
        <v>97</v>
      </c>
      <c r="H9" s="1">
        <v>0.65300809999999998</v>
      </c>
      <c r="I9" s="1">
        <v>0.72297359999999999</v>
      </c>
      <c r="J9" s="1">
        <v>0.78787410000000002</v>
      </c>
      <c r="K9" s="1">
        <v>0.64633490000000005</v>
      </c>
      <c r="L9" s="1">
        <v>0.72737379999999996</v>
      </c>
      <c r="M9" s="1">
        <v>0.68637930000000003</v>
      </c>
      <c r="N9" s="1">
        <v>0.71376360000000005</v>
      </c>
      <c r="O9" s="1">
        <v>0.65098769999999995</v>
      </c>
      <c r="P9" s="1">
        <v>0.73189360000000003</v>
      </c>
      <c r="Q9" s="1">
        <v>0.70683700000000005</v>
      </c>
      <c r="R9" s="1">
        <v>0.72216789999999997</v>
      </c>
    </row>
    <row r="10" spans="1:18">
      <c r="A10" s="1" t="s">
        <v>98</v>
      </c>
      <c r="H10" s="1">
        <v>2.9472000000000002E-2</v>
      </c>
      <c r="L10" s="1">
        <v>2.3479099999999999E-2</v>
      </c>
      <c r="P10" s="1">
        <v>2.29783E-2</v>
      </c>
    </row>
    <row r="11" spans="1:18">
      <c r="A11" s="1" t="s">
        <v>99</v>
      </c>
      <c r="H11" s="1">
        <v>6.1016000000000004E-3</v>
      </c>
      <c r="I11" s="1">
        <v>6.1097E-3</v>
      </c>
      <c r="J11" s="1">
        <v>6.208E-3</v>
      </c>
      <c r="K11" s="1">
        <v>5.1637000000000002E-3</v>
      </c>
      <c r="L11" s="1">
        <v>5.0897E-3</v>
      </c>
      <c r="M11" s="1">
        <v>5.2182000000000001E-3</v>
      </c>
      <c r="N11" s="1">
        <v>5.4105000000000004E-3</v>
      </c>
      <c r="O11" s="1">
        <v>5.2483E-3</v>
      </c>
      <c r="P11" s="1">
        <v>5.1488999999999997E-3</v>
      </c>
      <c r="Q11" s="1">
        <v>5.2795000000000003E-3</v>
      </c>
      <c r="R11" s="1">
        <v>5.4901999999999998E-3</v>
      </c>
    </row>
    <row r="12" spans="1:18">
      <c r="A12" s="1" t="s">
        <v>100</v>
      </c>
      <c r="I12" s="1">
        <v>-8.0976999999999993E-3</v>
      </c>
      <c r="M12" s="1">
        <v>-2.1442000000000002E-3</v>
      </c>
      <c r="Q12" s="1">
        <v>-2.8505000000000002E-3</v>
      </c>
    </row>
    <row r="13" spans="1:18">
      <c r="A13" s="1" t="s">
        <v>101</v>
      </c>
      <c r="J13" s="1">
        <v>-0.24214260000000001</v>
      </c>
      <c r="N13" s="1">
        <v>-9.1884800000000003E-2</v>
      </c>
      <c r="R13" s="1">
        <v>-9.5688200000000001E-2</v>
      </c>
    </row>
    <row r="14" spans="1:18">
      <c r="A14" s="1" t="s">
        <v>102</v>
      </c>
      <c r="B14" s="1">
        <v>-7.9557859999999998</v>
      </c>
      <c r="C14" s="1">
        <v>-6.6090049999999998</v>
      </c>
      <c r="D14" s="1">
        <v>-7.5720689999999999</v>
      </c>
      <c r="E14" s="1">
        <v>-7.8093810000000001</v>
      </c>
      <c r="F14" s="1">
        <v>-6.4244199999999996</v>
      </c>
      <c r="G14" s="1">
        <v>-7.4916710000000002</v>
      </c>
      <c r="H14" s="1">
        <v>-3.7343479999999998</v>
      </c>
      <c r="I14" s="1">
        <v>-4.0717860000000003</v>
      </c>
      <c r="J14" s="1">
        <v>-3.001322</v>
      </c>
      <c r="K14" s="1">
        <v>-2.9840300000000002</v>
      </c>
      <c r="L14" s="1">
        <v>-4.1059369999999999</v>
      </c>
      <c r="M14" s="1">
        <v>-3.3741850000000002</v>
      </c>
      <c r="N14" s="1">
        <v>-2.9287559999999999</v>
      </c>
      <c r="O14" s="1">
        <v>-2.8189660000000001</v>
      </c>
      <c r="P14" s="1">
        <v>-3.9320390000000001</v>
      </c>
      <c r="Q14" s="1">
        <v>-3.3548330000000002</v>
      </c>
      <c r="R14" s="1">
        <v>-2.7317629999999999</v>
      </c>
    </row>
    <row r="15" spans="1:18">
      <c r="A15" s="1" t="s">
        <v>103</v>
      </c>
      <c r="B15" s="1" t="s">
        <v>104</v>
      </c>
      <c r="C15" s="1" t="s">
        <v>104</v>
      </c>
      <c r="D15" s="1" t="s">
        <v>104</v>
      </c>
      <c r="E15" s="1" t="s">
        <v>104</v>
      </c>
      <c r="F15" s="1" t="s">
        <v>104</v>
      </c>
      <c r="G15" s="1" t="s">
        <v>104</v>
      </c>
      <c r="H15" s="1" t="s">
        <v>105</v>
      </c>
      <c r="I15" s="1" t="s">
        <v>105</v>
      </c>
      <c r="J15" s="1" t="s">
        <v>105</v>
      </c>
      <c r="K15" s="1" t="s">
        <v>106</v>
      </c>
      <c r="L15" s="1" t="s">
        <v>106</v>
      </c>
      <c r="M15" s="1" t="s">
        <v>106</v>
      </c>
      <c r="N15" s="1" t="s">
        <v>106</v>
      </c>
      <c r="O15" s="1" t="s">
        <v>106</v>
      </c>
      <c r="P15" s="1" t="s">
        <v>106</v>
      </c>
      <c r="Q15" s="1" t="s">
        <v>106</v>
      </c>
      <c r="R15" s="1" t="s">
        <v>106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F95F2-FD0B-490E-9344-361090F58C13}">
  <sheetPr>
    <tabColor theme="4"/>
  </sheetPr>
  <dimension ref="A1"/>
  <sheetViews>
    <sheetView showGridLines="0" workbookViewId="0"/>
  </sheetViews>
  <sheetFormatPr defaultColWidth="8.7109375" defaultRowHeight="12.6"/>
  <cols>
    <col min="1" max="16384" width="8.7109375" style="6"/>
  </cols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044F4-4608-4B94-9EFE-19E78BDE28D2}">
  <dimension ref="A1:E169"/>
  <sheetViews>
    <sheetView showGridLines="0" workbookViewId="0"/>
  </sheetViews>
  <sheetFormatPr defaultColWidth="8.7109375" defaultRowHeight="12.6"/>
  <cols>
    <col min="1" max="3" width="8.7109375" style="17"/>
    <col min="4" max="4" width="22.140625" style="17" bestFit="1" customWidth="1"/>
    <col min="5" max="5" width="10" style="17" bestFit="1" customWidth="1"/>
    <col min="6" max="16384" width="8.7109375" style="17"/>
  </cols>
  <sheetData>
    <row r="1" spans="1:5">
      <c r="A1" s="17" t="s">
        <v>107</v>
      </c>
      <c r="B1" s="17" t="s">
        <v>108</v>
      </c>
    </row>
    <row r="2" spans="1:5" ht="12.95">
      <c r="A2" s="17" t="s">
        <v>109</v>
      </c>
      <c r="B2" s="18">
        <v>87.5</v>
      </c>
      <c r="D2" s="19" t="s">
        <v>110</v>
      </c>
      <c r="E2" s="18">
        <f>AVERAGE(B98:B109)</f>
        <v>104.21666666666665</v>
      </c>
    </row>
    <row r="3" spans="1:5" ht="12.95">
      <c r="A3" s="17" t="s">
        <v>111</v>
      </c>
      <c r="B3" s="18">
        <v>87.9</v>
      </c>
      <c r="D3" s="19" t="s">
        <v>112</v>
      </c>
      <c r="E3" s="20">
        <f>AVERAGE(B158:B169)</f>
        <v>123.04166666666664</v>
      </c>
    </row>
    <row r="4" spans="1:5" ht="12.95">
      <c r="A4" s="17" t="s">
        <v>113</v>
      </c>
      <c r="B4" s="18">
        <v>88.1</v>
      </c>
      <c r="D4" s="21" t="s">
        <v>114</v>
      </c>
      <c r="E4" s="22">
        <f>E3/E2</f>
        <v>1.1806332960179113</v>
      </c>
    </row>
    <row r="5" spans="1:5" ht="12.95">
      <c r="A5" s="17" t="s">
        <v>115</v>
      </c>
      <c r="B5" s="18">
        <v>88</v>
      </c>
      <c r="D5" s="21"/>
      <c r="E5" s="22"/>
    </row>
    <row r="6" spans="1:5" ht="12.95">
      <c r="A6" s="17" t="s">
        <v>116</v>
      </c>
      <c r="B6" s="18">
        <v>88.3</v>
      </c>
      <c r="D6" s="21"/>
      <c r="E6" s="22"/>
    </row>
    <row r="7" spans="1:5" ht="12.95">
      <c r="A7" s="17" t="s">
        <v>117</v>
      </c>
      <c r="B7" s="18">
        <v>88.3</v>
      </c>
      <c r="D7" s="21"/>
      <c r="E7" s="22"/>
    </row>
    <row r="8" spans="1:5" ht="12.95">
      <c r="A8" s="17" t="s">
        <v>118</v>
      </c>
      <c r="B8" s="18">
        <v>88.4</v>
      </c>
      <c r="D8" s="21"/>
      <c r="E8" s="22"/>
    </row>
    <row r="9" spans="1:5" ht="12.95">
      <c r="A9" s="17" t="s">
        <v>119</v>
      </c>
      <c r="B9" s="18">
        <v>88.6</v>
      </c>
      <c r="D9" s="21"/>
      <c r="E9" s="22"/>
    </row>
    <row r="10" spans="1:5" ht="12.95">
      <c r="A10" s="17" t="s">
        <v>120</v>
      </c>
      <c r="B10" s="18">
        <v>88.9</v>
      </c>
      <c r="D10" s="21"/>
      <c r="E10" s="22"/>
    </row>
    <row r="11" spans="1:5" ht="12.95">
      <c r="A11" s="17" t="s">
        <v>121</v>
      </c>
      <c r="B11" s="18">
        <v>88.8</v>
      </c>
      <c r="D11" s="21"/>
      <c r="E11" s="22"/>
    </row>
    <row r="12" spans="1:5" ht="12.95">
      <c r="A12" s="17" t="s">
        <v>122</v>
      </c>
      <c r="B12" s="18">
        <v>89</v>
      </c>
      <c r="D12" s="21"/>
      <c r="E12" s="22"/>
    </row>
    <row r="13" spans="1:5" ht="12.95">
      <c r="A13" s="17" t="s">
        <v>123</v>
      </c>
      <c r="B13" s="18">
        <v>89.4</v>
      </c>
      <c r="D13" s="21"/>
      <c r="E13" s="22"/>
    </row>
    <row r="14" spans="1:5" ht="12.95">
      <c r="A14" s="17" t="s">
        <v>124</v>
      </c>
      <c r="B14" s="18">
        <v>89.9</v>
      </c>
      <c r="D14" s="21"/>
      <c r="E14" s="22"/>
    </row>
    <row r="15" spans="1:5" ht="12.95">
      <c r="A15" s="17" t="s">
        <v>125</v>
      </c>
      <c r="B15" s="18">
        <v>90.1</v>
      </c>
      <c r="D15" s="21"/>
      <c r="E15" s="22"/>
    </row>
    <row r="16" spans="1:5">
      <c r="A16" s="17" t="s">
        <v>126</v>
      </c>
      <c r="B16" s="18">
        <v>90.2</v>
      </c>
    </row>
    <row r="17" spans="1:2">
      <c r="A17" s="17" t="s">
        <v>127</v>
      </c>
      <c r="B17" s="18">
        <v>90</v>
      </c>
    </row>
    <row r="18" spans="1:2">
      <c r="A18" s="17" t="s">
        <v>128</v>
      </c>
      <c r="B18" s="18">
        <v>90.4</v>
      </c>
    </row>
    <row r="19" spans="1:2">
      <c r="A19" s="17" t="s">
        <v>129</v>
      </c>
      <c r="B19" s="18">
        <v>90.4</v>
      </c>
    </row>
    <row r="20" spans="1:2">
      <c r="A20" s="17" t="s">
        <v>130</v>
      </c>
      <c r="B20" s="18">
        <v>90.6</v>
      </c>
    </row>
    <row r="21" spans="1:2">
      <c r="A21" s="17" t="s">
        <v>131</v>
      </c>
      <c r="B21" s="18">
        <v>90.9</v>
      </c>
    </row>
    <row r="22" spans="1:2">
      <c r="A22" s="17" t="s">
        <v>132</v>
      </c>
      <c r="B22" s="18">
        <v>91.7</v>
      </c>
    </row>
    <row r="23" spans="1:2">
      <c r="A23" s="17" t="s">
        <v>133</v>
      </c>
      <c r="B23" s="18">
        <v>91.8</v>
      </c>
    </row>
    <row r="24" spans="1:2">
      <c r="A24" s="17" t="s">
        <v>134</v>
      </c>
      <c r="B24" s="18">
        <v>92.3</v>
      </c>
    </row>
    <row r="25" spans="1:2">
      <c r="A25" s="17" t="s">
        <v>135</v>
      </c>
      <c r="B25" s="18">
        <v>92.6</v>
      </c>
    </row>
    <row r="26" spans="1:2">
      <c r="A26" s="17" t="s">
        <v>136</v>
      </c>
      <c r="B26" s="18">
        <v>93.3</v>
      </c>
    </row>
    <row r="27" spans="1:2">
      <c r="A27" s="17" t="s">
        <v>137</v>
      </c>
      <c r="B27" s="18">
        <v>93.5</v>
      </c>
    </row>
    <row r="28" spans="1:2">
      <c r="A28" s="17" t="s">
        <v>138</v>
      </c>
      <c r="B28" s="18">
        <v>93.5</v>
      </c>
    </row>
    <row r="29" spans="1:2">
      <c r="A29" s="17" t="s">
        <v>139</v>
      </c>
      <c r="B29" s="18">
        <v>93.5</v>
      </c>
    </row>
    <row r="30" spans="1:2">
      <c r="A30" s="17" t="s">
        <v>140</v>
      </c>
      <c r="B30" s="18">
        <v>93.9</v>
      </c>
    </row>
    <row r="31" spans="1:2">
      <c r="A31" s="17" t="s">
        <v>141</v>
      </c>
      <c r="B31" s="18">
        <v>94.5</v>
      </c>
    </row>
    <row r="32" spans="1:2">
      <c r="A32" s="17" t="s">
        <v>142</v>
      </c>
      <c r="B32" s="18">
        <v>94.5</v>
      </c>
    </row>
    <row r="33" spans="1:2">
      <c r="A33" s="17" t="s">
        <v>143</v>
      </c>
      <c r="B33" s="18">
        <v>94.7</v>
      </c>
    </row>
    <row r="34" spans="1:2">
      <c r="A34" s="17" t="s">
        <v>144</v>
      </c>
      <c r="B34" s="18">
        <v>95</v>
      </c>
    </row>
    <row r="35" spans="1:2">
      <c r="A35" s="17" t="s">
        <v>145</v>
      </c>
      <c r="B35" s="18">
        <v>94.7</v>
      </c>
    </row>
    <row r="36" spans="1:2">
      <c r="A36" s="17" t="s">
        <v>146</v>
      </c>
      <c r="B36" s="18">
        <v>95.2</v>
      </c>
    </row>
    <row r="37" spans="1:2">
      <c r="A37" s="17" t="s">
        <v>147</v>
      </c>
      <c r="B37" s="18">
        <v>95.4</v>
      </c>
    </row>
    <row r="38" spans="1:2">
      <c r="A38" s="17" t="s">
        <v>148</v>
      </c>
      <c r="B38" s="18">
        <v>95.9</v>
      </c>
    </row>
    <row r="39" spans="1:2">
      <c r="A39" s="17" t="s">
        <v>149</v>
      </c>
      <c r="B39" s="18">
        <v>95.9</v>
      </c>
    </row>
    <row r="40" spans="1:2">
      <c r="A40" s="17" t="s">
        <v>150</v>
      </c>
      <c r="B40" s="18">
        <v>95.6</v>
      </c>
    </row>
    <row r="41" spans="1:2">
      <c r="A41" s="17" t="s">
        <v>151</v>
      </c>
      <c r="B41" s="18">
        <v>95.7</v>
      </c>
    </row>
    <row r="42" spans="1:2">
      <c r="A42" s="17" t="s">
        <v>152</v>
      </c>
      <c r="B42" s="18">
        <v>96.1</v>
      </c>
    </row>
    <row r="43" spans="1:2">
      <c r="A43" s="17" t="s">
        <v>153</v>
      </c>
      <c r="B43" s="18">
        <v>96.4</v>
      </c>
    </row>
    <row r="44" spans="1:2">
      <c r="A44" s="17" t="s">
        <v>154</v>
      </c>
      <c r="B44" s="18">
        <v>96.8</v>
      </c>
    </row>
    <row r="45" spans="1:2">
      <c r="A45" s="17" t="s">
        <v>155</v>
      </c>
      <c r="B45" s="18">
        <v>97</v>
      </c>
    </row>
    <row r="46" spans="1:2">
      <c r="A46" s="17" t="s">
        <v>156</v>
      </c>
      <c r="B46" s="18">
        <v>97.3</v>
      </c>
    </row>
    <row r="47" spans="1:2">
      <c r="A47" s="17" t="s">
        <v>157</v>
      </c>
      <c r="B47" s="18">
        <v>97</v>
      </c>
    </row>
    <row r="48" spans="1:2">
      <c r="A48" s="17" t="s">
        <v>158</v>
      </c>
      <c r="B48" s="18">
        <v>97.5</v>
      </c>
    </row>
    <row r="49" spans="1:2">
      <c r="A49" s="17" t="s">
        <v>159</v>
      </c>
      <c r="B49" s="18">
        <v>97.8</v>
      </c>
    </row>
    <row r="50" spans="1:2">
      <c r="A50" s="17" t="s">
        <v>160</v>
      </c>
      <c r="B50" s="18">
        <v>98</v>
      </c>
    </row>
    <row r="51" spans="1:2">
      <c r="A51" s="17" t="s">
        <v>161</v>
      </c>
      <c r="B51" s="18">
        <v>98.2</v>
      </c>
    </row>
    <row r="52" spans="1:2">
      <c r="A52" s="17" t="s">
        <v>162</v>
      </c>
      <c r="B52" s="18">
        <v>98</v>
      </c>
    </row>
    <row r="53" spans="1:2">
      <c r="A53" s="17" t="s">
        <v>163</v>
      </c>
      <c r="B53" s="18">
        <v>98</v>
      </c>
    </row>
    <row r="54" spans="1:2">
      <c r="A54" s="17" t="s">
        <v>164</v>
      </c>
      <c r="B54" s="18">
        <v>98.4</v>
      </c>
    </row>
    <row r="55" spans="1:2">
      <c r="A55" s="17" t="s">
        <v>165</v>
      </c>
      <c r="B55" s="18">
        <v>98.7</v>
      </c>
    </row>
    <row r="56" spans="1:2">
      <c r="A56" s="17" t="s">
        <v>166</v>
      </c>
      <c r="B56" s="18">
        <v>98.8</v>
      </c>
    </row>
    <row r="57" spans="1:2">
      <c r="A57" s="17" t="s">
        <v>167</v>
      </c>
      <c r="B57" s="18">
        <v>98.8</v>
      </c>
    </row>
    <row r="58" spans="1:2">
      <c r="A58" s="17" t="s">
        <v>168</v>
      </c>
      <c r="B58" s="18">
        <v>99.2</v>
      </c>
    </row>
    <row r="59" spans="1:2">
      <c r="A59" s="17" t="s">
        <v>169</v>
      </c>
      <c r="B59" s="18">
        <v>98.7</v>
      </c>
    </row>
    <row r="60" spans="1:2">
      <c r="A60" s="17" t="s">
        <v>170</v>
      </c>
      <c r="B60" s="18">
        <v>99.1</v>
      </c>
    </row>
    <row r="61" spans="1:2">
      <c r="A61" s="17" t="s">
        <v>171</v>
      </c>
      <c r="B61" s="18">
        <v>99.3</v>
      </c>
    </row>
    <row r="62" spans="1:2">
      <c r="A62" s="17" t="s">
        <v>172</v>
      </c>
      <c r="B62" s="18">
        <v>99.6</v>
      </c>
    </row>
    <row r="63" spans="1:2">
      <c r="A63" s="17" t="s">
        <v>173</v>
      </c>
      <c r="B63" s="18">
        <v>99.6</v>
      </c>
    </row>
    <row r="64" spans="1:2">
      <c r="A64" s="17" t="s">
        <v>174</v>
      </c>
      <c r="B64" s="18">
        <v>99.8</v>
      </c>
    </row>
    <row r="65" spans="1:2">
      <c r="A65" s="17" t="s">
        <v>175</v>
      </c>
      <c r="B65" s="18">
        <v>99.6</v>
      </c>
    </row>
    <row r="66" spans="1:2">
      <c r="A66" s="17" t="s">
        <v>176</v>
      </c>
      <c r="B66" s="18">
        <v>99.9</v>
      </c>
    </row>
    <row r="67" spans="1:2">
      <c r="A67" s="17" t="s">
        <v>177</v>
      </c>
      <c r="B67" s="18">
        <v>100</v>
      </c>
    </row>
    <row r="68" spans="1:2">
      <c r="A68" s="17" t="s">
        <v>178</v>
      </c>
      <c r="B68" s="18">
        <v>100.1</v>
      </c>
    </row>
    <row r="69" spans="1:2">
      <c r="A69" s="17" t="s">
        <v>179</v>
      </c>
      <c r="B69" s="18">
        <v>99.9</v>
      </c>
    </row>
    <row r="70" spans="1:2">
      <c r="A70" s="17" t="s">
        <v>180</v>
      </c>
      <c r="B70" s="18">
        <v>99.9</v>
      </c>
    </row>
    <row r="71" spans="1:2">
      <c r="A71" s="17" t="s">
        <v>181</v>
      </c>
      <c r="B71" s="18">
        <v>99.2</v>
      </c>
    </row>
    <row r="72" spans="1:2">
      <c r="A72" s="17" t="s">
        <v>182</v>
      </c>
      <c r="B72" s="18">
        <v>99.5</v>
      </c>
    </row>
    <row r="73" spans="1:2">
      <c r="A73" s="17" t="s">
        <v>183</v>
      </c>
      <c r="B73" s="18">
        <v>99.6</v>
      </c>
    </row>
    <row r="74" spans="1:2">
      <c r="A74" s="17" t="s">
        <v>184</v>
      </c>
      <c r="B74" s="18">
        <v>99.9</v>
      </c>
    </row>
    <row r="75" spans="1:2">
      <c r="A75" s="17" t="s">
        <v>185</v>
      </c>
      <c r="B75" s="18">
        <v>100.1</v>
      </c>
    </row>
    <row r="76" spans="1:2">
      <c r="A76" s="17" t="s">
        <v>186</v>
      </c>
      <c r="B76" s="18">
        <v>100.1</v>
      </c>
    </row>
    <row r="77" spans="1:2">
      <c r="A77" s="17" t="s">
        <v>187</v>
      </c>
      <c r="B77" s="18">
        <v>100</v>
      </c>
    </row>
    <row r="78" spans="1:2">
      <c r="A78" s="17" t="s">
        <v>188</v>
      </c>
      <c r="B78" s="18">
        <v>100.3</v>
      </c>
    </row>
    <row r="79" spans="1:2">
      <c r="A79" s="17" t="s">
        <v>189</v>
      </c>
      <c r="B79" s="18">
        <v>100.2</v>
      </c>
    </row>
    <row r="80" spans="1:2">
      <c r="A80" s="17" t="s">
        <v>190</v>
      </c>
      <c r="B80" s="18">
        <v>100.3</v>
      </c>
    </row>
    <row r="81" spans="1:2">
      <c r="A81" s="17" t="s">
        <v>191</v>
      </c>
      <c r="B81" s="18">
        <v>100.3</v>
      </c>
    </row>
    <row r="82" spans="1:2">
      <c r="A82" s="17" t="s">
        <v>192</v>
      </c>
      <c r="B82" s="18">
        <v>100.4</v>
      </c>
    </row>
    <row r="83" spans="1:2">
      <c r="A83" s="17" t="s">
        <v>193</v>
      </c>
      <c r="B83" s="18">
        <v>99.9</v>
      </c>
    </row>
    <row r="84" spans="1:2">
      <c r="A84" s="17" t="s">
        <v>194</v>
      </c>
      <c r="B84" s="18">
        <v>100.1</v>
      </c>
    </row>
    <row r="85" spans="1:2">
      <c r="A85" s="17" t="s">
        <v>195</v>
      </c>
      <c r="B85" s="18">
        <v>100.4</v>
      </c>
    </row>
    <row r="86" spans="1:2">
      <c r="A86" s="17" t="s">
        <v>196</v>
      </c>
      <c r="B86" s="18">
        <v>100.6</v>
      </c>
    </row>
    <row r="87" spans="1:2">
      <c r="A87" s="17" t="s">
        <v>197</v>
      </c>
      <c r="B87" s="18">
        <v>100.8</v>
      </c>
    </row>
    <row r="88" spans="1:2">
      <c r="A88" s="17" t="s">
        <v>198</v>
      </c>
      <c r="B88" s="18">
        <v>101</v>
      </c>
    </row>
    <row r="89" spans="1:2">
      <c r="A89" s="17" t="s">
        <v>199</v>
      </c>
      <c r="B89" s="18">
        <v>100.9</v>
      </c>
    </row>
    <row r="90" spans="1:2">
      <c r="A90" s="17" t="s">
        <v>200</v>
      </c>
      <c r="B90" s="18">
        <v>101.2</v>
      </c>
    </row>
    <row r="91" spans="1:2">
      <c r="A91" s="17" t="s">
        <v>201</v>
      </c>
      <c r="B91" s="18">
        <v>101.5</v>
      </c>
    </row>
    <row r="92" spans="1:2">
      <c r="A92" s="17" t="s">
        <v>202</v>
      </c>
      <c r="B92" s="18">
        <v>101.6</v>
      </c>
    </row>
    <row r="93" spans="1:2">
      <c r="A93" s="17" t="s">
        <v>203</v>
      </c>
      <c r="B93" s="18">
        <v>101.8</v>
      </c>
    </row>
    <row r="94" spans="1:2">
      <c r="A94" s="17" t="s">
        <v>204</v>
      </c>
      <c r="B94" s="18">
        <v>102.2</v>
      </c>
    </row>
    <row r="95" spans="1:2">
      <c r="A95" s="17" t="s">
        <v>205</v>
      </c>
      <c r="B95" s="18">
        <v>101.8</v>
      </c>
    </row>
    <row r="96" spans="1:2">
      <c r="A96" s="17" t="s">
        <v>206</v>
      </c>
      <c r="B96" s="18">
        <v>102.4</v>
      </c>
    </row>
    <row r="97" spans="1:2">
      <c r="A97" s="17" t="s">
        <v>207</v>
      </c>
      <c r="B97" s="18">
        <v>102.7</v>
      </c>
    </row>
    <row r="98" spans="1:2">
      <c r="A98" s="17" t="s">
        <v>208</v>
      </c>
      <c r="B98" s="18">
        <v>103.2</v>
      </c>
    </row>
    <row r="99" spans="1:2">
      <c r="A99" s="17" t="s">
        <v>209</v>
      </c>
      <c r="B99" s="18">
        <v>103.5</v>
      </c>
    </row>
    <row r="100" spans="1:2">
      <c r="A100" s="17" t="s">
        <v>210</v>
      </c>
      <c r="B100" s="18">
        <v>103.5</v>
      </c>
    </row>
    <row r="101" spans="1:2">
      <c r="A101" s="17" t="s">
        <v>211</v>
      </c>
      <c r="B101" s="18">
        <v>103.5</v>
      </c>
    </row>
    <row r="102" spans="1:2">
      <c r="A102" s="17" t="s">
        <v>212</v>
      </c>
      <c r="B102" s="18">
        <v>104</v>
      </c>
    </row>
    <row r="103" spans="1:2">
      <c r="A103" s="17" t="s">
        <v>213</v>
      </c>
      <c r="B103" s="18">
        <v>104.3</v>
      </c>
    </row>
    <row r="104" spans="1:2">
      <c r="A104" s="17" t="s">
        <v>214</v>
      </c>
      <c r="B104" s="18">
        <v>104.4</v>
      </c>
    </row>
    <row r="105" spans="1:2">
      <c r="A105" s="17" t="s">
        <v>215</v>
      </c>
      <c r="B105" s="18">
        <v>104.7</v>
      </c>
    </row>
    <row r="106" spans="1:2">
      <c r="A106" s="17" t="s">
        <v>216</v>
      </c>
      <c r="B106" s="18">
        <v>105</v>
      </c>
    </row>
    <row r="107" spans="1:2">
      <c r="A107" s="17" t="s">
        <v>217</v>
      </c>
      <c r="B107" s="18">
        <v>104.5</v>
      </c>
    </row>
    <row r="108" spans="1:2">
      <c r="A108" s="17" t="s">
        <v>218</v>
      </c>
      <c r="B108" s="18">
        <v>104.9</v>
      </c>
    </row>
    <row r="109" spans="1:2">
      <c r="A109" s="17" t="s">
        <v>219</v>
      </c>
      <c r="B109" s="18">
        <v>105.1</v>
      </c>
    </row>
    <row r="110" spans="1:2">
      <c r="A110" s="17" t="s">
        <v>220</v>
      </c>
      <c r="B110" s="18">
        <v>105.5</v>
      </c>
    </row>
    <row r="111" spans="1:2">
      <c r="A111" s="17" t="s">
        <v>221</v>
      </c>
      <c r="B111" s="18">
        <v>105.9</v>
      </c>
    </row>
    <row r="112" spans="1:2">
      <c r="A112" s="17" t="s">
        <v>222</v>
      </c>
      <c r="B112" s="18">
        <v>105.9</v>
      </c>
    </row>
    <row r="113" spans="1:2">
      <c r="A113" s="17" t="s">
        <v>223</v>
      </c>
      <c r="B113" s="18">
        <v>105.9</v>
      </c>
    </row>
    <row r="114" spans="1:2">
      <c r="A114" s="17" t="s">
        <v>224</v>
      </c>
      <c r="B114" s="18">
        <v>106.5</v>
      </c>
    </row>
    <row r="115" spans="1:2">
      <c r="A115" s="17" t="s">
        <v>225</v>
      </c>
      <c r="B115" s="18">
        <v>106.6</v>
      </c>
    </row>
    <row r="116" spans="1:2">
      <c r="A116" s="17" t="s">
        <v>226</v>
      </c>
      <c r="B116" s="18">
        <v>106.7</v>
      </c>
    </row>
    <row r="117" spans="1:2">
      <c r="A117" s="17" t="s">
        <v>227</v>
      </c>
      <c r="B117" s="18">
        <v>106.9</v>
      </c>
    </row>
    <row r="118" spans="1:2">
      <c r="A118" s="17" t="s">
        <v>228</v>
      </c>
      <c r="B118" s="18">
        <v>107.1</v>
      </c>
    </row>
    <row r="119" spans="1:2">
      <c r="A119" s="17" t="s">
        <v>229</v>
      </c>
      <c r="B119" s="18">
        <v>106.4</v>
      </c>
    </row>
    <row r="120" spans="1:2">
      <c r="A120" s="17" t="s">
        <v>230</v>
      </c>
      <c r="B120" s="18">
        <v>106.8</v>
      </c>
    </row>
    <row r="121" spans="1:2">
      <c r="A121" s="17" t="s">
        <v>231</v>
      </c>
      <c r="B121" s="18">
        <v>107</v>
      </c>
    </row>
    <row r="122" spans="1:2">
      <c r="A122" s="17" t="s">
        <v>232</v>
      </c>
      <c r="B122" s="18">
        <v>107.6</v>
      </c>
    </row>
    <row r="123" spans="1:2">
      <c r="A123" s="17" t="s">
        <v>233</v>
      </c>
      <c r="B123" s="18">
        <v>107.9</v>
      </c>
    </row>
    <row r="124" spans="1:2">
      <c r="A124" s="17" t="s">
        <v>234</v>
      </c>
      <c r="B124" s="18">
        <v>107.9</v>
      </c>
    </row>
    <row r="125" spans="1:2">
      <c r="A125" s="17" t="s">
        <v>235</v>
      </c>
      <c r="B125" s="18">
        <v>108</v>
      </c>
    </row>
    <row r="126" spans="1:2">
      <c r="A126" s="17" t="s">
        <v>236</v>
      </c>
      <c r="B126" s="18">
        <v>108.3</v>
      </c>
    </row>
    <row r="127" spans="1:2">
      <c r="A127" s="17" t="s">
        <v>237</v>
      </c>
      <c r="B127" s="18">
        <v>108.4</v>
      </c>
    </row>
    <row r="128" spans="1:2">
      <c r="A128" s="17" t="s">
        <v>238</v>
      </c>
      <c r="B128" s="18">
        <v>108.3</v>
      </c>
    </row>
    <row r="129" spans="1:2">
      <c r="A129" s="17" t="s">
        <v>239</v>
      </c>
      <c r="B129" s="18">
        <v>108.5</v>
      </c>
    </row>
    <row r="130" spans="1:2">
      <c r="A130" s="17" t="s">
        <v>240</v>
      </c>
      <c r="B130" s="18">
        <v>108.5</v>
      </c>
    </row>
    <row r="131" spans="1:2">
      <c r="A131" s="17" t="s">
        <v>241</v>
      </c>
      <c r="B131" s="18">
        <v>108.3</v>
      </c>
    </row>
    <row r="132" spans="1:2">
      <c r="A132" s="17" t="s">
        <v>242</v>
      </c>
      <c r="B132" s="18">
        <v>108.6</v>
      </c>
    </row>
    <row r="133" spans="1:2">
      <c r="A133" s="17" t="s">
        <v>243</v>
      </c>
      <c r="B133" s="18">
        <v>108.6</v>
      </c>
    </row>
    <row r="134" spans="1:2">
      <c r="A134" s="17" t="s">
        <v>244</v>
      </c>
      <c r="B134" s="18">
        <v>108.6</v>
      </c>
    </row>
    <row r="135" spans="1:2">
      <c r="A135" s="17" t="s">
        <v>245</v>
      </c>
      <c r="B135" s="18">
        <v>108.6</v>
      </c>
    </row>
    <row r="136" spans="1:2">
      <c r="A136" s="17" t="s">
        <v>246</v>
      </c>
      <c r="B136" s="18">
        <v>108.8</v>
      </c>
    </row>
    <row r="137" spans="1:2">
      <c r="A137" s="17" t="s">
        <v>247</v>
      </c>
      <c r="B137" s="18">
        <v>109.2</v>
      </c>
    </row>
    <row r="138" spans="1:2">
      <c r="A138" s="17" t="s">
        <v>248</v>
      </c>
      <c r="B138" s="18">
        <v>108.8</v>
      </c>
    </row>
    <row r="139" spans="1:2">
      <c r="A139" s="17" t="s">
        <v>249</v>
      </c>
      <c r="B139" s="18">
        <v>109.2</v>
      </c>
    </row>
    <row r="140" spans="1:2">
      <c r="A140" s="17" t="s">
        <v>250</v>
      </c>
      <c r="B140" s="18">
        <v>109.2</v>
      </c>
    </row>
    <row r="141" spans="1:2">
      <c r="A141" s="17" t="s">
        <v>251</v>
      </c>
      <c r="B141" s="18">
        <v>109.1</v>
      </c>
    </row>
    <row r="142" spans="1:2">
      <c r="A142" s="17" t="s">
        <v>252</v>
      </c>
      <c r="B142" s="18">
        <v>109.4</v>
      </c>
    </row>
    <row r="143" spans="1:2">
      <c r="A143" s="17" t="s">
        <v>253</v>
      </c>
      <c r="B143" s="18">
        <v>109.3</v>
      </c>
    </row>
    <row r="144" spans="1:2">
      <c r="A144" s="17" t="s">
        <v>254</v>
      </c>
      <c r="B144" s="18">
        <v>109.4</v>
      </c>
    </row>
    <row r="145" spans="1:2">
      <c r="A145" s="17" t="s">
        <v>255</v>
      </c>
      <c r="B145" s="18">
        <v>109.7</v>
      </c>
    </row>
    <row r="146" spans="1:2">
      <c r="A146" s="17" t="s">
        <v>256</v>
      </c>
      <c r="B146" s="18">
        <v>110.4</v>
      </c>
    </row>
    <row r="147" spans="1:2">
      <c r="A147" s="17" t="s">
        <v>257</v>
      </c>
      <c r="B147" s="18">
        <v>111</v>
      </c>
    </row>
    <row r="148" spans="1:2">
      <c r="A148" s="17" t="s">
        <v>258</v>
      </c>
      <c r="B148" s="18">
        <v>111.4</v>
      </c>
    </row>
    <row r="149" spans="1:2">
      <c r="A149" s="17" t="s">
        <v>259</v>
      </c>
      <c r="B149" s="18">
        <v>111.4</v>
      </c>
    </row>
    <row r="150" spans="1:2">
      <c r="A150" s="17" t="s">
        <v>260</v>
      </c>
      <c r="B150" s="18">
        <v>112.1</v>
      </c>
    </row>
    <row r="151" spans="1:2">
      <c r="A151" s="17" t="s">
        <v>261</v>
      </c>
      <c r="B151" s="18">
        <v>112.4</v>
      </c>
    </row>
    <row r="152" spans="1:2">
      <c r="A152" s="17" t="s">
        <v>262</v>
      </c>
      <c r="B152" s="18">
        <v>113.4</v>
      </c>
    </row>
    <row r="153" spans="1:2">
      <c r="A153" s="17" t="s">
        <v>263</v>
      </c>
      <c r="B153" s="18">
        <v>114.1</v>
      </c>
    </row>
    <row r="154" spans="1:2">
      <c r="A154" s="17" t="s">
        <v>264</v>
      </c>
      <c r="B154" s="18">
        <v>114.7</v>
      </c>
    </row>
    <row r="155" spans="1:2">
      <c r="A155" s="17" t="s">
        <v>265</v>
      </c>
      <c r="B155" s="18">
        <v>114.6</v>
      </c>
    </row>
    <row r="156" spans="1:2">
      <c r="A156" s="17" t="s">
        <v>266</v>
      </c>
      <c r="B156" s="18">
        <v>115.4</v>
      </c>
    </row>
    <row r="157" spans="1:2">
      <c r="A157" s="17" t="s">
        <v>267</v>
      </c>
      <c r="B157" s="18">
        <v>116.5</v>
      </c>
    </row>
    <row r="158" spans="1:2">
      <c r="A158" s="17" t="s">
        <v>268</v>
      </c>
      <c r="B158" s="18">
        <v>119</v>
      </c>
    </row>
    <row r="159" spans="1:2">
      <c r="A159" s="17" t="s">
        <v>269</v>
      </c>
      <c r="B159" s="18">
        <v>119.7</v>
      </c>
    </row>
    <row r="160" spans="1:2">
      <c r="A160" s="17" t="s">
        <v>270</v>
      </c>
      <c r="B160" s="18">
        <v>120.5</v>
      </c>
    </row>
    <row r="161" spans="1:2">
      <c r="A161" s="17" t="s">
        <v>271</v>
      </c>
      <c r="B161" s="18">
        <v>121.2</v>
      </c>
    </row>
    <row r="162" spans="1:2">
      <c r="A162" s="17" t="s">
        <v>272</v>
      </c>
      <c r="B162" s="18">
        <v>121.8</v>
      </c>
    </row>
    <row r="163" spans="1:2">
      <c r="A163" s="17" t="s">
        <v>273</v>
      </c>
      <c r="B163" s="18">
        <v>122.3</v>
      </c>
    </row>
    <row r="164" spans="1:2">
      <c r="A164" s="17" t="s">
        <v>274</v>
      </c>
      <c r="B164" s="18">
        <v>124.3</v>
      </c>
    </row>
    <row r="165" spans="1:2">
      <c r="A165" s="17" t="s">
        <v>275</v>
      </c>
      <c r="B165" s="18">
        <v>124.8</v>
      </c>
    </row>
    <row r="166" spans="1:2">
      <c r="A166" s="17" t="s">
        <v>276</v>
      </c>
      <c r="B166" s="18">
        <v>125.3</v>
      </c>
    </row>
    <row r="167" spans="1:2">
      <c r="A167" s="17" t="s">
        <v>277</v>
      </c>
      <c r="B167" s="18">
        <v>124.8</v>
      </c>
    </row>
    <row r="168" spans="1:2">
      <c r="A168" s="17" t="s">
        <v>278</v>
      </c>
      <c r="B168" s="18">
        <v>126</v>
      </c>
    </row>
    <row r="169" spans="1:2">
      <c r="A169" s="17" t="s">
        <v>279</v>
      </c>
      <c r="B169" s="18">
        <v>126.8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7BAB4-D587-4EB2-B99D-86E36875E1E8}">
  <dimension ref="A1:O72"/>
  <sheetViews>
    <sheetView showGridLines="0" zoomScale="80" zoomScaleNormal="80" workbookViewId="0">
      <pane xSplit="2" ySplit="1" topLeftCell="C2" activePane="bottomRight" state="frozen"/>
      <selection pane="bottomRight"/>
      <selection pane="bottomLeft" activeCell="A3" sqref="A3"/>
      <selection pane="topRight" activeCell="D1" sqref="D1"/>
    </sheetView>
  </sheetViews>
  <sheetFormatPr defaultColWidth="9.42578125" defaultRowHeight="12.6"/>
  <cols>
    <col min="1" max="1" width="12.5703125" style="10" customWidth="1"/>
    <col min="2" max="2" width="11.5703125" style="10" customWidth="1"/>
    <col min="3" max="5" width="10.85546875" style="10" customWidth="1"/>
    <col min="6" max="6" width="11.5703125" style="10" customWidth="1"/>
    <col min="7" max="7" width="14.7109375" style="10" customWidth="1"/>
    <col min="8" max="8" width="12.140625" style="10" customWidth="1"/>
    <col min="9" max="9" width="12.5703125" style="10" customWidth="1"/>
    <col min="10" max="10" width="9.85546875" style="10" customWidth="1"/>
    <col min="11" max="11" width="11.5703125" style="10" customWidth="1"/>
    <col min="12" max="12" width="10.42578125" style="10" customWidth="1"/>
    <col min="13" max="13" width="14.85546875" style="10" bestFit="1" customWidth="1"/>
    <col min="14" max="14" width="14.85546875" style="10" customWidth="1"/>
    <col min="15" max="15" width="19.42578125" style="10" customWidth="1"/>
    <col min="16" max="16384" width="9.42578125" style="10"/>
  </cols>
  <sheetData>
    <row r="1" spans="1:15" ht="24.95">
      <c r="A1" s="7" t="s">
        <v>280</v>
      </c>
      <c r="B1" s="7" t="s">
        <v>281</v>
      </c>
      <c r="C1" s="8" t="s">
        <v>282</v>
      </c>
      <c r="D1" s="8" t="s">
        <v>283</v>
      </c>
      <c r="E1" s="8" t="s">
        <v>284</v>
      </c>
      <c r="F1" s="8" t="s">
        <v>285</v>
      </c>
      <c r="G1" s="8" t="s">
        <v>286</v>
      </c>
      <c r="H1" s="9" t="s">
        <v>98</v>
      </c>
      <c r="I1" s="9" t="s">
        <v>99</v>
      </c>
      <c r="J1" s="8" t="s">
        <v>100</v>
      </c>
      <c r="K1" s="9" t="s">
        <v>287</v>
      </c>
      <c r="L1" s="9" t="s">
        <v>288</v>
      </c>
      <c r="M1" s="9" t="s">
        <v>289</v>
      </c>
      <c r="N1" s="9" t="s">
        <v>290</v>
      </c>
      <c r="O1" s="9" t="s">
        <v>291</v>
      </c>
    </row>
    <row r="2" spans="1:15">
      <c r="A2" s="11" t="s">
        <v>26</v>
      </c>
      <c r="B2" s="11" t="s">
        <v>292</v>
      </c>
      <c r="C2" s="12">
        <v>2944005.1818181821</v>
      </c>
      <c r="D2" s="12">
        <v>77507.444714306155</v>
      </c>
      <c r="E2" s="12">
        <v>447460.54300276609</v>
      </c>
      <c r="F2" s="13">
        <v>37.983514908404459</v>
      </c>
      <c r="G2" s="14">
        <v>1.5630530776308604</v>
      </c>
      <c r="H2" s="14">
        <v>5.209227197011761</v>
      </c>
      <c r="I2" s="14">
        <v>19.837005153243606</v>
      </c>
      <c r="J2" s="14">
        <v>43.150407716557837</v>
      </c>
      <c r="K2" s="15">
        <v>6662.5432467058199</v>
      </c>
      <c r="L2" s="12">
        <v>760.14582383002141</v>
      </c>
      <c r="M2" s="12">
        <v>1964.7247929015057</v>
      </c>
      <c r="N2" s="12">
        <v>2657.9265852122849</v>
      </c>
      <c r="O2" s="16">
        <v>3.4292532736815803E-2</v>
      </c>
    </row>
    <row r="3" spans="1:15">
      <c r="A3" s="11" t="s">
        <v>26</v>
      </c>
      <c r="B3" s="11" t="s">
        <v>293</v>
      </c>
      <c r="C3" s="12">
        <v>2965291.4545454551</v>
      </c>
      <c r="D3" s="12">
        <v>77617.268908048805</v>
      </c>
      <c r="E3" s="12">
        <v>450447.98684367904</v>
      </c>
      <c r="F3" s="13">
        <v>38.204016918688033</v>
      </c>
      <c r="G3" s="14">
        <v>1.5608414429464303</v>
      </c>
      <c r="H3" s="14">
        <v>5.209227197011761</v>
      </c>
      <c r="I3" s="14">
        <v>19.837005153243606</v>
      </c>
      <c r="J3" s="14">
        <v>43.150407716557837</v>
      </c>
      <c r="K3" s="15">
        <v>6662.5432467058199</v>
      </c>
      <c r="L3" s="12">
        <v>763.622543850532</v>
      </c>
      <c r="M3" s="12">
        <v>1976.3964896402472</v>
      </c>
      <c r="N3" s="12">
        <v>2657.9265852122849</v>
      </c>
      <c r="O3" s="16">
        <v>3.424401067707062E-2</v>
      </c>
    </row>
    <row r="4" spans="1:15">
      <c r="A4" s="11" t="s">
        <v>26</v>
      </c>
      <c r="B4" s="11" t="s">
        <v>294</v>
      </c>
      <c r="C4" s="12">
        <v>2986577.727272728</v>
      </c>
      <c r="D4" s="12">
        <v>77727.093101791441</v>
      </c>
      <c r="E4" s="12">
        <v>453435.43068459199</v>
      </c>
      <c r="F4" s="13">
        <v>38.423895814056806</v>
      </c>
      <c r="G4" s="14">
        <v>1.5586360581032432</v>
      </c>
      <c r="H4" s="14">
        <v>5.209227197011761</v>
      </c>
      <c r="I4" s="14">
        <v>19.837005153243606</v>
      </c>
      <c r="J4" s="14">
        <v>43.150407716557837</v>
      </c>
      <c r="K4" s="15">
        <v>6662.5432467058199</v>
      </c>
      <c r="L4" s="12">
        <v>767.09926387104247</v>
      </c>
      <c r="M4" s="12">
        <v>1988.0681863789889</v>
      </c>
      <c r="N4" s="12">
        <v>2657.9265852122849</v>
      </c>
      <c r="O4" s="16">
        <v>3.4195625735436455E-2</v>
      </c>
    </row>
    <row r="5" spans="1:15">
      <c r="A5" s="11" t="s">
        <v>26</v>
      </c>
      <c r="B5" s="11" t="s">
        <v>295</v>
      </c>
      <c r="C5" s="12">
        <v>3007864.0000000009</v>
      </c>
      <c r="D5" s="12">
        <v>77836.917295534091</v>
      </c>
      <c r="E5" s="12">
        <v>456422.874525505</v>
      </c>
      <c r="F5" s="13">
        <v>38.643154232067431</v>
      </c>
      <c r="G5" s="14">
        <v>1.5564368966466109</v>
      </c>
      <c r="H5" s="14">
        <v>5.209227197011761</v>
      </c>
      <c r="I5" s="14">
        <v>19.837005153243606</v>
      </c>
      <c r="J5" s="14">
        <v>43.150407716557837</v>
      </c>
      <c r="K5" s="15">
        <v>6662.5432467058199</v>
      </c>
      <c r="L5" s="12">
        <v>770.57598389155305</v>
      </c>
      <c r="M5" s="12">
        <v>1999.7398831177304</v>
      </c>
      <c r="N5" s="12">
        <v>2657.9265852122849</v>
      </c>
      <c r="O5" s="16">
        <v>3.4147377331511866E-2</v>
      </c>
    </row>
    <row r="6" spans="1:15">
      <c r="A6" s="11" t="s">
        <v>26</v>
      </c>
      <c r="B6" s="11" t="s">
        <v>296</v>
      </c>
      <c r="C6" s="12">
        <v>3029150.2727272739</v>
      </c>
      <c r="D6" s="12">
        <v>77946.741489276726</v>
      </c>
      <c r="E6" s="12">
        <v>459410.31836641795</v>
      </c>
      <c r="F6" s="13">
        <v>38.861794795411676</v>
      </c>
      <c r="G6" s="14">
        <v>1.5542439322709414</v>
      </c>
      <c r="H6" s="14">
        <v>5.209227197011761</v>
      </c>
      <c r="I6" s="14">
        <v>19.837005153243606</v>
      </c>
      <c r="J6" s="14">
        <v>43.150407716557837</v>
      </c>
      <c r="K6" s="15">
        <v>6662.5432467058199</v>
      </c>
      <c r="L6" s="12">
        <v>774.05270391206363</v>
      </c>
      <c r="M6" s="12">
        <v>2011.4115798564719</v>
      </c>
      <c r="N6" s="12">
        <v>2657.9265852122849</v>
      </c>
      <c r="O6" s="16">
        <v>3.4099264888166503E-2</v>
      </c>
    </row>
    <row r="7" spans="1:15">
      <c r="A7" s="11" t="s">
        <v>27</v>
      </c>
      <c r="B7" s="11" t="s">
        <v>292</v>
      </c>
      <c r="C7" s="12">
        <v>1320974.9545454544</v>
      </c>
      <c r="D7" s="12">
        <v>30318.172727272726</v>
      </c>
      <c r="E7" s="12">
        <v>176600.12711552726</v>
      </c>
      <c r="F7" s="13">
        <v>43.570401370435192</v>
      </c>
      <c r="G7" s="14">
        <v>1.4747178334986009</v>
      </c>
      <c r="H7" s="14">
        <v>2.5603385718163336</v>
      </c>
      <c r="I7" s="14">
        <v>3.6588135583831423</v>
      </c>
      <c r="J7" s="14">
        <v>62.922508489222984</v>
      </c>
      <c r="K7" s="15">
        <v>20496.278940726999</v>
      </c>
      <c r="L7" s="12">
        <v>1328.587009859109</v>
      </c>
      <c r="M7" s="12">
        <v>2641.6877521307151</v>
      </c>
      <c r="N7" s="12">
        <v>1354.7294490110426</v>
      </c>
      <c r="O7" s="16">
        <v>4.4683743350812009E-2</v>
      </c>
    </row>
    <row r="8" spans="1:15">
      <c r="A8" s="11" t="s">
        <v>27</v>
      </c>
      <c r="B8" s="11" t="s">
        <v>293</v>
      </c>
      <c r="C8" s="12">
        <v>1327789.7272727271</v>
      </c>
      <c r="D8" s="12">
        <v>30353.727272727272</v>
      </c>
      <c r="E8" s="12">
        <v>176600.12711552726</v>
      </c>
      <c r="F8" s="13">
        <v>43.743877492954283</v>
      </c>
      <c r="G8" s="14">
        <v>1.4729904369989009</v>
      </c>
      <c r="H8" s="14">
        <v>2.5603385718163336</v>
      </c>
      <c r="I8" s="14">
        <v>3.6588135583831423</v>
      </c>
      <c r="J8" s="14">
        <v>62.922508489222984</v>
      </c>
      <c r="K8" s="15">
        <v>20496.278940726999</v>
      </c>
      <c r="L8" s="12">
        <v>1334.4959467679137</v>
      </c>
      <c r="M8" s="12">
        <v>2651.6233324281693</v>
      </c>
      <c r="N8" s="12">
        <v>1354.7294490110426</v>
      </c>
      <c r="O8" s="16">
        <v>4.4631403479343461E-2</v>
      </c>
    </row>
    <row r="9" spans="1:15">
      <c r="A9" s="11" t="s">
        <v>27</v>
      </c>
      <c r="B9" s="11" t="s">
        <v>294</v>
      </c>
      <c r="C9" s="12">
        <v>1334604.5</v>
      </c>
      <c r="D9" s="12">
        <v>30389.281818181818</v>
      </c>
      <c r="E9" s="12">
        <v>176600.12711552726</v>
      </c>
      <c r="F9" s="13">
        <v>43.91694769178487</v>
      </c>
      <c r="G9" s="14">
        <v>1.4712670825030716</v>
      </c>
      <c r="H9" s="14">
        <v>2.5603385718163336</v>
      </c>
      <c r="I9" s="14">
        <v>3.6588135583831423</v>
      </c>
      <c r="J9" s="14">
        <v>62.922508489222984</v>
      </c>
      <c r="K9" s="15">
        <v>20496.278940726999</v>
      </c>
      <c r="L9" s="12">
        <v>1340.4048836767183</v>
      </c>
      <c r="M9" s="12">
        <v>2661.5589127256239</v>
      </c>
      <c r="N9" s="12">
        <v>1354.7294490110426</v>
      </c>
      <c r="O9" s="16">
        <v>4.4579186080024827E-2</v>
      </c>
    </row>
    <row r="10" spans="1:15">
      <c r="A10" s="11" t="s">
        <v>27</v>
      </c>
      <c r="B10" s="11" t="s">
        <v>295</v>
      </c>
      <c r="C10" s="12">
        <v>1341419.2727272727</v>
      </c>
      <c r="D10" s="12">
        <v>30424.836363636365</v>
      </c>
      <c r="E10" s="12">
        <v>176600.12711552726</v>
      </c>
      <c r="F10" s="13">
        <v>44.089613390017483</v>
      </c>
      <c r="G10" s="14">
        <v>1.4695477558406229</v>
      </c>
      <c r="H10" s="14">
        <v>2.5603385718163336</v>
      </c>
      <c r="I10" s="14">
        <v>3.6588135583831423</v>
      </c>
      <c r="J10" s="14">
        <v>62.922508489222984</v>
      </c>
      <c r="K10" s="15">
        <v>20496.278940726999</v>
      </c>
      <c r="L10" s="12">
        <v>1346.313820585523</v>
      </c>
      <c r="M10" s="12">
        <v>2671.4944930230786</v>
      </c>
      <c r="N10" s="12">
        <v>1354.7294490110426</v>
      </c>
      <c r="O10" s="16">
        <v>4.4527090723492251E-2</v>
      </c>
    </row>
    <row r="11" spans="1:15">
      <c r="A11" s="11" t="s">
        <v>27</v>
      </c>
      <c r="B11" s="11" t="s">
        <v>296</v>
      </c>
      <c r="C11" s="12">
        <v>1348234.0454545454</v>
      </c>
      <c r="D11" s="12">
        <v>30460.390909090907</v>
      </c>
      <c r="E11" s="12">
        <v>176600.12711552726</v>
      </c>
      <c r="F11" s="13">
        <v>44.261876004098319</v>
      </c>
      <c r="G11" s="14">
        <v>1.4678324429072271</v>
      </c>
      <c r="H11" s="14">
        <v>2.5603385718163336</v>
      </c>
      <c r="I11" s="14">
        <v>3.6588135583831423</v>
      </c>
      <c r="J11" s="14">
        <v>62.922508489222984</v>
      </c>
      <c r="K11" s="15">
        <v>20496.278940726999</v>
      </c>
      <c r="L11" s="12">
        <v>1352.2227574943277</v>
      </c>
      <c r="M11" s="12">
        <v>2681.4300733205332</v>
      </c>
      <c r="N11" s="12">
        <v>1354.7294490110426</v>
      </c>
      <c r="O11" s="16">
        <v>4.447511698238657E-2</v>
      </c>
    </row>
    <row r="12" spans="1:15">
      <c r="A12" s="11" t="s">
        <v>28</v>
      </c>
      <c r="B12" s="11" t="s">
        <v>292</v>
      </c>
      <c r="C12" s="12">
        <v>3508243.2045454541</v>
      </c>
      <c r="D12" s="12">
        <v>80007.776833274751</v>
      </c>
      <c r="E12" s="12">
        <v>565758.64942459308</v>
      </c>
      <c r="F12" s="13">
        <v>43.84877749891929</v>
      </c>
      <c r="G12" s="14">
        <v>1.3086352870194424</v>
      </c>
      <c r="H12" s="14">
        <v>1.533862773222471</v>
      </c>
      <c r="I12" s="14">
        <v>46.913482838468305</v>
      </c>
      <c r="J12" s="14">
        <v>63.120572743500489</v>
      </c>
      <c r="K12" s="15">
        <v>19681.1861067803</v>
      </c>
      <c r="L12" s="12">
        <v>1918.6026985506483</v>
      </c>
      <c r="M12" s="12">
        <v>3335.437151182562</v>
      </c>
      <c r="N12" s="12">
        <v>6038.4168483576177</v>
      </c>
      <c r="O12" s="16">
        <v>7.5472873855011016E-2</v>
      </c>
    </row>
    <row r="13" spans="1:15">
      <c r="A13" s="11" t="s">
        <v>28</v>
      </c>
      <c r="B13" s="11" t="s">
        <v>293</v>
      </c>
      <c r="C13" s="12">
        <v>3530864</v>
      </c>
      <c r="D13" s="12">
        <v>80266.590844410486</v>
      </c>
      <c r="E13" s="12">
        <v>568761.38538150303</v>
      </c>
      <c r="F13" s="13">
        <v>43.989210988719577</v>
      </c>
      <c r="G13" s="14">
        <v>1.3044156840166963</v>
      </c>
      <c r="H13" s="14">
        <v>1.533862773222471</v>
      </c>
      <c r="I13" s="14">
        <v>46.913482838468305</v>
      </c>
      <c r="J13" s="14">
        <v>63.120572743500489</v>
      </c>
      <c r="K13" s="15">
        <v>19681.1861067803</v>
      </c>
      <c r="L13" s="12">
        <v>1931.4164908249336</v>
      </c>
      <c r="M13" s="12">
        <v>3362.0196547035616</v>
      </c>
      <c r="N13" s="12">
        <v>6038.4168483576177</v>
      </c>
      <c r="O13" s="16">
        <v>7.5229516849202455E-2</v>
      </c>
    </row>
    <row r="14" spans="1:15">
      <c r="A14" s="11" t="s">
        <v>28</v>
      </c>
      <c r="B14" s="11" t="s">
        <v>294</v>
      </c>
      <c r="C14" s="12">
        <v>3553484.7954545454</v>
      </c>
      <c r="D14" s="12">
        <v>80525.404855546236</v>
      </c>
      <c r="E14" s="12">
        <v>571764.1213384131</v>
      </c>
      <c r="F14" s="13">
        <v>44.128741753352351</v>
      </c>
      <c r="G14" s="14">
        <v>1.3002232051837819</v>
      </c>
      <c r="H14" s="14">
        <v>1.533862773222471</v>
      </c>
      <c r="I14" s="14">
        <v>46.913482838468305</v>
      </c>
      <c r="J14" s="14">
        <v>63.120572743500489</v>
      </c>
      <c r="K14" s="15">
        <v>19681.1861067803</v>
      </c>
      <c r="L14" s="12">
        <v>1944.2302830992189</v>
      </c>
      <c r="M14" s="12">
        <v>3388.6021582245608</v>
      </c>
      <c r="N14" s="12">
        <v>6038.4168483576177</v>
      </c>
      <c r="O14" s="16">
        <v>7.4987724174623863E-2</v>
      </c>
    </row>
    <row r="15" spans="1:15">
      <c r="A15" s="11" t="s">
        <v>28</v>
      </c>
      <c r="B15" s="11" t="s">
        <v>295</v>
      </c>
      <c r="C15" s="12">
        <v>3576105.5909090908</v>
      </c>
      <c r="D15" s="12">
        <v>80784.218866681971</v>
      </c>
      <c r="E15" s="12">
        <v>574766.85729532316</v>
      </c>
      <c r="F15" s="13">
        <v>44.267378469187534</v>
      </c>
      <c r="G15" s="14">
        <v>1.2960575898219409</v>
      </c>
      <c r="H15" s="14">
        <v>1.533862773222471</v>
      </c>
      <c r="I15" s="14">
        <v>46.913482838468305</v>
      </c>
      <c r="J15" s="14">
        <v>63.120572743500489</v>
      </c>
      <c r="K15" s="15">
        <v>19681.1861067803</v>
      </c>
      <c r="L15" s="12">
        <v>1957.0440753735043</v>
      </c>
      <c r="M15" s="12">
        <v>3415.1846617455603</v>
      </c>
      <c r="N15" s="12">
        <v>6038.4168483576177</v>
      </c>
      <c r="O15" s="16">
        <v>7.4747480796005517E-2</v>
      </c>
    </row>
    <row r="16" spans="1:15">
      <c r="A16" s="11" t="s">
        <v>28</v>
      </c>
      <c r="B16" s="11" t="s">
        <v>296</v>
      </c>
      <c r="C16" s="12">
        <v>3598726.3863636362</v>
      </c>
      <c r="D16" s="12">
        <v>81043.032877817721</v>
      </c>
      <c r="E16" s="12">
        <v>577769.59325223323</v>
      </c>
      <c r="F16" s="13">
        <v>44.40512970176173</v>
      </c>
      <c r="G16" s="14">
        <v>1.2919185805626199</v>
      </c>
      <c r="H16" s="14">
        <v>1.533862773222471</v>
      </c>
      <c r="I16" s="14">
        <v>46.913482838468305</v>
      </c>
      <c r="J16" s="14">
        <v>63.120572743500489</v>
      </c>
      <c r="K16" s="15">
        <v>19681.1861067803</v>
      </c>
      <c r="L16" s="12">
        <v>1969.8578676477896</v>
      </c>
      <c r="M16" s="12">
        <v>3441.7671652665595</v>
      </c>
      <c r="N16" s="12">
        <v>6038.4168483576177</v>
      </c>
      <c r="O16" s="16">
        <v>7.4508771870140517E-2</v>
      </c>
    </row>
    <row r="17" spans="1:15">
      <c r="A17" s="11" t="s">
        <v>29</v>
      </c>
      <c r="B17" s="11" t="s">
        <v>292</v>
      </c>
      <c r="C17" s="12">
        <v>2071584.1357086312</v>
      </c>
      <c r="D17" s="12">
        <v>40247.064727272751</v>
      </c>
      <c r="E17" s="12">
        <v>310476.09057956346</v>
      </c>
      <c r="F17" s="13">
        <v>51.471682462966221</v>
      </c>
      <c r="G17" s="14">
        <v>3.3218904162569385</v>
      </c>
      <c r="H17" s="14">
        <v>2.5046188754084127</v>
      </c>
      <c r="I17" s="14">
        <v>15.727650705090761</v>
      </c>
      <c r="J17" s="14">
        <v>50.658805544716444</v>
      </c>
      <c r="K17" s="15">
        <v>7923.66271394464</v>
      </c>
      <c r="L17" s="12">
        <v>1509.6068293530659</v>
      </c>
      <c r="M17" s="12">
        <v>3244.5906800150756</v>
      </c>
      <c r="N17" s="12">
        <v>2459.3972087996326</v>
      </c>
      <c r="O17" s="16">
        <v>6.1107492570335528E-2</v>
      </c>
    </row>
    <row r="18" spans="1:15">
      <c r="A18" s="11" t="s">
        <v>29</v>
      </c>
      <c r="B18" s="11" t="s">
        <v>293</v>
      </c>
      <c r="C18" s="12">
        <v>2083852.3810696045</v>
      </c>
      <c r="D18" s="12">
        <v>40333.364545454569</v>
      </c>
      <c r="E18" s="12">
        <v>312606.65424311475</v>
      </c>
      <c r="F18" s="13">
        <v>51.665721532384474</v>
      </c>
      <c r="G18" s="14">
        <v>3.314782689386798</v>
      </c>
      <c r="H18" s="14">
        <v>2.5046188754084127</v>
      </c>
      <c r="I18" s="14">
        <v>15.727650705090761</v>
      </c>
      <c r="J18" s="14">
        <v>50.658805544716444</v>
      </c>
      <c r="K18" s="15">
        <v>7923.66271394464</v>
      </c>
      <c r="L18" s="12">
        <v>1517.319774476262</v>
      </c>
      <c r="M18" s="12">
        <v>3265.4890130307972</v>
      </c>
      <c r="N18" s="12">
        <v>2459.3972087996326</v>
      </c>
      <c r="O18" s="16">
        <v>6.0976743113705802E-2</v>
      </c>
    </row>
    <row r="19" spans="1:15">
      <c r="A19" s="11" t="s">
        <v>29</v>
      </c>
      <c r="B19" s="11" t="s">
        <v>294</v>
      </c>
      <c r="C19" s="12">
        <v>2096120.6264305778</v>
      </c>
      <c r="D19" s="12">
        <v>40419.664363636395</v>
      </c>
      <c r="E19" s="12">
        <v>314737.21790666599</v>
      </c>
      <c r="F19" s="13">
        <v>51.858932018157866</v>
      </c>
      <c r="G19" s="14">
        <v>3.3077053138590657</v>
      </c>
      <c r="H19" s="14">
        <v>2.5046188754084127</v>
      </c>
      <c r="I19" s="14">
        <v>15.727650705090761</v>
      </c>
      <c r="J19" s="14">
        <v>50.658805544716444</v>
      </c>
      <c r="K19" s="15">
        <v>7923.66271394464</v>
      </c>
      <c r="L19" s="12">
        <v>1525.0327195994578</v>
      </c>
      <c r="M19" s="12">
        <v>3286.3873460465193</v>
      </c>
      <c r="N19" s="12">
        <v>2459.3972087996326</v>
      </c>
      <c r="O19" s="16">
        <v>6.0846551982065261E-2</v>
      </c>
    </row>
    <row r="20" spans="1:15">
      <c r="A20" s="11" t="s">
        <v>29</v>
      </c>
      <c r="B20" s="11" t="s">
        <v>295</v>
      </c>
      <c r="C20" s="12">
        <v>2108388.8717915514</v>
      </c>
      <c r="D20" s="12">
        <v>40505.964181818214</v>
      </c>
      <c r="E20" s="12">
        <v>316867.78157021722</v>
      </c>
      <c r="F20" s="13">
        <v>52.051319216293024</v>
      </c>
      <c r="G20" s="14">
        <v>3.300658095678954</v>
      </c>
      <c r="H20" s="14">
        <v>2.5046188754084127</v>
      </c>
      <c r="I20" s="14">
        <v>15.727650705090761</v>
      </c>
      <c r="J20" s="14">
        <v>50.658805544716444</v>
      </c>
      <c r="K20" s="15">
        <v>7923.66271394464</v>
      </c>
      <c r="L20" s="12">
        <v>1532.7456647226538</v>
      </c>
      <c r="M20" s="12">
        <v>3307.2856790622409</v>
      </c>
      <c r="N20" s="12">
        <v>2459.3972087996326</v>
      </c>
      <c r="O20" s="16">
        <v>6.0716915606802778E-2</v>
      </c>
    </row>
    <row r="21" spans="1:15">
      <c r="A21" s="11" t="s">
        <v>29</v>
      </c>
      <c r="B21" s="11" t="s">
        <v>296</v>
      </c>
      <c r="C21" s="12">
        <v>2120657.1171525246</v>
      </c>
      <c r="D21" s="12">
        <v>40592.264000000039</v>
      </c>
      <c r="E21" s="12">
        <v>318998.34523376846</v>
      </c>
      <c r="F21" s="13">
        <v>52.242888377758938</v>
      </c>
      <c r="G21" s="14">
        <v>3.2936408425014156</v>
      </c>
      <c r="H21" s="14">
        <v>2.5046188754084127</v>
      </c>
      <c r="I21" s="14">
        <v>15.727650705090761</v>
      </c>
      <c r="J21" s="14">
        <v>50.658805544716444</v>
      </c>
      <c r="K21" s="15">
        <v>7923.66271394464</v>
      </c>
      <c r="L21" s="12">
        <v>1540.4586098458497</v>
      </c>
      <c r="M21" s="12">
        <v>3328.1840120779625</v>
      </c>
      <c r="N21" s="12">
        <v>2459.3972087996326</v>
      </c>
      <c r="O21" s="16">
        <v>6.0587830449654899E-2</v>
      </c>
    </row>
    <row r="22" spans="1:15">
      <c r="A22" s="11" t="s">
        <v>30</v>
      </c>
      <c r="B22" s="11" t="s">
        <v>292</v>
      </c>
      <c r="C22" s="12">
        <v>4387554.302143231</v>
      </c>
      <c r="D22" s="12">
        <v>93263.10648882408</v>
      </c>
      <c r="E22" s="12">
        <v>639912.15196519543</v>
      </c>
      <c r="F22" s="13">
        <v>47.044908402970698</v>
      </c>
      <c r="G22" s="14">
        <v>1.1315353302395728</v>
      </c>
      <c r="H22" s="14">
        <v>2.4359412499571795</v>
      </c>
      <c r="I22" s="14">
        <v>49.125858891588635</v>
      </c>
      <c r="J22" s="14">
        <v>61.193799074214581</v>
      </c>
      <c r="K22" s="15">
        <v>28561.881765726899</v>
      </c>
      <c r="L22" s="12">
        <v>2113.2520379290058</v>
      </c>
      <c r="M22" s="12">
        <v>3190.7005788979254</v>
      </c>
      <c r="N22" s="12">
        <v>4207.074246256685</v>
      </c>
      <c r="O22" s="16">
        <v>4.5109737436859108E-2</v>
      </c>
    </row>
    <row r="23" spans="1:15">
      <c r="A23" s="11" t="s">
        <v>30</v>
      </c>
      <c r="B23" s="11" t="s">
        <v>293</v>
      </c>
      <c r="C23" s="12">
        <v>4421056.1702251341</v>
      </c>
      <c r="D23" s="12">
        <v>93281.42881983066</v>
      </c>
      <c r="E23" s="12">
        <v>642566.82813012588</v>
      </c>
      <c r="F23" s="13">
        <v>47.394816161791724</v>
      </c>
      <c r="G23" s="14">
        <v>1.1313130741578576</v>
      </c>
      <c r="H23" s="14">
        <v>2.4359412499571795</v>
      </c>
      <c r="I23" s="14">
        <v>49.125858891588635</v>
      </c>
      <c r="J23" s="14">
        <v>61.193799074214581</v>
      </c>
      <c r="K23" s="15">
        <v>28561.881765726899</v>
      </c>
      <c r="L23" s="12">
        <v>2127.8575753674063</v>
      </c>
      <c r="M23" s="12">
        <v>3216.9780630976807</v>
      </c>
      <c r="N23" s="12">
        <v>4207.074246256685</v>
      </c>
      <c r="O23" s="16">
        <v>4.5100876985733999E-2</v>
      </c>
    </row>
    <row r="24" spans="1:15">
      <c r="A24" s="11" t="s">
        <v>30</v>
      </c>
      <c r="B24" s="11" t="s">
        <v>294</v>
      </c>
      <c r="C24" s="12">
        <v>4454558.0383070381</v>
      </c>
      <c r="D24" s="12">
        <v>93299.751150837241</v>
      </c>
      <c r="E24" s="12">
        <v>645221.50429505634</v>
      </c>
      <c r="F24" s="13">
        <v>47.744586489897237</v>
      </c>
      <c r="G24" s="14">
        <v>1.1310909053700409</v>
      </c>
      <c r="H24" s="14">
        <v>2.4359412499571795</v>
      </c>
      <c r="I24" s="14">
        <v>49.125858891588635</v>
      </c>
      <c r="J24" s="14">
        <v>61.193799074214581</v>
      </c>
      <c r="K24" s="15">
        <v>28561.881765726899</v>
      </c>
      <c r="L24" s="12">
        <v>2142.4631128058068</v>
      </c>
      <c r="M24" s="12">
        <v>3243.2555472974364</v>
      </c>
      <c r="N24" s="12">
        <v>4207.074246256685</v>
      </c>
      <c r="O24" s="16">
        <v>4.5092020014663586E-2</v>
      </c>
    </row>
    <row r="25" spans="1:15">
      <c r="A25" s="11" t="s">
        <v>30</v>
      </c>
      <c r="B25" s="11" t="s">
        <v>295</v>
      </c>
      <c r="C25" s="12">
        <v>4488059.9063889422</v>
      </c>
      <c r="D25" s="12">
        <v>93318.073481843821</v>
      </c>
      <c r="E25" s="12">
        <v>647876.18045998679</v>
      </c>
      <c r="F25" s="13">
        <v>48.094219468237839</v>
      </c>
      <c r="G25" s="14">
        <v>1.1308688238247038</v>
      </c>
      <c r="H25" s="14">
        <v>2.4359412499571795</v>
      </c>
      <c r="I25" s="14">
        <v>49.125858891588635</v>
      </c>
      <c r="J25" s="14">
        <v>61.193799074214581</v>
      </c>
      <c r="K25" s="15">
        <v>28561.881765726899</v>
      </c>
      <c r="L25" s="12">
        <v>2157.0686502442072</v>
      </c>
      <c r="M25" s="12">
        <v>3269.5330314971916</v>
      </c>
      <c r="N25" s="12">
        <v>4207.074246256685</v>
      </c>
      <c r="O25" s="16">
        <v>4.5083166521598016E-2</v>
      </c>
    </row>
    <row r="26" spans="1:15">
      <c r="A26" s="11" t="s">
        <v>30</v>
      </c>
      <c r="B26" s="11" t="s">
        <v>296</v>
      </c>
      <c r="C26" s="12">
        <v>4521561.7744708452</v>
      </c>
      <c r="D26" s="12">
        <v>93336.395812850387</v>
      </c>
      <c r="E26" s="12">
        <v>650530.85662491736</v>
      </c>
      <c r="F26" s="13">
        <v>48.44371517770054</v>
      </c>
      <c r="G26" s="14">
        <v>1.1306468294704686</v>
      </c>
      <c r="H26" s="14">
        <v>2.4359412499571795</v>
      </c>
      <c r="I26" s="14">
        <v>49.125858891588635</v>
      </c>
      <c r="J26" s="14">
        <v>61.193799074214581</v>
      </c>
      <c r="K26" s="15">
        <v>28561.881765726899</v>
      </c>
      <c r="L26" s="12">
        <v>2171.6741876826072</v>
      </c>
      <c r="M26" s="12">
        <v>3295.8105156969473</v>
      </c>
      <c r="N26" s="12">
        <v>4207.074246256685</v>
      </c>
      <c r="O26" s="16">
        <v>4.5074316504489051E-2</v>
      </c>
    </row>
    <row r="27" spans="1:15">
      <c r="A27" s="11" t="s">
        <v>31</v>
      </c>
      <c r="B27" s="11" t="s">
        <v>292</v>
      </c>
      <c r="C27" s="12">
        <v>808115.98415977962</v>
      </c>
      <c r="D27" s="12">
        <v>23067.917636363636</v>
      </c>
      <c r="E27" s="12">
        <v>114250.93884546496</v>
      </c>
      <c r="F27" s="13">
        <v>35.032030064382042</v>
      </c>
      <c r="G27" s="14">
        <v>1.7715946729226384</v>
      </c>
      <c r="H27" s="14">
        <v>10.185597354579068</v>
      </c>
      <c r="I27" s="14">
        <v>2.1848342523869655</v>
      </c>
      <c r="J27" s="14">
        <v>23.399438574815811</v>
      </c>
      <c r="K27" s="15">
        <v>3453.4562459297299</v>
      </c>
      <c r="L27" s="12">
        <v>963.262220101769</v>
      </c>
      <c r="M27" s="12">
        <v>1858.0572185199571</v>
      </c>
      <c r="N27" s="12">
        <v>1111.6383987475933</v>
      </c>
      <c r="O27" s="16">
        <v>4.8189802663212086E-2</v>
      </c>
    </row>
    <row r="28" spans="1:15">
      <c r="A28" s="11" t="s">
        <v>31</v>
      </c>
      <c r="B28" s="11" t="s">
        <v>293</v>
      </c>
      <c r="C28" s="12">
        <v>815885.63567493111</v>
      </c>
      <c r="D28" s="12">
        <v>23110.591818181816</v>
      </c>
      <c r="E28" s="12">
        <v>115244.13747813751</v>
      </c>
      <c r="F28" s="13">
        <v>35.303537100813173</v>
      </c>
      <c r="G28" s="14">
        <v>1.7683233870215591</v>
      </c>
      <c r="H28" s="14">
        <v>10.185597354579068</v>
      </c>
      <c r="I28" s="14">
        <v>2.1848342523869655</v>
      </c>
      <c r="J28" s="14">
        <v>23.399438574815811</v>
      </c>
      <c r="K28" s="15">
        <v>3453.4562459297299</v>
      </c>
      <c r="L28" s="12">
        <v>967.12139060145728</v>
      </c>
      <c r="M28" s="12">
        <v>1863.8007635594483</v>
      </c>
      <c r="N28" s="12">
        <v>1111.6383987475933</v>
      </c>
      <c r="O28" s="16">
        <v>4.8100819204163911E-2</v>
      </c>
    </row>
    <row r="29" spans="1:15">
      <c r="A29" s="11" t="s">
        <v>31</v>
      </c>
      <c r="B29" s="11" t="s">
        <v>294</v>
      </c>
      <c r="C29" s="12">
        <v>823655.2871900826</v>
      </c>
      <c r="D29" s="12">
        <v>23153.265999999996</v>
      </c>
      <c r="E29" s="12">
        <v>116237.33611081007</v>
      </c>
      <c r="F29" s="13">
        <v>35.574043298689816</v>
      </c>
      <c r="G29" s="14">
        <v>1.7650641598468229</v>
      </c>
      <c r="H29" s="14">
        <v>10.185597354579068</v>
      </c>
      <c r="I29" s="14">
        <v>2.1848342523869655</v>
      </c>
      <c r="J29" s="14">
        <v>23.399438574815811</v>
      </c>
      <c r="K29" s="15">
        <v>3453.4562459297299</v>
      </c>
      <c r="L29" s="12">
        <v>970.98056110114555</v>
      </c>
      <c r="M29" s="12">
        <v>1869.5443085989396</v>
      </c>
      <c r="N29" s="12">
        <v>1111.6383987475933</v>
      </c>
      <c r="O29" s="16">
        <v>4.8012163758995967E-2</v>
      </c>
    </row>
    <row r="30" spans="1:15">
      <c r="A30" s="11" t="s">
        <v>31</v>
      </c>
      <c r="B30" s="11" t="s">
        <v>295</v>
      </c>
      <c r="C30" s="12">
        <v>831424.93870523409</v>
      </c>
      <c r="D30" s="12">
        <v>23195.94018181818</v>
      </c>
      <c r="E30" s="12">
        <v>117230.53474348263</v>
      </c>
      <c r="F30" s="13">
        <v>35.843554181819073</v>
      </c>
      <c r="G30" s="14">
        <v>1.7618169248441604</v>
      </c>
      <c r="H30" s="14">
        <v>10.185597354579068</v>
      </c>
      <c r="I30" s="14">
        <v>2.1848342523869655</v>
      </c>
      <c r="J30" s="14">
        <v>23.399438574815811</v>
      </c>
      <c r="K30" s="15">
        <v>3453.4562459297299</v>
      </c>
      <c r="L30" s="12">
        <v>974.83973160083372</v>
      </c>
      <c r="M30" s="12">
        <v>1875.2878536384305</v>
      </c>
      <c r="N30" s="12">
        <v>1111.6383987475933</v>
      </c>
      <c r="O30" s="16">
        <v>4.7923834517340919E-2</v>
      </c>
    </row>
    <row r="31" spans="1:15">
      <c r="A31" s="11" t="s">
        <v>31</v>
      </c>
      <c r="B31" s="11" t="s">
        <v>296</v>
      </c>
      <c r="C31" s="12">
        <v>839194.5902203857</v>
      </c>
      <c r="D31" s="12">
        <v>23238.614363636363</v>
      </c>
      <c r="E31" s="12">
        <v>118223.73337615519</v>
      </c>
      <c r="F31" s="13">
        <v>36.112075233433544</v>
      </c>
      <c r="G31" s="14">
        <v>1.7585816159481704</v>
      </c>
      <c r="H31" s="14">
        <v>10.185597354579068</v>
      </c>
      <c r="I31" s="14">
        <v>2.1848342523869655</v>
      </c>
      <c r="J31" s="14">
        <v>23.399438574815811</v>
      </c>
      <c r="K31" s="15">
        <v>3453.4562459297299</v>
      </c>
      <c r="L31" s="12">
        <v>978.69890210052199</v>
      </c>
      <c r="M31" s="12">
        <v>1881.0313986779217</v>
      </c>
      <c r="N31" s="12">
        <v>1111.6383987475933</v>
      </c>
      <c r="O31" s="16">
        <v>4.7835829682129329E-2</v>
      </c>
    </row>
    <row r="32" spans="1:15">
      <c r="A32" s="11" t="s">
        <v>32</v>
      </c>
      <c r="B32" s="11" t="s">
        <v>292</v>
      </c>
      <c r="C32" s="12">
        <v>6268669.7999999998</v>
      </c>
      <c r="D32" s="12">
        <v>109512.71309090914</v>
      </c>
      <c r="E32" s="12">
        <v>1005277.1436695453</v>
      </c>
      <c r="F32" s="13">
        <v>57.241480217883257</v>
      </c>
      <c r="G32" s="14">
        <v>1.2728983107585135</v>
      </c>
      <c r="H32" s="14">
        <v>0.66352391272648381</v>
      </c>
      <c r="I32" s="14">
        <v>86.659721755450391</v>
      </c>
      <c r="J32" s="14">
        <v>84.129653159575241</v>
      </c>
      <c r="K32" s="15">
        <v>93163.697771312305</v>
      </c>
      <c r="L32" s="12">
        <v>5601.9234302240802</v>
      </c>
      <c r="M32" s="12">
        <v>7238.3296692963231</v>
      </c>
      <c r="N32" s="12">
        <v>3842.7046009060077</v>
      </c>
      <c r="O32" s="16">
        <v>3.5089118810489942E-2</v>
      </c>
    </row>
    <row r="33" spans="1:15">
      <c r="A33" s="11" t="s">
        <v>32</v>
      </c>
      <c r="B33" s="11" t="s">
        <v>293</v>
      </c>
      <c r="C33" s="12">
        <v>6319270.7272727266</v>
      </c>
      <c r="D33" s="12">
        <v>109575.54909090913</v>
      </c>
      <c r="E33" s="12">
        <v>1011747.169109083</v>
      </c>
      <c r="F33" s="13">
        <v>57.670445457042213</v>
      </c>
      <c r="G33" s="14">
        <v>1.2721683683679126</v>
      </c>
      <c r="H33" s="14">
        <v>0.66352391272648381</v>
      </c>
      <c r="I33" s="14">
        <v>86.659721755450391</v>
      </c>
      <c r="J33" s="14">
        <v>84.129653159575241</v>
      </c>
      <c r="K33" s="15">
        <v>93163.697771312305</v>
      </c>
      <c r="L33" s="12">
        <v>5665.6402756226826</v>
      </c>
      <c r="M33" s="12">
        <v>7315.2623839866883</v>
      </c>
      <c r="N33" s="12">
        <v>3842.7046009060077</v>
      </c>
      <c r="O33" s="16">
        <v>3.5068996986890894E-2</v>
      </c>
    </row>
    <row r="34" spans="1:15">
      <c r="A34" s="11" t="s">
        <v>32</v>
      </c>
      <c r="B34" s="11" t="s">
        <v>294</v>
      </c>
      <c r="C34" s="12">
        <v>6369871.6545454543</v>
      </c>
      <c r="D34" s="12">
        <v>109638.38509090914</v>
      </c>
      <c r="E34" s="12">
        <v>1018217.1945486208</v>
      </c>
      <c r="F34" s="13">
        <v>58.098918998704072</v>
      </c>
      <c r="G34" s="14">
        <v>1.2714392626671265</v>
      </c>
      <c r="H34" s="14">
        <v>0.66352391272648381</v>
      </c>
      <c r="I34" s="14">
        <v>86.659721755450391</v>
      </c>
      <c r="J34" s="14">
        <v>84.129653159575241</v>
      </c>
      <c r="K34" s="15">
        <v>93163.697771312305</v>
      </c>
      <c r="L34" s="12">
        <v>5729.3571210212849</v>
      </c>
      <c r="M34" s="12">
        <v>7392.1950986770516</v>
      </c>
      <c r="N34" s="12">
        <v>3842.7046009060077</v>
      </c>
      <c r="O34" s="16">
        <v>3.5048898227748815E-2</v>
      </c>
    </row>
    <row r="35" spans="1:15">
      <c r="A35" s="11" t="s">
        <v>32</v>
      </c>
      <c r="B35" s="11" t="s">
        <v>295</v>
      </c>
      <c r="C35" s="12">
        <v>6420472.5818181811</v>
      </c>
      <c r="D35" s="12">
        <v>109701.22109090914</v>
      </c>
      <c r="E35" s="12">
        <v>1024687.2199881586</v>
      </c>
      <c r="F35" s="13">
        <v>58.52690168779025</v>
      </c>
      <c r="G35" s="14">
        <v>1.270710992218407</v>
      </c>
      <c r="H35" s="14">
        <v>0.66352391272648381</v>
      </c>
      <c r="I35" s="14">
        <v>86.659721755450391</v>
      </c>
      <c r="J35" s="14">
        <v>84.129653159575241</v>
      </c>
      <c r="K35" s="15">
        <v>93163.697771312305</v>
      </c>
      <c r="L35" s="12">
        <v>5793.0739664198873</v>
      </c>
      <c r="M35" s="12">
        <v>7469.1278133674168</v>
      </c>
      <c r="N35" s="12">
        <v>3842.7046009060077</v>
      </c>
      <c r="O35" s="16">
        <v>3.5028822493430291E-2</v>
      </c>
    </row>
    <row r="36" spans="1:15">
      <c r="A36" s="11" t="s">
        <v>32</v>
      </c>
      <c r="B36" s="11" t="s">
        <v>296</v>
      </c>
      <c r="C36" s="12">
        <v>6471073.5090909088</v>
      </c>
      <c r="D36" s="12">
        <v>109764.05709090915</v>
      </c>
      <c r="E36" s="12">
        <v>1031157.2454276963</v>
      </c>
      <c r="F36" s="13">
        <v>58.954394367287421</v>
      </c>
      <c r="G36" s="14">
        <v>1.2699835555872983</v>
      </c>
      <c r="H36" s="14">
        <v>0.66352391272648381</v>
      </c>
      <c r="I36" s="14">
        <v>86.659721755450391</v>
      </c>
      <c r="J36" s="14">
        <v>84.129653159575241</v>
      </c>
      <c r="K36" s="15">
        <v>93163.697771312305</v>
      </c>
      <c r="L36" s="12">
        <v>5856.7908118184896</v>
      </c>
      <c r="M36" s="12">
        <v>7546.0605280577802</v>
      </c>
      <c r="N36" s="12">
        <v>3842.7046009060077</v>
      </c>
      <c r="O36" s="16">
        <v>3.5008769744392654E-2</v>
      </c>
    </row>
    <row r="37" spans="1:15">
      <c r="A37" s="11" t="s">
        <v>33</v>
      </c>
      <c r="B37" s="11" t="s">
        <v>292</v>
      </c>
      <c r="C37" s="12">
        <v>1514561.0818181874</v>
      </c>
      <c r="D37" s="12">
        <v>37313.861181818203</v>
      </c>
      <c r="E37" s="12">
        <v>252440.76026210777</v>
      </c>
      <c r="F37" s="13">
        <v>40.589771035439838</v>
      </c>
      <c r="G37" s="14">
        <v>1.6326707574740318</v>
      </c>
      <c r="H37" s="14">
        <v>6.0017634483064057</v>
      </c>
      <c r="I37" s="14">
        <v>2.2099469757666772</v>
      </c>
      <c r="J37" s="14">
        <v>55.995039798371018</v>
      </c>
      <c r="K37" s="15">
        <v>17860.151233754699</v>
      </c>
      <c r="L37" s="12">
        <v>632.96291526455889</v>
      </c>
      <c r="M37" s="12">
        <v>1698.2418389990289</v>
      </c>
      <c r="N37" s="12">
        <v>4072.5384289950621</v>
      </c>
      <c r="O37" s="16">
        <v>0.1091427769737074</v>
      </c>
    </row>
    <row r="38" spans="1:15">
      <c r="A38" s="11" t="s">
        <v>33</v>
      </c>
      <c r="B38" s="11" t="s">
        <v>293</v>
      </c>
      <c r="C38" s="12">
        <v>1522888.6363636428</v>
      </c>
      <c r="D38" s="12">
        <v>37431.807272727296</v>
      </c>
      <c r="E38" s="12">
        <v>253534.914424068</v>
      </c>
      <c r="F38" s="13">
        <v>40.684347011831697</v>
      </c>
      <c r="G38" s="14">
        <v>1.6275262788176152</v>
      </c>
      <c r="H38" s="14">
        <v>6.0017634483064057</v>
      </c>
      <c r="I38" s="14">
        <v>2.2099469757666772</v>
      </c>
      <c r="J38" s="14">
        <v>55.995039798371018</v>
      </c>
      <c r="K38" s="15">
        <v>17860.151233754699</v>
      </c>
      <c r="L38" s="12">
        <v>636.99641132682268</v>
      </c>
      <c r="M38" s="12">
        <v>1706.6454885629266</v>
      </c>
      <c r="N38" s="12">
        <v>4072.5384289950621</v>
      </c>
      <c r="O38" s="16">
        <v>0.10879887255570216</v>
      </c>
    </row>
    <row r="39" spans="1:15">
      <c r="A39" s="11" t="s">
        <v>33</v>
      </c>
      <c r="B39" s="11" t="s">
        <v>294</v>
      </c>
      <c r="C39" s="12">
        <v>1531216.1909090984</v>
      </c>
      <c r="D39" s="12">
        <v>37549.753363636388</v>
      </c>
      <c r="E39" s="12">
        <v>254629.06858602821</v>
      </c>
      <c r="F39" s="13">
        <v>40.778328850275372</v>
      </c>
      <c r="G39" s="14">
        <v>1.6224141184106109</v>
      </c>
      <c r="H39" s="14">
        <v>6.0017634483064057</v>
      </c>
      <c r="I39" s="14">
        <v>2.2099469757666772</v>
      </c>
      <c r="J39" s="14">
        <v>55.995039798371018</v>
      </c>
      <c r="K39" s="15">
        <v>17860.151233754699</v>
      </c>
      <c r="L39" s="12">
        <v>641.02990738908647</v>
      </c>
      <c r="M39" s="12">
        <v>1715.0491381268241</v>
      </c>
      <c r="N39" s="12">
        <v>4072.5384289950621</v>
      </c>
      <c r="O39" s="16">
        <v>0.10845712858766617</v>
      </c>
    </row>
    <row r="40" spans="1:15">
      <c r="A40" s="11" t="s">
        <v>33</v>
      </c>
      <c r="B40" s="11" t="s">
        <v>295</v>
      </c>
      <c r="C40" s="12">
        <v>1539543.7454545537</v>
      </c>
      <c r="D40" s="12">
        <v>37667.69945454548</v>
      </c>
      <c r="E40" s="12">
        <v>255723.22274798842</v>
      </c>
      <c r="F40" s="13">
        <v>40.871722131911937</v>
      </c>
      <c r="G40" s="14">
        <v>1.6173339726657621</v>
      </c>
      <c r="H40" s="14">
        <v>6.0017634483064057</v>
      </c>
      <c r="I40" s="14">
        <v>2.2099469757666772</v>
      </c>
      <c r="J40" s="14">
        <v>55.995039798371018</v>
      </c>
      <c r="K40" s="15">
        <v>17860.151233754699</v>
      </c>
      <c r="L40" s="12">
        <v>645.06340345135027</v>
      </c>
      <c r="M40" s="12">
        <v>1723.4527876907216</v>
      </c>
      <c r="N40" s="12">
        <v>4072.5384289950621</v>
      </c>
      <c r="O40" s="16">
        <v>0.1081175247750262</v>
      </c>
    </row>
    <row r="41" spans="1:15">
      <c r="A41" s="11" t="s">
        <v>33</v>
      </c>
      <c r="B41" s="11" t="s">
        <v>296</v>
      </c>
      <c r="C41" s="12">
        <v>1547871.3000000091</v>
      </c>
      <c r="D41" s="12">
        <v>37785.645545454579</v>
      </c>
      <c r="E41" s="12">
        <v>256817.37690994865</v>
      </c>
      <c r="F41" s="13">
        <v>40.964532368197432</v>
      </c>
      <c r="G41" s="14">
        <v>1.6122855417863442</v>
      </c>
      <c r="H41" s="14">
        <v>6.0017634483064057</v>
      </c>
      <c r="I41" s="14">
        <v>2.2099469757666772</v>
      </c>
      <c r="J41" s="14">
        <v>55.995039798371018</v>
      </c>
      <c r="K41" s="15">
        <v>17860.151233754699</v>
      </c>
      <c r="L41" s="12">
        <v>649.09689951361406</v>
      </c>
      <c r="M41" s="12">
        <v>1731.8564372546191</v>
      </c>
      <c r="N41" s="12">
        <v>4072.5384289950621</v>
      </c>
      <c r="O41" s="16">
        <v>0.10778004107660316</v>
      </c>
    </row>
    <row r="42" spans="1:15">
      <c r="A42" s="11" t="s">
        <v>34</v>
      </c>
      <c r="B42" s="11" t="s">
        <v>292</v>
      </c>
      <c r="C42" s="12">
        <v>1312121.0272727264</v>
      </c>
      <c r="D42" s="12">
        <v>35322.269727272731</v>
      </c>
      <c r="E42" s="12">
        <v>213863.77978814836</v>
      </c>
      <c r="F42" s="13">
        <v>37.1471323163478</v>
      </c>
      <c r="G42" s="14">
        <v>1.3596899525660378</v>
      </c>
      <c r="H42" s="14">
        <v>4.0954044756326118</v>
      </c>
      <c r="I42" s="14">
        <v>7.0902515769435919</v>
      </c>
      <c r="J42" s="14">
        <v>41.380859403673099</v>
      </c>
      <c r="K42" s="15">
        <v>14864.552925686599</v>
      </c>
      <c r="L42" s="12">
        <v>1281.4038377292234</v>
      </c>
      <c r="M42" s="12">
        <v>2818.3771529321862</v>
      </c>
      <c r="N42" s="12">
        <v>1657.523182591045</v>
      </c>
      <c r="O42" s="16">
        <v>4.6925726896628397E-2</v>
      </c>
    </row>
    <row r="43" spans="1:15">
      <c r="A43" s="11" t="s">
        <v>34</v>
      </c>
      <c r="B43" s="11" t="s">
        <v>293</v>
      </c>
      <c r="C43" s="12">
        <v>1321229.1818181812</v>
      </c>
      <c r="D43" s="12">
        <v>35385.969090909093</v>
      </c>
      <c r="E43" s="12">
        <v>216878.8467112603</v>
      </c>
      <c r="F43" s="13">
        <v>37.337657149472115</v>
      </c>
      <c r="G43" s="14">
        <v>1.3572423331579413</v>
      </c>
      <c r="H43" s="14">
        <v>4.0954044756326118</v>
      </c>
      <c r="I43" s="14">
        <v>7.0902515769435919</v>
      </c>
      <c r="J43" s="14">
        <v>41.380859403673099</v>
      </c>
      <c r="K43" s="15">
        <v>14864.552925686599</v>
      </c>
      <c r="L43" s="12">
        <v>1291.1295385556075</v>
      </c>
      <c r="M43" s="12">
        <v>2840.0351918033789</v>
      </c>
      <c r="N43" s="12">
        <v>1657.523182591045</v>
      </c>
      <c r="O43" s="16">
        <v>4.6841254462545563E-2</v>
      </c>
    </row>
    <row r="44" spans="1:15">
      <c r="A44" s="11" t="s">
        <v>34</v>
      </c>
      <c r="B44" s="11" t="s">
        <v>294</v>
      </c>
      <c r="C44" s="12">
        <v>1330337.3363636357</v>
      </c>
      <c r="D44" s="12">
        <v>35449.668454545455</v>
      </c>
      <c r="E44" s="12">
        <v>219893.91363437223</v>
      </c>
      <c r="F44" s="13">
        <v>37.527497276016305</v>
      </c>
      <c r="G44" s="14">
        <v>1.3548035099843663</v>
      </c>
      <c r="H44" s="14">
        <v>4.0954044756326118</v>
      </c>
      <c r="I44" s="14">
        <v>7.0902515769435919</v>
      </c>
      <c r="J44" s="14">
        <v>41.380859403673099</v>
      </c>
      <c r="K44" s="15">
        <v>14864.552925686599</v>
      </c>
      <c r="L44" s="12">
        <v>1300.8552393819914</v>
      </c>
      <c r="M44" s="12">
        <v>2861.6932306745712</v>
      </c>
      <c r="N44" s="12">
        <v>1657.523182591045</v>
      </c>
      <c r="O44" s="16">
        <v>4.6757085604802399E-2</v>
      </c>
    </row>
    <row r="45" spans="1:15">
      <c r="A45" s="11" t="s">
        <v>34</v>
      </c>
      <c r="B45" s="11" t="s">
        <v>295</v>
      </c>
      <c r="C45" s="12">
        <v>1339445.4909090903</v>
      </c>
      <c r="D45" s="12">
        <v>35513.367818181818</v>
      </c>
      <c r="E45" s="12">
        <v>222908.98055748417</v>
      </c>
      <c r="F45" s="13">
        <v>37.716656380399186</v>
      </c>
      <c r="G45" s="14">
        <v>1.352373435712612</v>
      </c>
      <c r="H45" s="14">
        <v>4.0954044756326118</v>
      </c>
      <c r="I45" s="14">
        <v>7.0902515769435919</v>
      </c>
      <c r="J45" s="14">
        <v>41.380859403673099</v>
      </c>
      <c r="K45" s="15">
        <v>14864.552925686599</v>
      </c>
      <c r="L45" s="12">
        <v>1310.5809402083755</v>
      </c>
      <c r="M45" s="12">
        <v>2883.3512695457639</v>
      </c>
      <c r="N45" s="12">
        <v>1657.523182591045</v>
      </c>
      <c r="O45" s="16">
        <v>4.6673218689848986E-2</v>
      </c>
    </row>
    <row r="46" spans="1:15">
      <c r="A46" s="11" t="s">
        <v>34</v>
      </c>
      <c r="B46" s="11" t="s">
        <v>296</v>
      </c>
      <c r="C46" s="12">
        <v>1348553.645454545</v>
      </c>
      <c r="D46" s="12">
        <v>35577.067181818187</v>
      </c>
      <c r="E46" s="12">
        <v>225924.04748059611</v>
      </c>
      <c r="F46" s="13">
        <v>37.905138120652317</v>
      </c>
      <c r="G46" s="14">
        <v>1.3499520633489661</v>
      </c>
      <c r="H46" s="14">
        <v>4.0954044756326118</v>
      </c>
      <c r="I46" s="14">
        <v>7.0902515769435919</v>
      </c>
      <c r="J46" s="14">
        <v>41.380859403673099</v>
      </c>
      <c r="K46" s="15">
        <v>14864.552925686599</v>
      </c>
      <c r="L46" s="12">
        <v>1320.3066410347594</v>
      </c>
      <c r="M46" s="12">
        <v>2905.0093084169562</v>
      </c>
      <c r="N46" s="12">
        <v>1657.523182591045</v>
      </c>
      <c r="O46" s="16">
        <v>4.6589652095834627E-2</v>
      </c>
    </row>
    <row r="47" spans="1:15">
      <c r="A47" s="11" t="s">
        <v>35</v>
      </c>
      <c r="B47" s="11" t="s">
        <v>292</v>
      </c>
      <c r="C47" s="12">
        <v>2387789.9135429636</v>
      </c>
      <c r="D47" s="12">
        <v>52587.430022651897</v>
      </c>
      <c r="E47" s="12">
        <v>352612.25454545458</v>
      </c>
      <c r="F47" s="13">
        <v>45.406096333561642</v>
      </c>
      <c r="G47" s="14">
        <v>1.4518536077369204</v>
      </c>
      <c r="H47" s="14">
        <v>2.3282100154031982</v>
      </c>
      <c r="I47" s="14">
        <v>43.55198856395652</v>
      </c>
      <c r="J47" s="14">
        <v>62.933311909220869</v>
      </c>
      <c r="K47" s="15">
        <v>16984.524784359401</v>
      </c>
      <c r="L47" s="12">
        <v>1139.3798939169615</v>
      </c>
      <c r="M47" s="12">
        <v>2918.2211638028243</v>
      </c>
      <c r="N47" s="12">
        <v>3110.2056472304448</v>
      </c>
      <c r="O47" s="16">
        <v>5.9143518629656021E-2</v>
      </c>
    </row>
    <row r="48" spans="1:15">
      <c r="A48" s="11" t="s">
        <v>35</v>
      </c>
      <c r="B48" s="11" t="s">
        <v>293</v>
      </c>
      <c r="C48" s="12">
        <v>2400237.7885429636</v>
      </c>
      <c r="D48" s="12">
        <v>52628.82465848697</v>
      </c>
      <c r="E48" s="12">
        <v>351700</v>
      </c>
      <c r="F48" s="13">
        <v>45.606904659534308</v>
      </c>
      <c r="G48" s="14">
        <v>1.4507116679013248</v>
      </c>
      <c r="H48" s="14">
        <v>2.3282100154031982</v>
      </c>
      <c r="I48" s="14">
        <v>43.55198856395652</v>
      </c>
      <c r="J48" s="14">
        <v>62.933311909220869</v>
      </c>
      <c r="K48" s="15">
        <v>16984.524784359401</v>
      </c>
      <c r="L48" s="12">
        <v>1144.6494960800283</v>
      </c>
      <c r="M48" s="12">
        <v>2945.0946634718584</v>
      </c>
      <c r="N48" s="12">
        <v>3110.2056472304448</v>
      </c>
      <c r="O48" s="16">
        <v>5.9096999931365378E-2</v>
      </c>
    </row>
    <row r="49" spans="1:15">
      <c r="A49" s="11" t="s">
        <v>35</v>
      </c>
      <c r="B49" s="11" t="s">
        <v>294</v>
      </c>
      <c r="C49" s="12">
        <v>2412685.6635429636</v>
      </c>
      <c r="D49" s="12">
        <v>52670.219294322043</v>
      </c>
      <c r="E49" s="12">
        <v>350787.74545454548</v>
      </c>
      <c r="F49" s="13">
        <v>45.807397346512587</v>
      </c>
      <c r="G49" s="14">
        <v>1.4495715230149155</v>
      </c>
      <c r="H49" s="14">
        <v>2.3282100154031982</v>
      </c>
      <c r="I49" s="14">
        <v>43.55198856395652</v>
      </c>
      <c r="J49" s="14">
        <v>62.933311909220869</v>
      </c>
      <c r="K49" s="15">
        <v>16984.524784359401</v>
      </c>
      <c r="L49" s="12">
        <v>1149.9190982430948</v>
      </c>
      <c r="M49" s="12">
        <v>2971.9681631408926</v>
      </c>
      <c r="N49" s="12">
        <v>3110.2056472304448</v>
      </c>
      <c r="O49" s="16">
        <v>5.905055435312629E-2</v>
      </c>
    </row>
    <row r="50" spans="1:15">
      <c r="A50" s="11" t="s">
        <v>35</v>
      </c>
      <c r="B50" s="11" t="s">
        <v>295</v>
      </c>
      <c r="C50" s="12">
        <v>2425133.5385429636</v>
      </c>
      <c r="D50" s="12">
        <v>52711.613930157117</v>
      </c>
      <c r="E50" s="12">
        <v>349875.49090909096</v>
      </c>
      <c r="F50" s="13">
        <v>46.007575138114063</v>
      </c>
      <c r="G50" s="14">
        <v>1.4484331688489513</v>
      </c>
      <c r="H50" s="14">
        <v>2.3282100154031982</v>
      </c>
      <c r="I50" s="14">
        <v>43.55198856395652</v>
      </c>
      <c r="J50" s="14">
        <v>62.933311909220869</v>
      </c>
      <c r="K50" s="15">
        <v>16984.524784359401</v>
      </c>
      <c r="L50" s="12">
        <v>1155.1887004061614</v>
      </c>
      <c r="M50" s="12">
        <v>2998.8416628099262</v>
      </c>
      <c r="N50" s="12">
        <v>3110.2056472304448</v>
      </c>
      <c r="O50" s="16">
        <v>5.9004181722674381E-2</v>
      </c>
    </row>
    <row r="51" spans="1:15">
      <c r="A51" s="11" t="s">
        <v>35</v>
      </c>
      <c r="B51" s="11" t="s">
        <v>296</v>
      </c>
      <c r="C51" s="12">
        <v>2437581.4135429636</v>
      </c>
      <c r="D51" s="12">
        <v>52753.00856599219</v>
      </c>
      <c r="E51" s="12">
        <v>348963.23636363639</v>
      </c>
      <c r="F51" s="13">
        <v>46.207438775622315</v>
      </c>
      <c r="G51" s="14">
        <v>1.4472966011879631</v>
      </c>
      <c r="H51" s="14">
        <v>2.3282100154031982</v>
      </c>
      <c r="I51" s="14">
        <v>43.55198856395652</v>
      </c>
      <c r="J51" s="14">
        <v>62.933311909220869</v>
      </c>
      <c r="K51" s="15">
        <v>16984.524784359401</v>
      </c>
      <c r="L51" s="12">
        <v>1160.4583025692282</v>
      </c>
      <c r="M51" s="12">
        <v>3025.7151624789603</v>
      </c>
      <c r="N51" s="12">
        <v>3110.2056472304448</v>
      </c>
      <c r="O51" s="16">
        <v>5.8957881868285961E-2</v>
      </c>
    </row>
    <row r="53" spans="1:15">
      <c r="D53" s="13"/>
    </row>
    <row r="54" spans="1:15">
      <c r="D54" s="13"/>
    </row>
    <row r="55" spans="1:15">
      <c r="D55" s="13"/>
      <c r="E55" s="13"/>
      <c r="J55" s="13"/>
    </row>
    <row r="56" spans="1:15">
      <c r="D56" s="13"/>
      <c r="E56" s="13"/>
      <c r="J56" s="13"/>
    </row>
    <row r="57" spans="1:15">
      <c r="D57" s="13"/>
      <c r="E57" s="13"/>
      <c r="J57" s="13"/>
    </row>
    <row r="58" spans="1:15">
      <c r="D58" s="13"/>
      <c r="E58" s="13"/>
      <c r="J58" s="13"/>
    </row>
    <row r="59" spans="1:15">
      <c r="D59" s="13"/>
      <c r="E59" s="13"/>
      <c r="J59" s="13"/>
    </row>
    <row r="60" spans="1:15">
      <c r="D60" s="13"/>
      <c r="E60" s="13"/>
      <c r="J60" s="13"/>
    </row>
    <row r="61" spans="1:15">
      <c r="D61" s="13"/>
      <c r="E61" s="13"/>
      <c r="J61" s="13"/>
    </row>
    <row r="62" spans="1:15">
      <c r="D62" s="13"/>
      <c r="E62" s="13"/>
      <c r="J62" s="13"/>
    </row>
    <row r="63" spans="1:15">
      <c r="D63" s="13"/>
      <c r="E63" s="13"/>
      <c r="J63" s="13"/>
    </row>
    <row r="64" spans="1:15">
      <c r="D64" s="13"/>
      <c r="E64" s="13"/>
      <c r="J64" s="13"/>
    </row>
    <row r="65" spans="4:10">
      <c r="D65" s="13"/>
      <c r="E65" s="13"/>
      <c r="J65" s="13"/>
    </row>
    <row r="66" spans="4:10">
      <c r="D66" s="13"/>
      <c r="E66" s="13"/>
      <c r="J66" s="13"/>
    </row>
    <row r="67" spans="4:10">
      <c r="D67" s="13"/>
      <c r="E67" s="13"/>
      <c r="J67" s="13"/>
    </row>
    <row r="68" spans="4:10">
      <c r="D68" s="13"/>
      <c r="E68" s="13"/>
      <c r="J68" s="13"/>
    </row>
    <row r="69" spans="4:10">
      <c r="D69" s="13"/>
      <c r="E69" s="13"/>
      <c r="J69" s="13"/>
    </row>
    <row r="70" spans="4:10">
      <c r="D70" s="13"/>
      <c r="E70" s="13"/>
      <c r="J70" s="13"/>
    </row>
    <row r="71" spans="4:10">
      <c r="D71" s="13"/>
      <c r="E71" s="13"/>
      <c r="J71" s="13"/>
    </row>
    <row r="72" spans="4:10">
      <c r="D72" s="13"/>
      <c r="E72" s="13"/>
    </row>
  </sheetData>
  <conditionalFormatting sqref="A55">
    <cfRule type="cellIs" dxfId="0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e0e5cfab-624c-4e44-8ff4-7cd112c8ab77" ContentTypeId="0x010100573134B1BDBFC74F8C2DBF70E4CDEAD4" PreviousValue="false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ollow-up xmlns="7041854e-4853-44f9-9e63-23b7acad5461">false</Follow-up>
    <j7c77f2a1a924badb0d621542422dc19 xmlns="7041854e-4853-44f9-9e63-23b7acad5461">
      <Terms xmlns="http://schemas.microsoft.com/office/infopath/2007/PartnerControls"/>
    </j7c77f2a1a924badb0d621542422dc19>
    <b128efbe498d4e38a73555a2e7be12ea xmlns="7041854e-4853-44f9-9e63-23b7acad5461">
      <Terms xmlns="http://schemas.microsoft.com/office/infopath/2007/PartnerControls"/>
    </b128efbe498d4e38a73555a2e7be12ea>
    <m279c8e365374608a4eb2bb657f838c2 xmlns="7041854e-4853-44f9-9e63-23b7acad5461">
      <Terms xmlns="http://schemas.microsoft.com/office/infopath/2007/PartnerControls"/>
    </m279c8e365374608a4eb2bb657f838c2>
    <a9250910d34f4f6d82af870f608babb6 xmlns="7041854e-4853-44f9-9e63-23b7acad5461">
      <Terms xmlns="http://schemas.microsoft.com/office/infopath/2007/PartnerControls"/>
    </a9250910d34f4f6d82af870f608babb6>
    <oe9d4f963f4c420b8d2b35d038476850 xmlns="7041854e-4853-44f9-9e63-23b7acad5461">
      <Terms xmlns="http://schemas.microsoft.com/office/infopath/2007/PartnerControls"/>
    </oe9d4f963f4c420b8d2b35d038476850>
    <f8aa492165544285b4c7fe9d1b6ad82c xmlns="7041854e-4853-44f9-9e63-23b7acad5461">
      <Terms xmlns="http://schemas.microsoft.com/office/infopath/2007/PartnerControls"/>
    </f8aa492165544285b4c7fe9d1b6ad82c>
    <lcf76f155ced4ddcb4097134ff3c332f xmlns="a596a9c4-d9a4-4964-a725-57f4f705c70f">
      <Terms xmlns="http://schemas.microsoft.com/office/infopath/2007/PartnerControls"/>
    </lcf76f155ced4ddcb4097134ff3c332f>
    <TaxCatchAll xmlns="7041854e-4853-44f9-9e63-23b7acad5461">
      <Value>21</Value>
    </TaxCatchAll>
    <b20f10deb29d4945907115b7b62c5b70 xmlns="7041854e-4853-44f9-9e63-23b7acad5461">
      <Terms xmlns="http://schemas.microsoft.com/office/infopath/2007/PartnerControls"/>
    </b20f10deb29d4945907115b7b62c5b70>
    <j014a7bd3fd34d828fc493e84f684b49 xmlns="7041854e-4853-44f9-9e63-23b7acad5461">
      <Terms xmlns="http://schemas.microsoft.com/office/infopath/2007/PartnerControls"/>
    </j014a7bd3fd34d828fc493e84f684b49>
    <b2faa34e97554b63aaaf45270201a270 xmlns="7041854e-4853-44f9-9e63-23b7acad5461">
      <Terms xmlns="http://schemas.microsoft.com/office/infopath/2007/PartnerControls"/>
    </b2faa34e97554b63aaaf45270201a270>
    <da4e9ae56afa494a84f353054bd212ec xmlns="7041854e-4853-44f9-9e63-23b7acad5461">
      <Terms xmlns="http://schemas.microsoft.com/office/infopath/2007/PartnerControls">
        <TermInfo xmlns="http://schemas.microsoft.com/office/infopath/2007/PartnerControls">
          <TermName xmlns="http://schemas.microsoft.com/office/infopath/2007/PartnerControls">OFFICIAL</TermName>
          <TermId xmlns="http://schemas.microsoft.com/office/infopath/2007/PartnerControls">c2540f30-f875-494b-a43f-ebfb5017a6ad</TermId>
        </TermInfo>
      </Terms>
    </da4e9ae56afa494a84f353054bd212ec>
    <RelatedItems xmlns="http://schemas.microsoft.com/sharepoint/v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Working Document" ma:contentTypeID="0x010100573134B1BDBFC74F8C2DBF70E4CDEAD400E5812F94BE26EB4785373F7C006D3CD1" ma:contentTypeVersion="102" ma:contentTypeDescription="Create a new document" ma:contentTypeScope="" ma:versionID="eb2ecfe0ec7962a5ac46d388f95473e0">
  <xsd:schema xmlns:xsd="http://www.w3.org/2001/XMLSchema" xmlns:xs="http://www.w3.org/2001/XMLSchema" xmlns:p="http://schemas.microsoft.com/office/2006/metadata/properties" xmlns:ns1="http://schemas.microsoft.com/sharepoint/v3" xmlns:ns2="7041854e-4853-44f9-9e63-23b7acad5461" xmlns:ns3="a596a9c4-d9a4-4964-a725-57f4f705c70f" targetNamespace="http://schemas.microsoft.com/office/2006/metadata/properties" ma:root="true" ma:fieldsID="368fdf763fab8be3b7169c3fd0c13798" ns1:_="" ns2:_="" ns3:_="">
    <xsd:import namespace="http://schemas.microsoft.com/sharepoint/v3"/>
    <xsd:import namespace="7041854e-4853-44f9-9e63-23b7acad5461"/>
    <xsd:import namespace="a596a9c4-d9a4-4964-a725-57f4f705c70f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oe9d4f963f4c420b8d2b35d038476850" minOccurs="0"/>
                <xsd:element ref="ns2:a9250910d34f4f6d82af870f608babb6" minOccurs="0"/>
                <xsd:element ref="ns2:da4e9ae56afa494a84f353054bd212ec" minOccurs="0"/>
                <xsd:element ref="ns2:j7c77f2a1a924badb0d621542422dc19" minOccurs="0"/>
                <xsd:element ref="ns2:b20f10deb29d4945907115b7b62c5b70" minOccurs="0"/>
                <xsd:element ref="ns2:f8aa492165544285b4c7fe9d1b6ad82c" minOccurs="0"/>
                <xsd:element ref="ns2:j014a7bd3fd34d828fc493e84f684b49" minOccurs="0"/>
                <xsd:element ref="ns2:b2faa34e97554b63aaaf45270201a270" minOccurs="0"/>
                <xsd:element ref="ns2:m279c8e365374608a4eb2bb657f838c2" minOccurs="0"/>
                <xsd:element ref="ns2:b128efbe498d4e38a73555a2e7be12ea" minOccurs="0"/>
                <xsd:element ref="ns1:RelatedItems" minOccurs="0"/>
                <xsd:element ref="ns2:Follow-up" minOccurs="0"/>
                <xsd:element ref="ns3:lcf76f155ced4ddcb4097134ff3c332f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elatedItems" ma:index="30" nillable="true" ma:displayName="Related Items" ma:internalName="RelatedItem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1854e-4853-44f9-9e63-23b7acad5461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2da52b04-469a-4e7f-bcdd-dd5059019484}" ma:internalName="TaxCatchAll" ma:showField="CatchAllData" ma:web="11354919-975d-48ee-8859-4dc7ad3be7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2da52b04-469a-4e7f-bcdd-dd5059019484}" ma:internalName="TaxCatchAllLabel" ma:readOnly="true" ma:showField="CatchAllDataLabel" ma:web="11354919-975d-48ee-8859-4dc7ad3be7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e9d4f963f4c420b8d2b35d038476850" ma:index="10" nillable="true" ma:taxonomy="true" ma:internalName="oe9d4f963f4c420b8d2b35d038476850" ma:taxonomyFieldName="Project_x0020_Code" ma:displayName="Project Code" ma:readOnly="false" ma:default="" ma:fieldId="{8e9d4f96-3f4c-420b-8d2b-35d038476850}" ma:sspId="e0e5cfab-624c-4e44-8ff4-7cd112c8ab77" ma:termSetId="bc23a541-aea4-4435-a073-083f538ddda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9250910d34f4f6d82af870f608babb6" ma:index="12" nillable="true" ma:taxonomy="true" ma:internalName="a9250910d34f4f6d82af870f608babb6" ma:taxonomyFieldName="Stakeholder" ma:displayName="Stakeholder" ma:default="" ma:fieldId="{a9250910-d34f-4f6d-82af-870f608babb6}" ma:sspId="e0e5cfab-624c-4e44-8ff4-7cd112c8ab77" ma:termSetId="ee0aaf81-6a8b-43d1-b9fc-ec03981ffa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4e9ae56afa494a84f353054bd212ec" ma:index="14" ma:taxonomy="true" ma:internalName="da4e9ae56afa494a84f353054bd212ec" ma:taxonomyFieldName="Security_x0020_Classification" ma:displayName="Security Classification" ma:readOnly="false" ma:default="21;#OFFICIAL|c2540f30-f875-494b-a43f-ebfb5017a6ad" ma:fieldId="{da4e9ae5-6afa-494a-84f3-53054bd212ec}" ma:sspId="e0e5cfab-624c-4e44-8ff4-7cd112c8ab77" ma:termSetId="7ee735fb-a12e-40a4-910f-35c1a693a53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7c77f2a1a924badb0d621542422dc19" ma:index="16" nillable="true" ma:taxonomy="true" ma:internalName="j7c77f2a1a924badb0d621542422dc19" ma:taxonomyFieldName="Meeting" ma:displayName="Meeting" ma:default="" ma:fieldId="{37c77f2a-1a92-4bad-b0d6-21542422dc19}" ma:sspId="e0e5cfab-624c-4e44-8ff4-7cd112c8ab77" ma:termSetId="97d639f9-b377-4b4b-8e24-8a2b6f8acfb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20f10deb29d4945907115b7b62c5b70" ma:index="18" nillable="true" ma:taxonomy="true" ma:internalName="b20f10deb29d4945907115b7b62c5b70" ma:taxonomyFieldName="Collection" ma:displayName="Collection" ma:default="" ma:fieldId="{b20f10de-b29d-4945-9071-15b7b62c5b70}" ma:sspId="e0e5cfab-624c-4e44-8ff4-7cd112c8ab77" ma:termSetId="c92d14f4-1e6e-460e-8790-d6638fa0f1b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8aa492165544285b4c7fe9d1b6ad82c" ma:index="20" nillable="true" ma:taxonomy="true" ma:internalName="f8aa492165544285b4c7fe9d1b6ad82c" ma:taxonomyFieldName="Stakeholder_x0020_2" ma:displayName="Stakeholder 2" ma:default="" ma:fieldId="{f8aa4921-6554-4285-b4c7-fe9d1b6ad82c}" ma:sspId="e0e5cfab-624c-4e44-8ff4-7cd112c8ab77" ma:termSetId="ee0aaf81-6a8b-43d1-b9fc-ec03981ffa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14a7bd3fd34d828fc493e84f684b49" ma:index="22" nillable="true" ma:taxonomy="true" ma:internalName="j014a7bd3fd34d828fc493e84f684b49" ma:taxonomyFieldName="Stakeholder_x0020_3" ma:displayName="Stakeholder 3" ma:default="" ma:fieldId="{3014a7bd-3fd3-4d82-8fc4-93e84f684b49}" ma:sspId="e0e5cfab-624c-4e44-8ff4-7cd112c8ab77" ma:termSetId="ee0aaf81-6a8b-43d1-b9fc-ec03981ffa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2faa34e97554b63aaaf45270201a270" ma:index="24" nillable="true" ma:taxonomy="true" ma:internalName="b2faa34e97554b63aaaf45270201a270" ma:taxonomyFieldName="Stakeholder_x0020_4" ma:displayName="Stakeholder 4" ma:default="" ma:fieldId="{b2faa34e-9755-4b63-aaaf-45270201a270}" ma:sspId="e0e5cfab-624c-4e44-8ff4-7cd112c8ab77" ma:termSetId="ee0aaf81-6a8b-43d1-b9fc-ec03981ffa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279c8e365374608a4eb2bb657f838c2" ma:index="26" nillable="true" ma:taxonomy="true" ma:internalName="m279c8e365374608a4eb2bb657f838c2" ma:taxonomyFieldName="Stakeholder_x0020_5" ma:displayName="Stakeholder 5" ma:default="" ma:fieldId="{6279c8e3-6537-4608-a4eb-2bb657f838c2}" ma:sspId="e0e5cfab-624c-4e44-8ff4-7cd112c8ab77" ma:termSetId="ee0aaf81-6a8b-43d1-b9fc-ec03981ffa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128efbe498d4e38a73555a2e7be12ea" ma:index="28" nillable="true" ma:taxonomy="true" ma:internalName="b128efbe498d4e38a73555a2e7be12ea" ma:taxonomyFieldName="Hierarchy" ma:displayName="Hierarchy" ma:readOnly="false" ma:default="" ma:fieldId="{b128efbe-498d-4e38-a735-55a2e7be12ea}" ma:taxonomyMulti="true" ma:sspId="e0e5cfab-624c-4e44-8ff4-7cd112c8ab77" ma:termSetId="810f28d6-fc1d-4797-8929-b08781167f1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ollow-up" ma:index="31" nillable="true" ma:displayName="Priority Flag" ma:default="0" ma:internalName="Follow_x002d_up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6a9c4-d9a4-4964-a725-57f4f705c70f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33" nillable="true" ma:taxonomy="true" ma:internalName="lcf76f155ced4ddcb4097134ff3c332f" ma:taxonomyFieldName="MediaServiceImageTags" ma:displayName="Image Tags" ma:readOnly="false" ma:fieldId="{5cf76f15-5ced-4ddc-b409-7134ff3c332f}" ma:taxonomyMulti="true" ma:sspId="e0e5cfab-624c-4e44-8ff4-7cd112c8ab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4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6D953C-F4E3-45BC-B04F-E1A3A5903C8F}"/>
</file>

<file path=customXml/itemProps2.xml><?xml version="1.0" encoding="utf-8"?>
<ds:datastoreItem xmlns:ds="http://schemas.openxmlformats.org/officeDocument/2006/customXml" ds:itemID="{9BE38E56-7E15-4A34-A7F9-895D39BE87B7}"/>
</file>

<file path=customXml/itemProps3.xml><?xml version="1.0" encoding="utf-8"?>
<ds:datastoreItem xmlns:ds="http://schemas.openxmlformats.org/officeDocument/2006/customXml" ds:itemID="{2AF719B0-C2C5-4E6E-AD3C-C3ED296601DE}"/>
</file>

<file path=customXml/itemProps4.xml><?xml version="1.0" encoding="utf-8"?>
<ds:datastoreItem xmlns:ds="http://schemas.openxmlformats.org/officeDocument/2006/customXml" ds:itemID="{CA14D358-B879-4216-B20C-6C0CB716D7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Anglian</dc:creator>
  <cp:keywords/>
  <dc:description/>
  <cp:lastModifiedBy/>
  <cp:revision/>
  <dcterms:created xsi:type="dcterms:W3CDTF">2023-05-22T16:21:27Z</dcterms:created>
  <dcterms:modified xsi:type="dcterms:W3CDTF">2023-06-30T07:42:36Z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0x010100573134B1BDBFC74F8C2DBF70E4CDEAD400E5812F94BE26EB4785373F7C006D3CD1</vt:lpwstr>
  </property>
  <property fmtid="{D5CDD505-2E9C-101B-9397-08002B2CF9AE}" pid="3" name="Collection">
    <vt:lpwstr/>
  </property>
  <property fmtid="{D5CDD505-2E9C-101B-9397-08002B2CF9AE}" pid="4" name="Stakeholder 5">
    <vt:lpwstr/>
  </property>
  <property fmtid="{D5CDD505-2E9C-101B-9397-08002B2CF9AE}" pid="5" name="Stakeholder 4">
    <vt:lpwstr/>
  </property>
  <property fmtid="{D5CDD505-2E9C-101B-9397-08002B2CF9AE}" pid="6" name="Meeting">
    <vt:lpwstr/>
  </property>
  <property fmtid="{D5CDD505-2E9C-101B-9397-08002B2CF9AE}" pid="7" name="Project Code">
    <vt:lpwstr/>
  </property>
  <property fmtid="{D5CDD505-2E9C-101B-9397-08002B2CF9AE}" pid="8" name="Stakeholder 3">
    <vt:lpwstr/>
  </property>
  <property fmtid="{D5CDD505-2E9C-101B-9397-08002B2CF9AE}" pid="9" name="Stakeholder 2">
    <vt:lpwstr/>
  </property>
  <property fmtid="{D5CDD505-2E9C-101B-9397-08002B2CF9AE}" pid="10" name="Security Classification">
    <vt:lpwstr>21;#OFFICIAL|c2540f30-f875-494b-a43f-ebfb5017a6ad</vt:lpwstr>
  </property>
  <property fmtid="{D5CDD505-2E9C-101B-9397-08002B2CF9AE}" pid="11" name="Stakeholder">
    <vt:lpwstr/>
  </property>
  <property fmtid="{D5CDD505-2E9C-101B-9397-08002B2CF9AE}" pid="12" name="Hierarchy">
    <vt:lpwstr/>
  </property>
</Properties>
</file>