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12"/>
  <workbookPr filterPrivacy="1"/>
  <xr:revisionPtr revIDLastSave="22" documentId="8_{5F9B279D-C41C-4068-95C9-E03E674F00D7}" xr6:coauthVersionLast="47" xr6:coauthVersionMax="47" xr10:uidLastSave="{5F5C102D-A59B-4888-9072-8F9601E9269F}"/>
  <bookViews>
    <workbookView xWindow="40920" yWindow="-120" windowWidth="29040" windowHeight="15720" xr2:uid="{80C2E4A9-AD83-45F6-B5BA-6C0B3AB7FD42}"/>
  </bookViews>
  <sheets>
    <sheet name="Cover" sheetId="9" r:id="rId1"/>
    <sheet name="F_Inputs" sheetId="10" r:id="rId2"/>
    <sheet name="Analysis" sheetId="2" r:id="rId3"/>
    <sheet name="F_Outputs" sheetId="3" r:id="rId4"/>
  </sheets>
  <definedNames>
    <definedName name="____net1" hidden="1">{"NET",#N/A,FALSE,"401C11"}</definedName>
    <definedName name="__123Graph_A" hidden="1">#REF!</definedName>
    <definedName name="__123Graph_AHSIZE" hidden="1">#REF!</definedName>
    <definedName name="__123Graph_B" hidden="1">#REF!</definedName>
    <definedName name="__123Graph_BHSIZE" hidden="1">#REF!</definedName>
    <definedName name="__123Graph_C" hidden="1">#REF!</definedName>
    <definedName name="__123Graph_CHSIZE" hidden="1">#REF!</definedName>
    <definedName name="__123Graph_X" hidden="1">#REF!</definedName>
    <definedName name="__123Graph_XHSIZE" hidden="1">#REF!</definedName>
    <definedName name="__net1" hidden="1">{"NET",#N/A,FALSE,"401C11"}</definedName>
    <definedName name="_1_0__123Grap" hidden="1">#REF!</definedName>
    <definedName name="_1_123Grap" hidden="1">#REF!</definedName>
    <definedName name="_123Graph_F" hidden="1">#REF!</definedName>
    <definedName name="_2_0__123Grap" hidden="1">#REF!</definedName>
    <definedName name="_2_123Grap" hidden="1">#REF!</definedName>
    <definedName name="_3_0_S" hidden="1">#REF!</definedName>
    <definedName name="_3_123Grap" hidden="1">#REF!</definedName>
    <definedName name="_34_123Grap" hidden="1">#REF!</definedName>
    <definedName name="_42S" hidden="1">#REF!</definedName>
    <definedName name="_4S" hidden="1">#REF!</definedName>
    <definedName name="_5_0__123Grap" hidden="1">#REF!</definedName>
    <definedName name="_6_0_S" hidden="1">#REF!</definedName>
    <definedName name="_6_123Grap" hidden="1">#REF!</definedName>
    <definedName name="_8_123Grap" hidden="1">#REF!</definedName>
    <definedName name="_8S" hidden="1">#REF!</definedName>
    <definedName name="_Dist_Values" hidden="1">#REF!</definedName>
    <definedName name="_Fill" hidden="1">#REF!</definedName>
    <definedName name="_Key1" hidden="1">#REF!</definedName>
    <definedName name="_Key2" hidden="1">#REF!</definedName>
    <definedName name="_net1" hidden="1">{"NET",#N/A,FALSE,"401C11"}</definedName>
    <definedName name="_Sort" hidden="1">#REF!</definedName>
    <definedName name="aa" hidden="1">{"CHARGE",#N/A,FALSE,"401C11"}</definedName>
    <definedName name="aaaa" hidden="1">{"CHARGE",#N/A,FALSE,"401C11"}</definedName>
    <definedName name="AccessDatabase" hidden="1">"C:\Budgets\2003\NM and VS BP forecast 2003 NM37 VS197 311002 v1.mdb"</definedName>
    <definedName name="adbr" hidden="1">{"CHARGE",#N/A,FALSE,"401C11"}</definedName>
    <definedName name="b" hidden="1">{"CHARGE",#N/A,FALSE,"401C11"}</definedName>
    <definedName name="BMGHIndex" hidden="1">"O"</definedName>
    <definedName name="change1" hidden="1">{"CHARGE",#N/A,FALSE,"401C11"}</definedName>
    <definedName name="charge" hidden="1">{"CHARGE",#N/A,FALSE,"401C11"}</definedName>
    <definedName name="CIQWBGuid" hidden="1">"0f0259b9-6046-41aa-ac9c-7befc2576c88"</definedName>
    <definedName name="da" hidden="1">#REF!</definedName>
    <definedName name="dog" hidden="1">{"NET",#N/A,FALSE,"401C11"}</definedName>
    <definedName name="EV__LASTREFTIME__" hidden="1">40339.4799074074</definedName>
    <definedName name="Expired" hidden="1">FALSE</definedName>
    <definedName name="Foutput" hidden="1">#REF!</definedName>
    <definedName name="fsdfffd" hidden="1">#REF!</definedName>
    <definedName name="fsdfsd" hidden="1">#REF!</definedName>
    <definedName name="fsfds" hidden="1">#REF!</definedName>
    <definedName name="fsfsd" hidden="1">#REF!</definedName>
    <definedName name="gfff" hidden="1">{"CHARGE",#N/A,FALSE,"401C11"}</definedName>
    <definedName name="gross" hidden="1">{"GROSS",#N/A,FALSE,"401C11"}</definedName>
    <definedName name="gross1" hidden="1">{"GROSS",#N/A,FALSE,"401C11"}</definedName>
    <definedName name="hasdfjklhklj" hidden="1">{"NET",#N/A,FALSE,"401C11"}</definedName>
    <definedName name="help" hidden="1">{"CHARGE",#N/A,FALSE,"401C11"}</definedName>
    <definedName name="hghghhj" hidden="1">{"CHARGE",#N/A,FALSE,"401C11"}</definedName>
    <definedName name="HTML_CodePage" hidden="1">1252</definedName>
    <definedName name="HTML_Control" hidden="1">{"'Trust by name'!$A$6:$E$350","'Trust by name'!$A$1:$D$348"}</definedName>
    <definedName name="HTML_Description" hidden="1">""</definedName>
    <definedName name="HTML_Email" hidden="1">""</definedName>
    <definedName name="HTML_Header" hidden="1">"Trust by name"</definedName>
    <definedName name="HTML_LastUpdate" hidden="1">"22/03/2001"</definedName>
    <definedName name="HTML_LineAfter" hidden="1">FALSE</definedName>
    <definedName name="HTML_LineBefore" hidden="1">FALSE</definedName>
    <definedName name="HTML_Name" hidden="1">"OISIII"</definedName>
    <definedName name="HTML_OBDlg2" hidden="1">TRUE</definedName>
    <definedName name="HTML_OBDlg4" hidden="1">TRUE</definedName>
    <definedName name="HTML_OS" hidden="1">0</definedName>
    <definedName name="HTML_PathFile" hidden="1">"G:\ACTIVITY\HELP\DTPANIC\2001-02\MyHTML.htm"</definedName>
    <definedName name="HTML_Title" hidden="1">"Section 1"</definedName>
    <definedName name="JFELL" hidden="1">#REF!</definedName>
    <definedName name="new" hidden="1">{"bal",#N/A,FALSE,"working papers";"income",#N/A,FALSE,"working papers"}</definedName>
    <definedName name="OISIII" hidden="1">#REF!</definedName>
    <definedName name="qfx" hidden="1">{"NET",#N/A,FALSE,"401C11"}</definedName>
    <definedName name="qwefqefa" hidden="1">#REF!</definedName>
    <definedName name="real" hidden="1">#REF!</definedName>
    <definedName name="rytry" hidden="1">{"NET",#N/A,FALSE,"401C11"}</definedName>
    <definedName name="sort" hidden="1">#REF!</definedName>
    <definedName name="Table3.4" hidden="1">{"CHARGE",#N/A,FALSE,"401C11"}</definedName>
    <definedName name="Test23" hidden="1">{"NET",#N/A,FALSE,"401C11"}</definedName>
    <definedName name="trdhtr" hidden="1">#REF!</definedName>
    <definedName name="wert" hidden="1">{"GROSS",#N/A,FALSE,"401C11"}</definedName>
    <definedName name="wombat" hidden="1">#REF!</definedName>
    <definedName name="wotsthis" hidden="1">{"P&amp;L phased",#N/A,FALSE,"P and L";"Interest phased",#N/A,FALSE,"Interest";"Cshf phased",#N/A,FALSE,"Cashflow";"BSheet phased",#N/A,FALSE,"B Sheet";"Capex phased",#N/A,FALSE,"Capex"}</definedName>
    <definedName name="wrn.CHARGE." hidden="1">{"CHARGE",#N/A,FALSE,"401C11"}</definedName>
    <definedName name="wrn.GROSS." hidden="1">{"GROSS",#N/A,FALSE,"401C11"}</definedName>
    <definedName name="wrn.NET." hidden="1">{"NET",#N/A,FALSE,"401C11"}</definedName>
    <definedName name="wrn.Print._.5._.and._.12." hidden="1">{"EBIT 5",#N/A,FALSE,"EBIT";"NPAT 5",#N/A,FALSE,"EBIT";"EBITDA 5",#N/A,FALSE,"EBIT";"INTEREST 5",#N/A,FALSE,"EBIT";"TAX 5",#N/A,FALSE,"EBIT";"MI 5",#N/A,FALSE,"EBIT";"3G 5",#N/A,FALSE,"EBIT";"E-Com 5",#N/A,FALSE,"EBIT";"EBIT 12",#N/A,FALSE,"EBIT";"NPAT 12",#N/A,FALSE,"EBIT";"EBITDA 12",#N/A,FALSE,"EBIT";"INTEREST 12",#N/A,FALSE,"EBIT";"TAX 12",#N/A,FALSE,"EBIT";"MI 12",#N/A,FALSE,"EBIT"}</definedName>
    <definedName name="wrn.Print._.Phased." hidden="1">{"P&amp;L phased",#N/A,FALSE,"P and L";"Interest phased",#N/A,FALSE,"Interest";"Cshf phased",#N/A,FALSE,"Cashflow";"BSheet phased",#N/A,FALSE,"B Sheet";"Capex phased",#N/A,FALSE,"Capex"}</definedName>
    <definedName name="zzz" hidden="1">{"NET",#N/A,FALSE,"401C11"}</definedName>
  </definedNames>
  <calcPr calcId="191028"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8" i="3" l="1"/>
  <c r="I8" i="3"/>
  <c r="H8" i="3"/>
  <c r="G8" i="3"/>
  <c r="F8" i="3"/>
  <c r="J7" i="3"/>
  <c r="I7" i="3"/>
  <c r="H7" i="3"/>
  <c r="G7" i="3"/>
  <c r="F7" i="3"/>
  <c r="J6" i="3"/>
  <c r="I6" i="3"/>
  <c r="H6" i="3"/>
  <c r="G6" i="3"/>
  <c r="F6" i="3"/>
  <c r="J5" i="3"/>
  <c r="I4" i="3"/>
  <c r="K76" i="2"/>
  <c r="J76" i="2"/>
  <c r="I5" i="3" s="1"/>
  <c r="I76" i="2"/>
  <c r="H5" i="3" s="1"/>
  <c r="H76" i="2"/>
  <c r="G5" i="3" s="1"/>
  <c r="G76" i="2"/>
  <c r="L76" i="2" s="1"/>
  <c r="K37" i="2"/>
  <c r="J4" i="3" s="1"/>
  <c r="J37" i="2"/>
  <c r="I37" i="2"/>
  <c r="H4" i="3" s="1"/>
  <c r="H37" i="2"/>
  <c r="G4" i="3" s="1"/>
  <c r="G37" i="2"/>
  <c r="F4" i="3" s="1"/>
  <c r="K6" i="2"/>
  <c r="J6" i="2"/>
  <c r="I6" i="2"/>
  <c r="H6" i="2"/>
  <c r="G6" i="2"/>
  <c r="K5" i="2"/>
  <c r="J5" i="2"/>
  <c r="J7" i="2" s="1"/>
  <c r="I5" i="2"/>
  <c r="H5" i="2"/>
  <c r="H7" i="2" s="1"/>
  <c r="G5" i="2"/>
  <c r="L5" i="2" s="1"/>
  <c r="A1" i="2"/>
  <c r="C7" i="9"/>
  <c r="A1" i="9"/>
  <c r="I7" i="2" l="1"/>
  <c r="K7" i="2"/>
  <c r="L6" i="2"/>
  <c r="L37" i="2"/>
  <c r="F5" i="3"/>
  <c r="G7" i="2"/>
  <c r="L7" i="2" s="1"/>
</calcChain>
</file>

<file path=xl/sharedStrings.xml><?xml version="1.0" encoding="utf-8"?>
<sst xmlns="http://schemas.openxmlformats.org/spreadsheetml/2006/main" count="110" uniqueCount="58">
  <si>
    <t>Havant Thicket separate model</t>
  </si>
  <si>
    <t>Model code:</t>
  </si>
  <si>
    <t>PR24CA981</t>
  </si>
  <si>
    <t>Version number:</t>
  </si>
  <si>
    <t>File name:</t>
  </si>
  <si>
    <t>Date:</t>
  </si>
  <si>
    <t>December 2024</t>
  </si>
  <si>
    <t>For enquiries please contact:</t>
  </si>
  <si>
    <t>PR24@ofwat.gov.uk</t>
  </si>
  <si>
    <t>Additional control - BP</t>
  </si>
  <si>
    <t>Run on 11 Oct 2024 8:37</t>
  </si>
  <si>
    <t>Acronym</t>
  </si>
  <si>
    <t>Reference</t>
  </si>
  <si>
    <t>Item description</t>
  </si>
  <si>
    <t>Unit</t>
  </si>
  <si>
    <t>Model</t>
  </si>
  <si>
    <t>2025-26</t>
  </si>
  <si>
    <t>2026-27</t>
  </si>
  <si>
    <t>2027-28</t>
  </si>
  <si>
    <t>2028-29</t>
  </si>
  <si>
    <t>2029-30</t>
  </si>
  <si>
    <t>Price Review 2024</t>
  </si>
  <si>
    <t>Run 11 - PR24 FD Data</t>
  </si>
  <si>
    <t>Latest</t>
  </si>
  <si>
    <t>PRT</t>
  </si>
  <si>
    <t>RR2_002ADDN1_PR24</t>
  </si>
  <si>
    <t>COMPANY INPUTS - OPEX - Total gross operational expenditure - real - including cost sharing (ADDN1)</t>
  </si>
  <si>
    <t>£m</t>
  </si>
  <si>
    <t>RR2_001ADDN1_PR24</t>
  </si>
  <si>
    <t>COMPANY INPUTS - CAPEX - Gross capital expenditure - real including g&amp;c - Including cost sharing (ADDN1)</t>
  </si>
  <si>
    <t>2025-30</t>
  </si>
  <si>
    <t>Company requested operating expenditure</t>
  </si>
  <si>
    <t>Company requested capital expenditure</t>
  </si>
  <si>
    <t>Company requested total expenditure</t>
  </si>
  <si>
    <t>Operating cost element 1</t>
  </si>
  <si>
    <t>Operating cost element 2</t>
  </si>
  <si>
    <t>Operating cost element 3</t>
  </si>
  <si>
    <t>Total Allowed Operating Costs</t>
  </si>
  <si>
    <t>Capital cost element 1</t>
  </si>
  <si>
    <t>Capital cost element 2</t>
  </si>
  <si>
    <t>Capital cost element 3</t>
  </si>
  <si>
    <t>Total Allowed Capital Costs</t>
  </si>
  <si>
    <t>END</t>
  </si>
  <si>
    <t>PR24CA98_OUT</t>
  </si>
  <si>
    <t>C_PR24CA_RR2_002ADDN1_PR24</t>
  </si>
  <si>
    <t>Ofwat - Total gross operational expenditure including cost sharing - real (ADDN1)</t>
  </si>
  <si>
    <t>C_PR24CA_RR2_001ADDN1_PR24</t>
  </si>
  <si>
    <t>Ofwat - Gross capital expenditure - including g&amp;c and cost sharing - real (ADDN1)</t>
  </si>
  <si>
    <t>PR24QA_PR24CA98_OUT1</t>
  </si>
  <si>
    <t>Date &amp; Time for Model - PR24CA98</t>
  </si>
  <si>
    <t>Text</t>
  </si>
  <si>
    <t>PR24QA_PR24CA98_OUT2</t>
  </si>
  <si>
    <t>Name of Model - PR24CA98</t>
  </si>
  <si>
    <t>PR24QA_PR24CA98_OUT3</t>
  </si>
  <si>
    <t>F_Inputs time stamp - PR24CA98</t>
  </si>
  <si>
    <t>PR24QA_PR24CA98_OUT4</t>
  </si>
  <si>
    <t>Model override switch for - PR24CA98</t>
  </si>
  <si>
    <t>nr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</si>
</sst>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3" formatCode="_-* #,##0.00_-;\-* #,##0.00_-;_-* &quot;-&quot;??_-;_-@_-"/>
    <numFmt numFmtId="164" formatCode="_-* #,##0.000_-;\-* #,##0.000_-;_-* &quot;-&quot;??_-;_-@_-"/>
    <numFmt numFmtId="165" formatCode="#,##0.000"/>
    <numFmt numFmtId="166" formatCode="#,##0_);\(#,##0\);&quot;-  &quot;;&quot; &quot;@&quot; &quot;"/>
    <numFmt numFmtId="167" formatCode="#,##0.0_);\(#,##0.0\);&quot;-  &quot;;&quot; &quot;@&quot; &quot;"/>
    <numFmt numFmtId="168" formatCode="###0_);\(###0\);&quot;-  &quot;;&quot; &quot;@&quot; &quot;"/>
    <numFmt numFmtId="169" formatCode="0.000"/>
  </numFmts>
  <fonts count="17">
    <font>
      <sz val="11"/>
      <color theme="1"/>
      <name val="Arial"/>
      <family val="2"/>
    </font>
    <font>
      <sz val="11"/>
      <color theme="1"/>
      <name val="Arial"/>
      <family val="2"/>
    </font>
    <font>
      <sz val="10"/>
      <name val="Calibri"/>
      <family val="2"/>
    </font>
    <font>
      <sz val="8"/>
      <color theme="1"/>
      <name val="Tahoma"/>
      <family val="2"/>
    </font>
    <font>
      <u/>
      <sz val="8"/>
      <color theme="10"/>
      <name val="Tahoma"/>
      <family val="2"/>
    </font>
    <font>
      <sz val="24"/>
      <color theme="0"/>
      <name val="Calibri"/>
      <family val="2"/>
    </font>
    <font>
      <sz val="18"/>
      <name val="Calibri"/>
      <family val="2"/>
    </font>
    <font>
      <b/>
      <sz val="18"/>
      <name val="Calibri"/>
      <family val="2"/>
    </font>
    <font>
      <u/>
      <sz val="8"/>
      <color theme="10"/>
      <name val="Calibri"/>
      <family val="2"/>
    </font>
    <font>
      <sz val="10"/>
      <color theme="1"/>
      <name val="Calibri"/>
      <family val="2"/>
    </font>
    <font>
      <sz val="11"/>
      <color theme="1"/>
      <name val="Calibri"/>
      <family val="2"/>
    </font>
    <font>
      <sz val="11"/>
      <color theme="4"/>
      <name val="Calibri"/>
      <family val="2"/>
    </font>
    <font>
      <sz val="11"/>
      <color rgb="FFC00000"/>
      <name val="Calibri"/>
      <family val="2"/>
    </font>
    <font>
      <b/>
      <sz val="11"/>
      <color theme="1"/>
      <name val="Calibri"/>
      <family val="2"/>
    </font>
    <font>
      <b/>
      <sz val="11"/>
      <name val="Calibri"/>
      <family val="2"/>
    </font>
    <font>
      <b/>
      <u/>
      <sz val="11"/>
      <name val="Calibri"/>
      <family val="2"/>
    </font>
    <font>
      <u/>
      <sz val="11"/>
      <color theme="10"/>
      <name val="Arial"/>
      <family val="2"/>
    </font>
  </fonts>
  <fills count="6">
    <fill>
      <patternFill patternType="none"/>
    </fill>
    <fill>
      <patternFill patternType="gray125"/>
    </fill>
    <fill>
      <patternFill patternType="solid">
        <fgColor theme="6" tint="0.79998168889431442"/>
        <bgColor indexed="64"/>
      </patternFill>
    </fill>
    <fill>
      <patternFill patternType="solid">
        <fgColor rgb="FF003595"/>
        <bgColor indexed="64"/>
      </patternFill>
    </fill>
    <fill>
      <patternFill patternType="solid">
        <fgColor rgb="FFFFFF00"/>
      </patternFill>
    </fill>
    <fill>
      <patternFill patternType="solid">
        <fgColor rgb="FFFFFFE0"/>
      </patternFill>
    </fill>
  </fills>
  <borders count="9">
    <border>
      <left/>
      <right/>
      <top/>
      <bottom/>
      <diagonal/>
    </border>
    <border>
      <left style="thin">
        <color theme="3"/>
      </left>
      <right/>
      <top style="thin">
        <color theme="3"/>
      </top>
      <bottom/>
      <diagonal/>
    </border>
    <border>
      <left/>
      <right/>
      <top style="thin">
        <color theme="3"/>
      </top>
      <bottom/>
      <diagonal/>
    </border>
    <border>
      <left/>
      <right style="thin">
        <color theme="3"/>
      </right>
      <top style="thin">
        <color theme="3"/>
      </top>
      <bottom/>
      <diagonal/>
    </border>
    <border>
      <left style="thin">
        <color theme="3"/>
      </left>
      <right/>
      <top/>
      <bottom/>
      <diagonal/>
    </border>
    <border>
      <left/>
      <right style="thin">
        <color theme="3"/>
      </right>
      <top/>
      <bottom/>
      <diagonal/>
    </border>
    <border>
      <left style="thin">
        <color theme="3"/>
      </left>
      <right/>
      <top/>
      <bottom style="thin">
        <color theme="3"/>
      </bottom>
      <diagonal/>
    </border>
    <border>
      <left/>
      <right/>
      <top/>
      <bottom style="thin">
        <color theme="3"/>
      </bottom>
      <diagonal/>
    </border>
    <border>
      <left/>
      <right style="thin">
        <color theme="3"/>
      </right>
      <top/>
      <bottom style="thin">
        <color theme="3"/>
      </bottom>
      <diagonal/>
    </border>
  </borders>
  <cellStyleXfs count="9">
    <xf numFmtId="0" fontId="0" fillId="0" borderId="0"/>
    <xf numFmtId="43" fontId="1" fillId="0" borderId="0" applyFont="0" applyFill="0" applyBorder="0" applyAlignment="0" applyProtection="0"/>
    <xf numFmtId="0" fontId="1" fillId="0" borderId="0"/>
    <xf numFmtId="0" fontId="1" fillId="0" borderId="0"/>
    <xf numFmtId="166" fontId="2" fillId="0" borderId="0" applyFill="0" applyBorder="0" applyProtection="0">
      <alignment vertical="top"/>
    </xf>
    <xf numFmtId="168" fontId="2" fillId="0" borderId="0" applyFont="0" applyFill="0" applyBorder="0" applyProtection="0">
      <alignment vertical="top"/>
    </xf>
    <xf numFmtId="166" fontId="3" fillId="0" borderId="0" applyFont="0" applyFill="0" applyBorder="0" applyProtection="0">
      <alignment vertical="top"/>
    </xf>
    <xf numFmtId="0" fontId="4" fillId="0" borderId="0" applyNumberFormat="0" applyFill="0" applyBorder="0" applyAlignment="0" applyProtection="0"/>
    <xf numFmtId="0" fontId="16" fillId="0" borderId="0" applyNumberFormat="0" applyFill="0" applyBorder="0" applyAlignment="0" applyProtection="0"/>
  </cellStyleXfs>
  <cellXfs count="35">
    <xf numFmtId="0" fontId="0" fillId="0" borderId="0" xfId="0"/>
    <xf numFmtId="165" fontId="0" fillId="5" borderId="0" xfId="0" applyNumberFormat="1" applyFill="1"/>
    <xf numFmtId="0" fontId="1" fillId="0" borderId="0" xfId="0" applyFont="1"/>
    <xf numFmtId="0" fontId="1" fillId="0" borderId="0" xfId="3"/>
    <xf numFmtId="0" fontId="1" fillId="0" borderId="0" xfId="0" applyFont="1" applyAlignment="1">
      <alignment vertical="top"/>
    </xf>
    <xf numFmtId="166" fontId="5" fillId="3" borderId="0" xfId="6" applyFont="1" applyFill="1">
      <alignment vertical="top"/>
    </xf>
    <xf numFmtId="166" fontId="2" fillId="3" borderId="0" xfId="4" applyFill="1">
      <alignment vertical="top"/>
    </xf>
    <xf numFmtId="166" fontId="2" fillId="0" borderId="0" xfId="4">
      <alignment vertical="top"/>
    </xf>
    <xf numFmtId="166" fontId="6" fillId="0" borderId="0" xfId="4" applyFont="1">
      <alignment vertical="top"/>
    </xf>
    <xf numFmtId="166" fontId="7" fillId="0" borderId="0" xfId="4" applyFont="1">
      <alignment vertical="top"/>
    </xf>
    <xf numFmtId="167" fontId="2" fillId="0" borderId="0" xfId="4" applyNumberFormat="1" applyAlignment="1">
      <alignment horizontal="left" vertical="top"/>
    </xf>
    <xf numFmtId="166" fontId="2" fillId="0" borderId="0" xfId="4" applyAlignment="1">
      <alignment horizontal="left" vertical="center"/>
    </xf>
    <xf numFmtId="166" fontId="8" fillId="0" borderId="0" xfId="7" applyNumberFormat="1" applyFont="1" applyAlignment="1">
      <alignment vertical="top"/>
    </xf>
    <xf numFmtId="166" fontId="9" fillId="0" borderId="0" xfId="6" applyFont="1" applyAlignment="1"/>
    <xf numFmtId="0" fontId="5" fillId="3" borderId="0" xfId="0" applyFont="1" applyFill="1" applyAlignment="1">
      <alignment vertical="top"/>
    </xf>
    <xf numFmtId="0" fontId="10" fillId="0" borderId="0" xfId="0" applyFont="1"/>
    <xf numFmtId="164" fontId="11" fillId="0" borderId="0" xfId="1" applyNumberFormat="1" applyFont="1"/>
    <xf numFmtId="164" fontId="10" fillId="0" borderId="0" xfId="1" applyNumberFormat="1" applyFont="1"/>
    <xf numFmtId="0" fontId="10" fillId="0" borderId="1" xfId="0" applyFont="1" applyBorder="1"/>
    <xf numFmtId="0" fontId="10" fillId="0" borderId="2" xfId="0" applyFont="1" applyBorder="1"/>
    <xf numFmtId="0" fontId="10" fillId="0" borderId="3" xfId="0" applyFont="1" applyBorder="1"/>
    <xf numFmtId="0" fontId="10" fillId="0" borderId="4" xfId="0" applyFont="1" applyBorder="1"/>
    <xf numFmtId="0" fontId="10" fillId="2" borderId="0" xfId="0" applyFont="1" applyFill="1"/>
    <xf numFmtId="0" fontId="10" fillId="0" borderId="5" xfId="0" applyFont="1" applyBorder="1"/>
    <xf numFmtId="0" fontId="10" fillId="0" borderId="6" xfId="0" applyFont="1" applyBorder="1"/>
    <xf numFmtId="0" fontId="10" fillId="0" borderId="7" xfId="0" applyFont="1" applyBorder="1"/>
    <xf numFmtId="0" fontId="10" fillId="0" borderId="8" xfId="0" applyFont="1" applyBorder="1"/>
    <xf numFmtId="0" fontId="12" fillId="0" borderId="0" xfId="0" applyFont="1"/>
    <xf numFmtId="43" fontId="12" fillId="0" borderId="0" xfId="1" applyFont="1"/>
    <xf numFmtId="169" fontId="10" fillId="2" borderId="0" xfId="0" applyNumberFormat="1" applyFont="1" applyFill="1"/>
    <xf numFmtId="0" fontId="13" fillId="0" borderId="0" xfId="0" applyFont="1"/>
    <xf numFmtId="0" fontId="14" fillId="4" borderId="0" xfId="0" applyFont="1" applyFill="1"/>
    <xf numFmtId="0" fontId="15" fillId="0" borderId="0" xfId="0" applyFont="1"/>
    <xf numFmtId="49" fontId="2" fillId="0" borderId="0" xfId="5" applyNumberFormat="1" applyFont="1" applyAlignment="1">
      <alignment horizontal="left" vertical="top"/>
    </xf>
    <xf numFmtId="0" fontId="16" fillId="0" borderId="0" xfId="8"/>
  </cellXfs>
  <cellStyles count="9">
    <cellStyle name="Comma" xfId="1" builtinId="3"/>
    <cellStyle name="Hyperlink" xfId="8" builtinId="8"/>
    <cellStyle name="Hyperlink 2" xfId="7" xr:uid="{B74406FE-B9CC-4D3E-BF44-500FA996B9CD}"/>
    <cellStyle name="Normal" xfId="0" builtinId="0"/>
    <cellStyle name="Normal 11" xfId="3" xr:uid="{01AA1378-55F5-4D01-B29F-6A2E75CFAF82}"/>
    <cellStyle name="Normal 2" xfId="4" xr:uid="{566BE59C-B258-411E-8A3D-09E8D7490D91}"/>
    <cellStyle name="Normal 3" xfId="2" xr:uid="{E2ACF9FB-BAB9-4F60-965C-D09AD439A3C7}"/>
    <cellStyle name="Normal 7 2" xfId="6" xr:uid="{085B7D19-C791-49FC-94F3-734D0F96ED75}"/>
    <cellStyle name="Year" xfId="5" xr:uid="{93427891-13D3-4ADA-9F3A-E06D06A917A6}"/>
  </cellStyles>
  <dxfs count="1">
    <dxf>
      <font>
        <color rgb="FF9C0006"/>
      </font>
      <fill>
        <patternFill>
          <fgColor indexed="64"/>
          <bgColor rgb="FFFFC7CE"/>
        </patternFill>
      </fill>
    </dxf>
  </dxfs>
  <tableStyles count="0" defaultTableStyle="TableStyleMedium2" defaultPivotStyle="PivotStyleLight16"/>
  <colors>
    <mruColors>
      <color rgb="FFFFDB8E"/>
      <color rgb="FF98C561"/>
      <color rgb="FFCCCCCE"/>
      <color rgb="FFFF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hyperlink" Target="https://www.ofwat.gov.uk/wp-content/uploads/2022/12/Havant-Thicket-CAM-final-decision-document.pdf" TargetMode="External"/></Relationships>
</file>

<file path=xl/drawings/drawing1.xml><?xml version="1.0" encoding="utf-8"?>
<xdr:wsDr xmlns:xdr="http://schemas.openxmlformats.org/drawingml/2006/spreadsheetDrawing" xmlns:a="http://schemas.openxmlformats.org/drawingml/2006/main">
  <xdr:twoCellAnchor>
    <xdr:from>
      <xdr:col>1</xdr:col>
      <xdr:colOff>29392</xdr:colOff>
      <xdr:row>11</xdr:row>
      <xdr:rowOff>65315</xdr:rowOff>
    </xdr:from>
    <xdr:to>
      <xdr:col>3</xdr:col>
      <xdr:colOff>409576</xdr:colOff>
      <xdr:row>25</xdr:row>
      <xdr:rowOff>42864</xdr:rowOff>
    </xdr:to>
    <xdr:sp macro="" textlink="">
      <xdr:nvSpPr>
        <xdr:cNvPr id="4" name="TextBox 2">
          <a:extLst>
            <a:ext uri="{FF2B5EF4-FFF2-40B4-BE49-F238E27FC236}">
              <a16:creationId xmlns:a16="http://schemas.microsoft.com/office/drawing/2014/main" id="{14F68E4F-C3D5-408A-8821-FE3E2FDDAB32}"/>
            </a:ext>
          </a:extLst>
        </xdr:cNvPr>
        <xdr:cNvSpPr txBox="1"/>
      </xdr:nvSpPr>
      <xdr:spPr>
        <a:xfrm>
          <a:off x="610417" y="2241778"/>
          <a:ext cx="9900422" cy="2311174"/>
        </a:xfrm>
        <a:prstGeom prst="rect">
          <a:avLst/>
        </a:prstGeom>
        <a:solidFill>
          <a:schemeClr val="bg1"/>
        </a:solidFill>
        <a:ln>
          <a:noFill/>
        </a:ln>
      </xdr:spPr>
      <xdr:txBody>
        <a:bodyPr lIns="27432" tIns="22860" rIns="0" bIns="0" rtlCol="0"/>
        <a:lstStyle/>
        <a:p>
          <a:pPr algn="l"/>
          <a:r>
            <a:rPr lang="en-US" sz="1100" b="1">
              <a:latin typeface="Calibri" panose="020F0502020204030204" pitchFamily="34" charset="0"/>
              <a:ea typeface="Calibri" panose="020F0502020204030204" pitchFamily="34" charset="0"/>
              <a:cs typeface="Calibri" panose="020F0502020204030204" pitchFamily="34" charset="0"/>
            </a:rPr>
            <a:t>Summary of the model:</a:t>
          </a:r>
          <a:endParaRPr lang="en-US" sz="1100">
            <a:latin typeface="Calibri" panose="020F0502020204030204" pitchFamily="34" charset="0"/>
            <a:ea typeface="Calibri" panose="020F0502020204030204" pitchFamily="34" charset="0"/>
            <a:cs typeface="Calibri" panose="020F0502020204030204" pitchFamily="34" charset="0"/>
          </a:endParaRPr>
        </a:p>
        <a:p>
          <a:pPr algn="l"/>
          <a:endParaRPr lang="en-US" sz="1000" b="1">
            <a:solidFill>
              <a:srgbClr val="000000"/>
            </a:solidFill>
            <a:latin typeface="Calibri" panose="020F0502020204030204" pitchFamily="34" charset="0"/>
            <a:ea typeface="Calibri" panose="020F0502020204030204" pitchFamily="34" charset="0"/>
            <a:cs typeface="Calibri" panose="020F0502020204030204" pitchFamily="34" charset="0"/>
          </a:endParaRPr>
        </a:p>
        <a:p>
          <a:r>
            <a:rPr lang="en-US" sz="1100">
              <a:effectLst/>
              <a:latin typeface="Calibri" panose="020F0502020204030204" pitchFamily="34" charset="0"/>
              <a:ea typeface="Calibri" panose="020F0502020204030204" pitchFamily="34" charset="0"/>
              <a:cs typeface="Calibri" panose="020F0502020204030204" pitchFamily="34" charset="0"/>
            </a:rPr>
            <a:t>This model assesses the costs submitted by Portsmouth Water in relation to the separate price control for Havant Thicket reservoir.</a:t>
          </a:r>
          <a:endParaRPr lang="en-GB" sz="1000">
            <a:effectLst/>
            <a:latin typeface="Calibri" panose="020F0502020204030204" pitchFamily="34" charset="0"/>
            <a:ea typeface="Calibri" panose="020F0502020204030204" pitchFamily="34" charset="0"/>
            <a:cs typeface="Calibri" panose="020F0502020204030204" pitchFamily="34" charset="0"/>
          </a:endParaRPr>
        </a:p>
        <a:p>
          <a:pPr algn="l"/>
          <a:endParaRPr lang="en-US" sz="1000">
            <a:latin typeface="Calibri" panose="020F0502020204030204" pitchFamily="34" charset="0"/>
            <a:ea typeface="Calibri" panose="020F0502020204030204" pitchFamily="34" charset="0"/>
            <a:cs typeface="Calibri" panose="020F0502020204030204" pitchFamily="34" charset="0"/>
          </a:endParaRPr>
        </a:p>
        <a:p>
          <a:pPr algn="l"/>
          <a:r>
            <a:rPr lang="en-US" sz="1100" b="1">
              <a:latin typeface="Calibri" panose="020F0502020204030204" pitchFamily="34" charset="0"/>
              <a:ea typeface="Calibri" panose="020F0502020204030204" pitchFamily="34" charset="0"/>
              <a:cs typeface="Calibri" panose="020F0502020204030204" pitchFamily="34" charset="0"/>
            </a:rPr>
            <a:t>Quality assurance: </a:t>
          </a:r>
          <a:r>
            <a:rPr lang="en-US" sz="1100" b="0">
              <a:latin typeface="Calibri" panose="020F0502020204030204" pitchFamily="34" charset="0"/>
              <a:ea typeface="Calibri" panose="020F0502020204030204" pitchFamily="34" charset="0"/>
              <a:cs typeface="Calibri" panose="020F0502020204030204" pitchFamily="34" charset="0"/>
            </a:rPr>
            <a:t>This model has been subject to Ofwat internal quality</a:t>
          </a:r>
          <a:r>
            <a:rPr lang="en-US" sz="1100" b="0" baseline="0">
              <a:latin typeface="Calibri" panose="020F0502020204030204" pitchFamily="34" charset="0"/>
              <a:ea typeface="Calibri" panose="020F0502020204030204" pitchFamily="34" charset="0"/>
              <a:cs typeface="Calibri" panose="020F0502020204030204" pitchFamily="34" charset="0"/>
            </a:rPr>
            <a:t> assurance and has been subject to external review.</a:t>
          </a:r>
          <a:endParaRPr lang="en-US" sz="1100" b="0">
            <a:latin typeface="Calibri" panose="020F0502020204030204" pitchFamily="34" charset="0"/>
            <a:ea typeface="Calibri" panose="020F0502020204030204" pitchFamily="34" charset="0"/>
            <a:cs typeface="Calibri" panose="020F0502020204030204" pitchFamily="34" charset="0"/>
          </a:endParaRPr>
        </a:p>
        <a:p>
          <a:pPr algn="l"/>
          <a:endParaRPr lang="en-US" sz="1100" b="1">
            <a:solidFill>
              <a:srgbClr val="000000"/>
            </a:solidFill>
            <a:latin typeface="Calibri" panose="020F0502020204030204" pitchFamily="34" charset="0"/>
            <a:ea typeface="Calibri" panose="020F0502020204030204" pitchFamily="34" charset="0"/>
            <a:cs typeface="Calibri" panose="020F0502020204030204" pitchFamily="34" charset="0"/>
          </a:endParaRPr>
        </a:p>
        <a:p>
          <a:pPr algn="l"/>
          <a:r>
            <a:rPr lang="en-US" sz="1100" b="1">
              <a:solidFill>
                <a:srgbClr val="000000"/>
              </a:solidFill>
              <a:latin typeface="Calibri" panose="020F0502020204030204" pitchFamily="34" charset="0"/>
              <a:ea typeface="Calibri" panose="020F0502020204030204" pitchFamily="34" charset="0"/>
              <a:cs typeface="Calibri" panose="020F0502020204030204" pitchFamily="34" charset="0"/>
            </a:rPr>
            <a:t>Disclaimer: </a:t>
          </a:r>
          <a:r>
            <a:rPr lang="en-US" sz="1100" b="0">
              <a:solidFill>
                <a:srgbClr val="000000"/>
              </a:solidFill>
              <a:latin typeface="Calibri" panose="020F0502020204030204" pitchFamily="34" charset="0"/>
              <a:ea typeface="Calibri" panose="020F0502020204030204" pitchFamily="34" charset="0"/>
              <a:cs typeface="Calibri" panose="020F0502020204030204" pitchFamily="34" charset="0"/>
            </a:rPr>
            <a:t>This model is part of our final determinations setting out the price, service, and incentive package for water companies for the period 2025-30. It should be read together with the other documents and information that we have now published.</a:t>
          </a:r>
        </a:p>
        <a:p>
          <a:pPr algn="l"/>
          <a:endParaRPr lang="en-US" sz="1000">
            <a:solidFill>
              <a:srgbClr val="000000"/>
            </a:solidFill>
            <a:latin typeface="Calibri" panose="020F0502020204030204" pitchFamily="34" charset="0"/>
            <a:ea typeface="Calibri" panose="020F0502020204030204" pitchFamily="34" charset="0"/>
            <a:cs typeface="Calibri" panose="020F0502020204030204" pitchFamily="34" charset="0"/>
          </a:endParaRPr>
        </a:p>
        <a:p>
          <a:pPr algn="l"/>
          <a:endParaRPr lang="en-US" sz="1000">
            <a:solidFill>
              <a:srgbClr val="000000"/>
            </a:solidFill>
            <a:latin typeface="Calibri" panose="020F0502020204030204" pitchFamily="34" charset="0"/>
            <a:ea typeface="Calibri" panose="020F0502020204030204" pitchFamily="34" charset="0"/>
            <a:cs typeface="Calibri" panose="020F0502020204030204" pitchFamily="34" charset="0"/>
          </a:endParaRPr>
        </a:p>
        <a:p>
          <a:pPr algn="l"/>
          <a:r>
            <a:rPr lang="en-US" sz="1100" b="1">
              <a:solidFill>
                <a:srgbClr val="000000"/>
              </a:solidFill>
              <a:latin typeface="Calibri" panose="020F0502020204030204" pitchFamily="34" charset="0"/>
              <a:ea typeface="Calibri" panose="020F0502020204030204" pitchFamily="34" charset="0"/>
              <a:cs typeface="Calibri" panose="020F0502020204030204" pitchFamily="34" charset="0"/>
            </a:rPr>
            <a:t>Changes since previous published model: </a:t>
          </a:r>
          <a:r>
            <a:rPr lang="en-US" sz="1000" b="0">
              <a:solidFill>
                <a:srgbClr val="000000"/>
              </a:solidFill>
              <a:latin typeface="Calibri" panose="020F0502020204030204" pitchFamily="34" charset="0"/>
              <a:ea typeface="Calibri" panose="020F0502020204030204" pitchFamily="34" charset="0"/>
              <a:cs typeface="Calibri" panose="020F0502020204030204" pitchFamily="34" charset="0"/>
            </a:rPr>
            <a:t>N/A</a:t>
          </a:r>
        </a:p>
      </xdr:txBody>
    </xdr:sp>
    <xdr:clientData/>
  </xdr:twoCellAnchor>
  <xdr:twoCellAnchor editAs="oneCell">
    <xdr:from>
      <xdr:col>2</xdr:col>
      <xdr:colOff>3481389</xdr:colOff>
      <xdr:row>1</xdr:row>
      <xdr:rowOff>14286</xdr:rowOff>
    </xdr:from>
    <xdr:to>
      <xdr:col>4</xdr:col>
      <xdr:colOff>0</xdr:colOff>
      <xdr:row>5</xdr:row>
      <xdr:rowOff>133886</xdr:rowOff>
    </xdr:to>
    <xdr:pic>
      <xdr:nvPicPr>
        <xdr:cNvPr id="3" name="Picture 2">
          <a:extLst>
            <a:ext uri="{FF2B5EF4-FFF2-40B4-BE49-F238E27FC236}">
              <a16:creationId xmlns:a16="http://schemas.microsoft.com/office/drawing/2014/main" id="{38748189-7478-46B1-8CC1-06A04AF89718}"/>
            </a:ext>
          </a:extLst>
        </xdr:cNvPr>
        <xdr:cNvPicPr>
          <a:picLocks noChangeAspect="1"/>
        </xdr:cNvPicPr>
      </xdr:nvPicPr>
      <xdr:blipFill>
        <a:blip xmlns:r="http://schemas.openxmlformats.org/officeDocument/2006/relationships" r:embed="rId1"/>
        <a:stretch>
          <a:fillRect/>
        </a:stretch>
      </xdr:blipFill>
      <xdr:spPr>
        <a:xfrm>
          <a:off x="8453439" y="404811"/>
          <a:ext cx="1657797" cy="898271"/>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oneCellAnchor>
    <xdr:from>
      <xdr:col>6</xdr:col>
      <xdr:colOff>19050</xdr:colOff>
      <xdr:row>12</xdr:row>
      <xdr:rowOff>19050</xdr:rowOff>
    </xdr:from>
    <xdr:ext cx="3352800" cy="172227"/>
    <xdr:sp macro="" textlink="">
      <xdr:nvSpPr>
        <xdr:cNvPr id="2" name="TextBox 1">
          <a:extLst>
            <a:ext uri="{FF2B5EF4-FFF2-40B4-BE49-F238E27FC236}">
              <a16:creationId xmlns:a16="http://schemas.microsoft.com/office/drawing/2014/main" id="{C075723E-14D1-4E91-84F9-380B7C1B3365}"/>
            </a:ext>
          </a:extLst>
        </xdr:cNvPr>
        <xdr:cNvSpPr txBox="1"/>
      </xdr:nvSpPr>
      <xdr:spPr>
        <a:xfrm>
          <a:off x="4276311" y="2238789"/>
          <a:ext cx="3352800" cy="172227"/>
        </a:xfrm>
        <a:prstGeom prst="rect">
          <a:avLst/>
        </a:prstGeom>
        <a:solidFill>
          <a:schemeClr val="bg1"/>
        </a:solidFill>
        <a:ln>
          <a:solidFill>
            <a:sysClr val="windowText" lastClr="000000"/>
          </a:solidFill>
        </a:ln>
      </xdr:spPr>
      <xdr:txBody>
        <a:bodyPr vertOverflow="clip" horzOverflow="clip" wrap="square" lIns="0" tIns="0" rIns="0" bIns="0" rtlCol="0" anchor="t">
          <a:spAutoFit/>
        </a:bodyPr>
        <a:lstStyle/>
        <a:p>
          <a:r>
            <a:rPr lang="en-GB" sz="1100" dirty="0" err="1">
              <a:solidFill>
                <a:sysClr val="windowText" lastClr="000000"/>
              </a:solidFill>
              <a:latin typeface="Calibri" panose="020F0502020204030204" pitchFamily="34" charset="0"/>
              <a:ea typeface="Calibri" panose="020F0502020204030204" pitchFamily="34" charset="0"/>
              <a:cs typeface="Calibri" panose="020F0502020204030204" pitchFamily="34" charset="0"/>
            </a:rPr>
            <a:t>N/A</a:t>
          </a:r>
        </a:p>
      </xdr:txBody>
    </xdr:sp>
    <xdr:clientData/>
  </xdr:oneCellAnchor>
  <xdr:oneCellAnchor>
    <xdr:from>
      <xdr:col>6</xdr:col>
      <xdr:colOff>19050</xdr:colOff>
      <xdr:row>21</xdr:row>
      <xdr:rowOff>19050</xdr:rowOff>
    </xdr:from>
    <xdr:ext cx="3352800" cy="172227"/>
    <xdr:sp macro="" textlink="">
      <xdr:nvSpPr>
        <xdr:cNvPr id="8" name="TextBox 7">
          <a:extLst>
            <a:ext uri="{FF2B5EF4-FFF2-40B4-BE49-F238E27FC236}">
              <a16:creationId xmlns:a16="http://schemas.microsoft.com/office/drawing/2014/main" id="{21AD8137-3F03-412C-A273-2518E0455AAC}"/>
            </a:ext>
          </a:extLst>
        </xdr:cNvPr>
        <xdr:cNvSpPr txBox="1"/>
      </xdr:nvSpPr>
      <xdr:spPr>
        <a:xfrm>
          <a:off x="4276311" y="3497746"/>
          <a:ext cx="3352800" cy="172227"/>
        </a:xfrm>
        <a:prstGeom prst="rect">
          <a:avLst/>
        </a:prstGeom>
        <a:solidFill>
          <a:schemeClr val="bg1"/>
        </a:solidFill>
        <a:ln>
          <a:solidFill>
            <a:sysClr val="windowText" lastClr="000000"/>
          </a:solidFill>
        </a:ln>
      </xdr:spPr>
      <xdr:txBody>
        <a:bodyPr vertOverflow="clip" horzOverflow="clip" wrap="square" lIns="0" tIns="0" rIns="0" bIns="0"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en-GB" sz="1100">
              <a:effectLst/>
              <a:latin typeface="Calibri" panose="020F0502020204030204" pitchFamily="34" charset="0"/>
              <a:ea typeface="Calibri" panose="020F0502020204030204" pitchFamily="34" charset="0"/>
              <a:cs typeface="Calibri" panose="020F0502020204030204" pitchFamily="34" charset="0"/>
            </a:rPr>
            <a:t>N/A</a:t>
          </a:r>
          <a:endParaRPr lang="en-GB">
            <a:effectLst/>
            <a:latin typeface="Calibri" panose="020F0502020204030204" pitchFamily="34" charset="0"/>
            <a:ea typeface="Calibri" panose="020F0502020204030204" pitchFamily="34" charset="0"/>
            <a:cs typeface="Calibri" panose="020F0502020204030204" pitchFamily="34" charset="0"/>
          </a:endParaRPr>
        </a:p>
      </xdr:txBody>
    </xdr:sp>
    <xdr:clientData/>
  </xdr:oneCellAnchor>
  <xdr:oneCellAnchor>
    <xdr:from>
      <xdr:col>6</xdr:col>
      <xdr:colOff>19050</xdr:colOff>
      <xdr:row>30</xdr:row>
      <xdr:rowOff>19050</xdr:rowOff>
    </xdr:from>
    <xdr:ext cx="3352800" cy="344453"/>
    <xdr:sp macro="" textlink="">
      <xdr:nvSpPr>
        <xdr:cNvPr id="9" name="TextBox 8">
          <a:extLst>
            <a:ext uri="{FF2B5EF4-FFF2-40B4-BE49-F238E27FC236}">
              <a16:creationId xmlns:a16="http://schemas.microsoft.com/office/drawing/2014/main" id="{FDD9FBC2-66FF-4401-BA39-722EEADB0952}"/>
            </a:ext>
          </a:extLst>
        </xdr:cNvPr>
        <xdr:cNvSpPr txBox="1"/>
      </xdr:nvSpPr>
      <xdr:spPr>
        <a:xfrm>
          <a:off x="4276311" y="4756702"/>
          <a:ext cx="3352800" cy="344453"/>
        </a:xfrm>
        <a:prstGeom prst="rect">
          <a:avLst/>
        </a:prstGeom>
        <a:solidFill>
          <a:schemeClr val="bg1"/>
        </a:solidFill>
        <a:ln>
          <a:solidFill>
            <a:sysClr val="windowText" lastClr="000000"/>
          </a:solidFill>
        </a:ln>
      </xdr:spPr>
      <xdr:txBody>
        <a:bodyPr vertOverflow="clip" horzOverflow="clip" wrap="square" lIns="0" tIns="0" rIns="0" bIns="0"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en-GB" sz="1100">
              <a:effectLst/>
              <a:latin typeface="Calibri" panose="020F0502020204030204" pitchFamily="34" charset="0"/>
              <a:ea typeface="Calibri" panose="020F0502020204030204" pitchFamily="34" charset="0"/>
              <a:cs typeface="Calibri" panose="020F0502020204030204" pitchFamily="34" charset="0"/>
            </a:rPr>
            <a:t>N/A</a:t>
          </a:r>
          <a:endParaRPr lang="en-GB">
            <a:effectLst/>
            <a:latin typeface="Calibri" panose="020F0502020204030204" pitchFamily="34" charset="0"/>
            <a:ea typeface="Calibri" panose="020F0502020204030204" pitchFamily="34" charset="0"/>
            <a:cs typeface="Calibri" panose="020F0502020204030204" pitchFamily="34" charset="0"/>
          </a:endParaRPr>
        </a:p>
        <a:p>
          <a:endParaRPr lang="en-GB" sz="1100" dirty="0" err="1">
            <a:solidFill>
              <a:schemeClr val="bg1"/>
            </a:solidFill>
            <a:latin typeface="Calibri" panose="020F0502020204030204" pitchFamily="34" charset="0"/>
            <a:ea typeface="Calibri" panose="020F0502020204030204" pitchFamily="34" charset="0"/>
            <a:cs typeface="Calibri" panose="020F0502020204030204" pitchFamily="34" charset="0"/>
          </a:endParaRPr>
        </a:p>
      </xdr:txBody>
    </xdr:sp>
    <xdr:clientData/>
  </xdr:oneCellAnchor>
  <xdr:oneCellAnchor>
    <xdr:from>
      <xdr:col>4</xdr:col>
      <xdr:colOff>1325217</xdr:colOff>
      <xdr:row>41</xdr:row>
      <xdr:rowOff>40376</xdr:rowOff>
    </xdr:from>
    <xdr:ext cx="6055827" cy="2345015"/>
    <xdr:sp macro="" textlink="">
      <xdr:nvSpPr>
        <xdr:cNvPr id="3" name="TextBox 9">
          <a:hlinkClick xmlns:r="http://schemas.openxmlformats.org/officeDocument/2006/relationships" r:id="rId1"/>
          <a:extLst>
            <a:ext uri="{FF2B5EF4-FFF2-40B4-BE49-F238E27FC236}">
              <a16:creationId xmlns:a16="http://schemas.microsoft.com/office/drawing/2014/main" id="{A3BDBDF8-53B7-4895-BC72-F9F283ABFF94}"/>
            </a:ext>
            <a:ext uri="{147F2762-F138-4A5C-976F-8EAC2B608ADB}">
              <a16:predDERef xmlns:a16="http://schemas.microsoft.com/office/drawing/2014/main" pred="{FDD9FBC2-66FF-4401-BA39-722EEADB0952}"/>
            </a:ext>
          </a:extLst>
        </xdr:cNvPr>
        <xdr:cNvSpPr txBox="1"/>
      </xdr:nvSpPr>
      <xdr:spPr>
        <a:xfrm>
          <a:off x="2153478" y="6161224"/>
          <a:ext cx="6055827" cy="2345015"/>
        </a:xfrm>
        <a:prstGeom prst="rect">
          <a:avLst/>
        </a:prstGeom>
        <a:solidFill>
          <a:schemeClr val="bg1"/>
        </a:solidFill>
        <a:ln>
          <a:solidFill>
            <a:sysClr val="windowText" lastClr="000000"/>
          </a:solidFill>
        </a:ln>
      </xdr:spPr>
      <xdr:txBody>
        <a:bodyPr vertOverflow="clip" horzOverflow="clip" wrap="square" lIns="0" tIns="0" rIns="0" bIns="0" rtlCol="0" anchor="t">
          <a:noAutofit/>
        </a:bodyPr>
        <a:lstStyle/>
        <a:p>
          <a:r>
            <a:rPr lang="en-GB" sz="1100">
              <a:effectLst/>
              <a:latin typeface="Calibri" panose="020F0502020204030204" pitchFamily="34" charset="0"/>
              <a:ea typeface="Calibri" panose="020F0502020204030204" pitchFamily="34" charset="0"/>
              <a:cs typeface="Calibri" panose="020F0502020204030204" pitchFamily="34" charset="0"/>
            </a:rPr>
            <a:t>At PR19, we set a 10 year price control for Portsmouth Water to deliver the Havant Thicket Reservoir. As there was significant uncertainty around costs at PR19, we also included a cost adjustment mechanism (CAM) to allow us to adjust totex to take into account the outcome of planning and procurement processes. In October 2022 Portsmouth Water asked us to increase totex for the project and we published a final CAM decision increasing totex in January 2023.  That decision will be implemented via the final PR24 determination.  Further information on our CAM decision can be found here: </a:t>
          </a:r>
          <a:r>
            <a:rPr lang="en-GB" sz="1100" u="sng">
              <a:effectLst/>
              <a:latin typeface="Calibri" panose="020F0502020204030204" pitchFamily="34" charset="0"/>
              <a:ea typeface="Calibri" panose="020F0502020204030204" pitchFamily="34" charset="0"/>
              <a:cs typeface="Calibri" panose="020F0502020204030204" pitchFamily="34" charset="0"/>
              <a:hlinkClick xmlns:r="http://schemas.openxmlformats.org/officeDocument/2006/relationships" r:id=""/>
            </a:rPr>
            <a:t>Havant Thicket - Cost Adjustment Final Decision</a:t>
          </a:r>
          <a:r>
            <a:rPr lang="en-GB" sz="1100" i="1">
              <a:effectLst/>
              <a:latin typeface="Calibri" panose="020F0502020204030204" pitchFamily="34" charset="0"/>
              <a:ea typeface="Calibri" panose="020F0502020204030204" pitchFamily="34" charset="0"/>
              <a:cs typeface="Calibri" panose="020F0502020204030204" pitchFamily="34" charset="0"/>
            </a:rPr>
            <a:t> </a:t>
          </a:r>
          <a:endParaRPr lang="en-GB" sz="1100">
            <a:effectLst/>
            <a:latin typeface="Calibri" panose="020F0502020204030204" pitchFamily="34" charset="0"/>
            <a:ea typeface="Calibri" panose="020F0502020204030204" pitchFamily="34" charset="0"/>
            <a:cs typeface="Calibri" panose="020F0502020204030204" pitchFamily="34" charset="0"/>
          </a:endParaRPr>
        </a:p>
        <a:p>
          <a:r>
            <a:rPr lang="en-GB" sz="1100">
              <a:effectLst/>
              <a:latin typeface="Calibri" panose="020F0502020204030204" pitchFamily="34" charset="0"/>
              <a:ea typeface="Calibri" panose="020F0502020204030204" pitchFamily="34" charset="0"/>
              <a:cs typeface="Calibri" panose="020F0502020204030204" pitchFamily="34" charset="0"/>
            </a:rPr>
            <a:t> </a:t>
          </a:r>
        </a:p>
        <a:p>
          <a:r>
            <a:rPr lang="en-GB" sz="1100">
              <a:effectLst/>
              <a:latin typeface="Calibri" panose="020F0502020204030204" pitchFamily="34" charset="0"/>
              <a:ea typeface="Calibri" panose="020F0502020204030204" pitchFamily="34" charset="0"/>
              <a:cs typeface="Calibri" panose="020F0502020204030204" pitchFamily="34" charset="0"/>
            </a:rPr>
            <a:t>The CAM2 application from Portsmouth Water has been postponed until the 2025-30 period as design work is being finalised and the costs independently assured. Please see 'PR24 final determinations: major projects development and delivery' appendix for more detail on our approach to the CAM2 process.</a:t>
          </a:r>
        </a:p>
        <a:p>
          <a:r>
            <a:rPr lang="en-GB" sz="1100">
              <a:effectLst/>
              <a:latin typeface="Calibri" panose="020F0502020204030204" pitchFamily="34" charset="0"/>
              <a:ea typeface="Calibri" panose="020F0502020204030204" pitchFamily="34" charset="0"/>
              <a:cs typeface="Calibri" panose="020F0502020204030204" pitchFamily="34" charset="0"/>
            </a:rPr>
            <a:t> </a:t>
          </a:r>
        </a:p>
      </xdr:txBody>
    </xdr:sp>
    <xdr:clientData/>
  </xdr:oneCellAnchor>
  <xdr:oneCellAnchor>
    <xdr:from>
      <xdr:col>5</xdr:col>
      <xdr:colOff>678137</xdr:colOff>
      <xdr:row>60</xdr:row>
      <xdr:rowOff>7866</xdr:rowOff>
    </xdr:from>
    <xdr:ext cx="3352800" cy="183384"/>
    <xdr:sp macro="" textlink="">
      <xdr:nvSpPr>
        <xdr:cNvPr id="11" name="TextBox 10">
          <a:extLst>
            <a:ext uri="{FF2B5EF4-FFF2-40B4-BE49-F238E27FC236}">
              <a16:creationId xmlns:a16="http://schemas.microsoft.com/office/drawing/2014/main" id="{FC094C85-E9B0-4E48-980C-1E83AA9C4E9D}"/>
            </a:ext>
          </a:extLst>
        </xdr:cNvPr>
        <xdr:cNvSpPr txBox="1"/>
      </xdr:nvSpPr>
      <xdr:spPr>
        <a:xfrm>
          <a:off x="4247941" y="9077323"/>
          <a:ext cx="3352800" cy="183384"/>
        </a:xfrm>
        <a:prstGeom prst="rect">
          <a:avLst/>
        </a:prstGeom>
        <a:solidFill>
          <a:schemeClr val="bg1"/>
        </a:solidFill>
        <a:ln>
          <a:solidFill>
            <a:sysClr val="windowText" lastClr="000000"/>
          </a:solidFill>
        </a:ln>
      </xdr:spPr>
      <xdr:txBody>
        <a:bodyPr vertOverflow="clip" horzOverflow="clip" wrap="square" lIns="0" tIns="0" rIns="0" bIns="0" rtlCol="0" anchor="t">
          <a:spAutoFit/>
        </a:bodyPr>
        <a:lstStyle/>
        <a:p>
          <a:r>
            <a:rPr lang="en-GB" sz="1100" dirty="0" err="1">
              <a:solidFill>
                <a:sysClr val="windowText" lastClr="000000"/>
              </a:solidFill>
            </a:rPr>
            <a:t>N/A</a:t>
          </a:r>
        </a:p>
      </xdr:txBody>
    </xdr:sp>
    <xdr:clientData/>
  </xdr:oneCellAnchor>
  <xdr:oneCellAnchor>
    <xdr:from>
      <xdr:col>6</xdr:col>
      <xdr:colOff>19050</xdr:colOff>
      <xdr:row>69</xdr:row>
      <xdr:rowOff>19050</xdr:rowOff>
    </xdr:from>
    <xdr:ext cx="3352800" cy="183384"/>
    <xdr:sp macro="" textlink="">
      <xdr:nvSpPr>
        <xdr:cNvPr id="12" name="TextBox 11">
          <a:extLst>
            <a:ext uri="{FF2B5EF4-FFF2-40B4-BE49-F238E27FC236}">
              <a16:creationId xmlns:a16="http://schemas.microsoft.com/office/drawing/2014/main" id="{35B50466-5509-4EC1-A1C6-3F27173A261E}"/>
            </a:ext>
          </a:extLst>
        </xdr:cNvPr>
        <xdr:cNvSpPr txBox="1"/>
      </xdr:nvSpPr>
      <xdr:spPr>
        <a:xfrm>
          <a:off x="4276311" y="10297767"/>
          <a:ext cx="3352800" cy="183384"/>
        </a:xfrm>
        <a:prstGeom prst="rect">
          <a:avLst/>
        </a:prstGeom>
        <a:solidFill>
          <a:schemeClr val="bg1"/>
        </a:solidFill>
        <a:ln>
          <a:solidFill>
            <a:sysClr val="windowText" lastClr="000000"/>
          </a:solidFill>
        </a:ln>
      </xdr:spPr>
      <xdr:txBody>
        <a:bodyPr vertOverflow="clip" horzOverflow="clip" wrap="square" lIns="0" tIns="0" rIns="0" bIns="0" rtlCol="0" anchor="t">
          <a:spAutoFit/>
        </a:bodyPr>
        <a:lstStyle/>
        <a:p>
          <a:r>
            <a:rPr lang="en-GB" sz="1100" dirty="0" err="1">
              <a:solidFill>
                <a:sysClr val="windowText" lastClr="000000"/>
              </a:solidFill>
            </a:rPr>
            <a:t>N/A</a:t>
          </a:r>
        </a:p>
      </xdr:txBody>
    </xdr:sp>
    <xdr:clientData/>
  </xdr:oneCellAnchor>
</xdr:wsDr>
</file>

<file path=xl/theme/theme1.xml><?xml version="1.0" encoding="utf-8"?>
<a:theme xmlns:a="http://schemas.openxmlformats.org/drawingml/2006/main" name="Ofwat PPT">
  <a:themeElements>
    <a:clrScheme name="Ofwat">
      <a:dk1>
        <a:sysClr val="windowText" lastClr="000000"/>
      </a:dk1>
      <a:lt1>
        <a:sysClr val="window" lastClr="FFFFFF"/>
      </a:lt1>
      <a:dk2>
        <a:srgbClr val="003595"/>
      </a:dk2>
      <a:lt2>
        <a:srgbClr val="DCECF5"/>
      </a:lt2>
      <a:accent1>
        <a:srgbClr val="0071CE"/>
      </a:accent1>
      <a:accent2>
        <a:srgbClr val="63656A"/>
      </a:accent2>
      <a:accent3>
        <a:srgbClr val="FFB81D"/>
      </a:accent3>
      <a:accent4>
        <a:srgbClr val="62A70F"/>
      </a:accent4>
      <a:accent5>
        <a:srgbClr val="FF8772"/>
      </a:accent5>
      <a:accent6>
        <a:srgbClr val="D60037"/>
      </a:accent6>
      <a:hlink>
        <a:srgbClr val="0071CE"/>
      </a:hlink>
      <a:folHlink>
        <a:srgbClr val="94368D"/>
      </a:folHlink>
    </a:clrScheme>
    <a:fontScheme name="Ofwat">
      <a:majorFont>
        <a:latin typeface="Krub SemiBold"/>
        <a:ea typeface=""/>
        <a:cs typeface=""/>
      </a:majorFont>
      <a:minorFont>
        <a:latin typeface="Krub"/>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xDef>
      <a:spPr>
        <a:noFill/>
      </a:spPr>
      <a:bodyPr wrap="none" lIns="0" tIns="0" rIns="0" bIns="0" rtlCol="0">
        <a:spAutoFit/>
      </a:bodyPr>
      <a:lstStyle>
        <a:defPPr>
          <a:defRPr dirty="0" err="1" smtClean="0">
            <a:solidFill>
              <a:schemeClr val="bg1"/>
            </a:solidFill>
          </a:defRPr>
        </a:defPPr>
      </a:lstStyle>
    </a:txDef>
  </a:objectDefaults>
  <a:extraClrSchemeLst/>
  <a:extLst>
    <a:ext uri="{05A4C25C-085E-4340-85A3-A5531E510DB2}">
      <thm15:themeFamily xmlns:thm15="http://schemas.microsoft.com/office/thememl/2012/main" name="Ofwat PPT" id="{D06EF821-5838-42C1-9306-F5FEA921E25C}" vid="{704D4045-0AFB-4F99-9D5F-4111DEAA6D81}"/>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PR24@ofwat.gov.uk"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DADC9A-A190-4134-9949-FCFAF449D685}">
  <sheetPr>
    <tabColor rgb="FFCCCCCE"/>
    <outlinePr summaryBelow="0" summaryRight="0"/>
  </sheetPr>
  <dimension ref="A1:K27"/>
  <sheetViews>
    <sheetView showGridLines="0" tabSelected="1" zoomScale="80" zoomScaleNormal="80" workbookViewId="0"/>
  </sheetViews>
  <sheetFormatPr defaultColWidth="0" defaultRowHeight="13.5" customHeight="1" zeroHeight="1"/>
  <cols>
    <col min="1" max="1" width="7.625" style="7" customWidth="1"/>
    <col min="2" max="2" width="57.625" style="7" bestFit="1" customWidth="1"/>
    <col min="3" max="3" width="67.375" style="7" customWidth="1"/>
    <col min="4" max="4" width="8" style="7" customWidth="1"/>
    <col min="5" max="10" width="9" style="7" hidden="1" customWidth="1"/>
    <col min="11" max="11" width="2.375" style="7" customWidth="1"/>
    <col min="12" max="16384" width="9" style="7" hidden="1"/>
  </cols>
  <sheetData>
    <row r="1" spans="1:4" ht="30.75">
      <c r="A1" s="5" t="e">
        <f ca="1" xml:space="preserve"> RIGHT(CELL("filename", $A$1), LEN(CELL("filename", $A$1)) - SEARCH("]", CELL("filename", $A$1)))</f>
        <v>#VALUE!</v>
      </c>
      <c r="B1" s="5"/>
      <c r="C1" s="6"/>
      <c r="D1" s="6"/>
    </row>
    <row r="2" spans="1:4" ht="13.15"/>
    <row r="3" spans="1:4" s="8" customFormat="1" ht="23.25">
      <c r="B3" s="9" t="s">
        <v>0</v>
      </c>
    </row>
    <row r="4" spans="1:4" ht="13.15"/>
    <row r="5" spans="1:4" ht="13.15">
      <c r="B5" s="7" t="s">
        <v>1</v>
      </c>
      <c r="C5" s="7" t="s">
        <v>2</v>
      </c>
    </row>
    <row r="6" spans="1:4" ht="13.15">
      <c r="B6" s="7" t="s">
        <v>3</v>
      </c>
      <c r="C6" s="10">
        <v>1</v>
      </c>
    </row>
    <row r="7" spans="1:4" ht="13.15">
      <c r="B7" s="7" t="s">
        <v>4</v>
      </c>
      <c r="C7" s="11" t="e">
        <f ca="1" xml:space="preserve"> MID(CELL("filename"), FIND("[", CELL("filename"), 1) + 1, FIND("]", CELL("filename"), 1) - FIND("[", CELL("filename"), 1) - 1)</f>
        <v>#VALUE!</v>
      </c>
    </row>
    <row r="8" spans="1:4" ht="13.15">
      <c r="B8" s="7" t="s">
        <v>5</v>
      </c>
      <c r="C8" s="33" t="s">
        <v>6</v>
      </c>
    </row>
    <row r="9" spans="1:4" ht="13.15"/>
    <row r="10" spans="1:4" ht="13.15">
      <c r="B10" s="7" t="s">
        <v>7</v>
      </c>
      <c r="C10" s="12" t="s">
        <v>8</v>
      </c>
    </row>
    <row r="11" spans="1:4" ht="13.15"/>
    <row r="12" spans="1:4" ht="13.15">
      <c r="C12" s="13"/>
    </row>
    <row r="13" spans="1:4" ht="13.15">
      <c r="C13" s="13"/>
    </row>
    <row r="14" spans="1:4" ht="13.15">
      <c r="C14" s="13"/>
    </row>
    <row r="15" spans="1:4" ht="13.15"/>
    <row r="16" spans="1:4" ht="13.15"/>
    <row r="17" ht="13.15"/>
    <row r="18" ht="13.15"/>
    <row r="19" ht="13.15"/>
    <row r="20" ht="13.15"/>
    <row r="21" ht="13.15"/>
    <row r="22" ht="13.15"/>
    <row r="23" ht="13.15"/>
    <row r="24" ht="13.15"/>
    <row r="25" ht="13.15"/>
    <row r="26" ht="13.15"/>
    <row r="27" ht="13.5" customHeight="1"/>
  </sheetData>
  <hyperlinks>
    <hyperlink ref="C10" r:id="rId1" xr:uid="{F83CBC06-625A-4823-BF4A-8356F811180F}"/>
  </hyperlinks>
  <pageMargins left="0.7" right="0.7" top="0.75" bottom="0.75" header="0.3" footer="0.3"/>
  <pageSetup paperSize="9" orientation="portrait"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DB8E"/>
  </sheetPr>
  <dimension ref="A1:J8"/>
  <sheetViews>
    <sheetView zoomScale="80" zoomScaleNormal="80" workbookViewId="0"/>
  </sheetViews>
  <sheetFormatPr defaultRowHeight="13.5"/>
  <sheetData>
    <row r="1" spans="1:10" ht="14.25">
      <c r="C1" s="32" t="s">
        <v>9</v>
      </c>
      <c r="E1" s="32" t="s">
        <v>10</v>
      </c>
    </row>
    <row r="2" spans="1:10" ht="14.25">
      <c r="A2" s="31" t="s">
        <v>11</v>
      </c>
      <c r="B2" s="31" t="s">
        <v>12</v>
      </c>
      <c r="C2" s="31" t="s">
        <v>13</v>
      </c>
      <c r="D2" s="31" t="s">
        <v>14</v>
      </c>
      <c r="E2" s="31" t="s">
        <v>15</v>
      </c>
      <c r="F2" s="31" t="s">
        <v>16</v>
      </c>
      <c r="G2" s="31" t="s">
        <v>17</v>
      </c>
      <c r="H2" s="31" t="s">
        <v>18</v>
      </c>
      <c r="I2" s="31" t="s">
        <v>19</v>
      </c>
      <c r="J2" s="31" t="s">
        <v>20</v>
      </c>
    </row>
    <row r="4" spans="1:10" ht="14.25">
      <c r="F4" s="31" t="s">
        <v>21</v>
      </c>
      <c r="G4" s="31" t="s">
        <v>21</v>
      </c>
      <c r="H4" s="31" t="s">
        <v>21</v>
      </c>
      <c r="I4" s="31" t="s">
        <v>21</v>
      </c>
      <c r="J4" s="31" t="s">
        <v>21</v>
      </c>
    </row>
    <row r="5" spans="1:10" ht="14.25">
      <c r="F5" s="31" t="s">
        <v>22</v>
      </c>
      <c r="G5" s="31" t="s">
        <v>22</v>
      </c>
      <c r="H5" s="31" t="s">
        <v>22</v>
      </c>
      <c r="I5" s="31" t="s">
        <v>22</v>
      </c>
      <c r="J5" s="31" t="s">
        <v>22</v>
      </c>
    </row>
    <row r="6" spans="1:10" ht="14.25">
      <c r="F6" s="31" t="s">
        <v>23</v>
      </c>
      <c r="G6" s="31" t="s">
        <v>23</v>
      </c>
      <c r="H6" s="31" t="s">
        <v>23</v>
      </c>
      <c r="I6" s="31" t="s">
        <v>23</v>
      </c>
      <c r="J6" s="31" t="s">
        <v>23</v>
      </c>
    </row>
    <row r="7" spans="1:10">
      <c r="A7" t="s">
        <v>24</v>
      </c>
      <c r="B7" t="s">
        <v>25</v>
      </c>
      <c r="C7" t="s">
        <v>26</v>
      </c>
      <c r="D7" t="s">
        <v>27</v>
      </c>
      <c r="E7" t="s">
        <v>21</v>
      </c>
      <c r="F7" s="1">
        <v>0</v>
      </c>
      <c r="G7" s="1">
        <v>0</v>
      </c>
      <c r="H7" s="1">
        <v>0</v>
      </c>
      <c r="I7" s="1">
        <v>0</v>
      </c>
      <c r="J7" s="1">
        <v>0</v>
      </c>
    </row>
    <row r="8" spans="1:10">
      <c r="A8" t="s">
        <v>24</v>
      </c>
      <c r="B8" t="s">
        <v>28</v>
      </c>
      <c r="C8" t="s">
        <v>29</v>
      </c>
      <c r="D8" t="s">
        <v>27</v>
      </c>
      <c r="E8" t="s">
        <v>21</v>
      </c>
      <c r="F8" s="1">
        <v>51.286000000000001</v>
      </c>
      <c r="G8" s="1">
        <v>14.74</v>
      </c>
      <c r="H8" s="1">
        <v>15.321</v>
      </c>
      <c r="I8" s="1">
        <v>2.629</v>
      </c>
      <c r="J8" s="1">
        <v>1.0169999999999999</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8B88DE-6618-4930-93F2-22CE8F051395}">
  <sheetPr>
    <tabColor rgb="FFCCCCCE"/>
  </sheetPr>
  <dimension ref="A1:N79"/>
  <sheetViews>
    <sheetView showGridLines="0" zoomScale="80" zoomScaleNormal="80" workbookViewId="0">
      <pane ySplit="3" topLeftCell="A4" activePane="bottomLeft" state="frozen"/>
      <selection pane="bottomLeft"/>
      <selection activeCell="H13" sqref="H13"/>
    </sheetView>
  </sheetViews>
  <sheetFormatPr defaultColWidth="0" defaultRowHeight="14.25" zeroHeight="1"/>
  <cols>
    <col min="1" max="4" width="2.75" style="15" customWidth="1"/>
    <col min="5" max="5" width="36" style="15" bestFit="1" customWidth="1"/>
    <col min="6" max="14" width="9" style="15" customWidth="1"/>
    <col min="15" max="16384" width="9" style="15" hidden="1"/>
  </cols>
  <sheetData>
    <row r="1" spans="1:12" s="14" customFormat="1" ht="36.75" customHeight="1">
      <c r="A1" s="14" t="e">
        <f ca="1" xml:space="preserve"> RIGHT(CELL("filename", A1), LEN(CELL("filename", A1)) - SEARCH("]", CELL("filename", A1)))</f>
        <v>#VALUE!</v>
      </c>
    </row>
    <row r="2" spans="1:12"/>
    <row r="3" spans="1:12">
      <c r="G3" s="15" t="s">
        <v>16</v>
      </c>
      <c r="H3" s="15" t="s">
        <v>17</v>
      </c>
      <c r="I3" s="15" t="s">
        <v>18</v>
      </c>
      <c r="J3" s="15" t="s">
        <v>19</v>
      </c>
      <c r="K3" s="15" t="s">
        <v>20</v>
      </c>
      <c r="L3" s="15" t="s">
        <v>30</v>
      </c>
    </row>
    <row r="4" spans="1:12"/>
    <row r="5" spans="1:12">
      <c r="E5" s="15" t="s">
        <v>31</v>
      </c>
      <c r="F5" s="15" t="s">
        <v>27</v>
      </c>
      <c r="G5" s="16">
        <f>F_Inputs!F7</f>
        <v>0</v>
      </c>
      <c r="H5" s="16">
        <f>F_Inputs!G7</f>
        <v>0</v>
      </c>
      <c r="I5" s="16">
        <f>F_Inputs!H7</f>
        <v>0</v>
      </c>
      <c r="J5" s="16">
        <f>F_Inputs!I7</f>
        <v>0</v>
      </c>
      <c r="K5" s="16">
        <f>F_Inputs!J7</f>
        <v>0</v>
      </c>
      <c r="L5" s="17">
        <f>SUM(G5:K5)</f>
        <v>0</v>
      </c>
    </row>
    <row r="6" spans="1:12">
      <c r="E6" s="15" t="s">
        <v>32</v>
      </c>
      <c r="F6" s="15" t="s">
        <v>27</v>
      </c>
      <c r="G6" s="16">
        <f>F_Inputs!F8</f>
        <v>51.286000000000001</v>
      </c>
      <c r="H6" s="16">
        <f>F_Inputs!G8</f>
        <v>14.74</v>
      </c>
      <c r="I6" s="16">
        <f>F_Inputs!H8</f>
        <v>15.321</v>
      </c>
      <c r="J6" s="16">
        <f>F_Inputs!I8</f>
        <v>2.629</v>
      </c>
      <c r="K6" s="16">
        <f>F_Inputs!J8</f>
        <v>1.0169999999999999</v>
      </c>
      <c r="L6" s="17">
        <f>SUM(G6:K6)</f>
        <v>84.992999999999995</v>
      </c>
    </row>
    <row r="7" spans="1:12">
      <c r="E7" s="15" t="s">
        <v>33</v>
      </c>
      <c r="F7" s="15" t="s">
        <v>27</v>
      </c>
      <c r="G7" s="17">
        <f>SUM(G5:G6)</f>
        <v>51.286000000000001</v>
      </c>
      <c r="H7" s="17">
        <f t="shared" ref="H7:K7" si="0">SUM(H5:H6)</f>
        <v>14.74</v>
      </c>
      <c r="I7" s="17">
        <f t="shared" si="0"/>
        <v>15.321</v>
      </c>
      <c r="J7" s="17">
        <f t="shared" si="0"/>
        <v>2.629</v>
      </c>
      <c r="K7" s="17">
        <f t="shared" si="0"/>
        <v>1.0169999999999999</v>
      </c>
      <c r="L7" s="17">
        <f>SUM(G7:K7)</f>
        <v>84.992999999999995</v>
      </c>
    </row>
    <row r="8" spans="1:12"/>
    <row r="9" spans="1:12"/>
    <row r="10" spans="1:12" ht="3.75" customHeight="1">
      <c r="E10" s="18"/>
      <c r="F10" s="19"/>
      <c r="G10" s="19"/>
      <c r="H10" s="19"/>
      <c r="I10" s="19"/>
      <c r="J10" s="19"/>
      <c r="K10" s="19"/>
      <c r="L10" s="20"/>
    </row>
    <row r="11" spans="1:12">
      <c r="E11" s="21" t="s">
        <v>34</v>
      </c>
      <c r="F11" s="15" t="s">
        <v>27</v>
      </c>
      <c r="G11" s="22"/>
      <c r="H11" s="22"/>
      <c r="I11" s="22"/>
      <c r="J11" s="22"/>
      <c r="K11" s="22"/>
      <c r="L11" s="23"/>
    </row>
    <row r="12" spans="1:12" ht="5.25" customHeight="1">
      <c r="E12" s="21"/>
      <c r="L12" s="23"/>
    </row>
    <row r="13" spans="1:12">
      <c r="E13" s="21"/>
      <c r="L13" s="23"/>
    </row>
    <row r="14" spans="1:12">
      <c r="E14" s="21"/>
      <c r="L14" s="23"/>
    </row>
    <row r="15" spans="1:12">
      <c r="E15" s="21"/>
      <c r="L15" s="23"/>
    </row>
    <row r="16" spans="1:12">
      <c r="E16" s="24"/>
      <c r="F16" s="25"/>
      <c r="G16" s="25"/>
      <c r="H16" s="25"/>
      <c r="I16" s="25"/>
      <c r="J16" s="25"/>
      <c r="K16" s="25"/>
      <c r="L16" s="26"/>
    </row>
    <row r="17" spans="5:12" ht="3.75" customHeight="1"/>
    <row r="18" spans="5:12"/>
    <row r="19" spans="5:12" ht="3.75" customHeight="1">
      <c r="E19" s="18"/>
      <c r="F19" s="19"/>
      <c r="G19" s="19"/>
      <c r="H19" s="19"/>
      <c r="I19" s="19"/>
      <c r="J19" s="19"/>
      <c r="K19" s="19"/>
      <c r="L19" s="20"/>
    </row>
    <row r="20" spans="5:12">
      <c r="E20" s="21" t="s">
        <v>35</v>
      </c>
      <c r="F20" s="15" t="s">
        <v>27</v>
      </c>
      <c r="G20" s="22"/>
      <c r="H20" s="22"/>
      <c r="I20" s="22"/>
      <c r="J20" s="22"/>
      <c r="K20" s="22"/>
      <c r="L20" s="23"/>
    </row>
    <row r="21" spans="5:12" ht="5.25" customHeight="1">
      <c r="E21" s="21"/>
      <c r="L21" s="23"/>
    </row>
    <row r="22" spans="5:12">
      <c r="E22" s="21"/>
      <c r="L22" s="23"/>
    </row>
    <row r="23" spans="5:12">
      <c r="E23" s="21"/>
      <c r="L23" s="23"/>
    </row>
    <row r="24" spans="5:12">
      <c r="E24" s="21"/>
      <c r="L24" s="23"/>
    </row>
    <row r="25" spans="5:12">
      <c r="E25" s="24"/>
      <c r="F25" s="25"/>
      <c r="G25" s="25"/>
      <c r="H25" s="25"/>
      <c r="I25" s="25"/>
      <c r="J25" s="25"/>
      <c r="K25" s="25"/>
      <c r="L25" s="26"/>
    </row>
    <row r="26" spans="5:12" ht="3.75" customHeight="1"/>
    <row r="27" spans="5:12"/>
    <row r="28" spans="5:12" ht="3.75" customHeight="1">
      <c r="E28" s="18"/>
      <c r="F28" s="19"/>
      <c r="G28" s="19"/>
      <c r="H28" s="19"/>
      <c r="I28" s="19"/>
      <c r="J28" s="19"/>
      <c r="K28" s="19"/>
      <c r="L28" s="20"/>
    </row>
    <row r="29" spans="5:12">
      <c r="E29" s="21" t="s">
        <v>36</v>
      </c>
      <c r="F29" s="15" t="s">
        <v>27</v>
      </c>
      <c r="G29" s="22"/>
      <c r="H29" s="22"/>
      <c r="I29" s="22"/>
      <c r="J29" s="22"/>
      <c r="K29" s="22"/>
      <c r="L29" s="23"/>
    </row>
    <row r="30" spans="5:12" ht="5.25" customHeight="1">
      <c r="E30" s="21"/>
      <c r="L30" s="23"/>
    </row>
    <row r="31" spans="5:12">
      <c r="E31" s="21"/>
      <c r="L31" s="23"/>
    </row>
    <row r="32" spans="5:12">
      <c r="E32" s="21"/>
      <c r="L32" s="23"/>
    </row>
    <row r="33" spans="5:12">
      <c r="E33" s="21"/>
      <c r="L33" s="23"/>
    </row>
    <row r="34" spans="5:12">
      <c r="E34" s="24"/>
      <c r="F34" s="25"/>
      <c r="G34" s="25"/>
      <c r="H34" s="25"/>
      <c r="I34" s="25"/>
      <c r="J34" s="25"/>
      <c r="K34" s="25"/>
      <c r="L34" s="26"/>
    </row>
    <row r="35" spans="5:12" ht="3.75" customHeight="1"/>
    <row r="36" spans="5:12"/>
    <row r="37" spans="5:12">
      <c r="E37" s="27" t="s">
        <v>37</v>
      </c>
      <c r="F37" s="15" t="s">
        <v>27</v>
      </c>
      <c r="G37" s="28">
        <f xml:space="preserve"> G29+G20+G11</f>
        <v>0</v>
      </c>
      <c r="H37" s="28">
        <f t="shared" ref="H37:K37" si="1" xml:space="preserve"> H29+H20+H11</f>
        <v>0</v>
      </c>
      <c r="I37" s="28">
        <f t="shared" si="1"/>
        <v>0</v>
      </c>
      <c r="J37" s="28">
        <f t="shared" si="1"/>
        <v>0</v>
      </c>
      <c r="K37" s="28">
        <f t="shared" si="1"/>
        <v>0</v>
      </c>
      <c r="L37" s="28">
        <f>SUM(G37:K37)</f>
        <v>0</v>
      </c>
    </row>
    <row r="38" spans="5:12"/>
    <row r="39" spans="5:12" ht="3.75" customHeight="1">
      <c r="E39" s="18"/>
      <c r="F39" s="19"/>
      <c r="G39" s="19"/>
      <c r="H39" s="19"/>
      <c r="I39" s="19"/>
      <c r="J39" s="19"/>
      <c r="K39" s="19"/>
      <c r="L39" s="20"/>
    </row>
    <row r="40" spans="5:12">
      <c r="E40" s="21" t="s">
        <v>38</v>
      </c>
      <c r="F40" s="15" t="s">
        <v>27</v>
      </c>
      <c r="G40" s="29">
        <v>51.285504648953626</v>
      </c>
      <c r="H40" s="29">
        <v>14.740199487607589</v>
      </c>
      <c r="I40" s="29">
        <v>15.321070784996689</v>
      </c>
      <c r="J40" s="29">
        <v>2.6292690635884743</v>
      </c>
      <c r="K40" s="29">
        <v>1.0165247704309279</v>
      </c>
      <c r="L40" s="23"/>
    </row>
    <row r="41" spans="5:12" ht="5.25" customHeight="1">
      <c r="E41" s="21"/>
      <c r="L41" s="23"/>
    </row>
    <row r="42" spans="5:12">
      <c r="E42" s="21"/>
      <c r="L42" s="23"/>
    </row>
    <row r="43" spans="5:12">
      <c r="E43" s="21"/>
      <c r="L43" s="23"/>
    </row>
    <row r="44" spans="5:12">
      <c r="E44" s="21"/>
      <c r="L44" s="23"/>
    </row>
    <row r="45" spans="5:12">
      <c r="E45" s="21"/>
      <c r="L45" s="23"/>
    </row>
    <row r="46" spans="5:12">
      <c r="E46" s="21"/>
      <c r="L46" s="23"/>
    </row>
    <row r="47" spans="5:12">
      <c r="E47" s="21"/>
      <c r="L47" s="23"/>
    </row>
    <row r="48" spans="5:12">
      <c r="E48" s="21"/>
      <c r="L48" s="23"/>
    </row>
    <row r="49" spans="5:12">
      <c r="E49" s="21"/>
      <c r="L49" s="23"/>
    </row>
    <row r="50" spans="5:12">
      <c r="E50" s="21"/>
      <c r="L50" s="23"/>
    </row>
    <row r="51" spans="5:12">
      <c r="E51" s="21"/>
      <c r="L51" s="23"/>
    </row>
    <row r="52" spans="5:12">
      <c r="E52" s="21"/>
      <c r="L52" s="23"/>
    </row>
    <row r="53" spans="5:12">
      <c r="E53" s="21"/>
      <c r="L53" s="23"/>
    </row>
    <row r="54" spans="5:12">
      <c r="E54" s="21"/>
      <c r="L54" s="23"/>
    </row>
    <row r="55" spans="5:12">
      <c r="E55" s="24"/>
      <c r="F55" s="25"/>
      <c r="G55" s="25"/>
      <c r="H55" s="25"/>
      <c r="I55" s="25"/>
      <c r="J55" s="25"/>
      <c r="K55" s="25"/>
      <c r="L55" s="26"/>
    </row>
    <row r="56" spans="5:12" ht="3.75" customHeight="1"/>
    <row r="57" spans="5:12">
      <c r="E57" s="34"/>
    </row>
    <row r="58" spans="5:12" ht="3.75" customHeight="1">
      <c r="E58" s="18"/>
      <c r="F58" s="19"/>
      <c r="G58" s="19"/>
      <c r="H58" s="19"/>
      <c r="I58" s="19"/>
      <c r="J58" s="19"/>
      <c r="K58" s="19"/>
      <c r="L58" s="20"/>
    </row>
    <row r="59" spans="5:12">
      <c r="E59" s="21" t="s">
        <v>39</v>
      </c>
      <c r="F59" s="15" t="s">
        <v>27</v>
      </c>
      <c r="G59" s="22"/>
      <c r="H59" s="22"/>
      <c r="I59" s="22"/>
      <c r="J59" s="22"/>
      <c r="K59" s="22"/>
      <c r="L59" s="23"/>
    </row>
    <row r="60" spans="5:12" ht="5.25" customHeight="1">
      <c r="E60" s="21"/>
      <c r="L60" s="23"/>
    </row>
    <row r="61" spans="5:12">
      <c r="E61" s="21"/>
      <c r="L61" s="23"/>
    </row>
    <row r="62" spans="5:12">
      <c r="E62" s="21"/>
      <c r="L62" s="23"/>
    </row>
    <row r="63" spans="5:12">
      <c r="E63" s="21"/>
      <c r="L63" s="23"/>
    </row>
    <row r="64" spans="5:12">
      <c r="E64" s="24"/>
      <c r="F64" s="25"/>
      <c r="G64" s="25"/>
      <c r="H64" s="25"/>
      <c r="I64" s="25"/>
      <c r="J64" s="25"/>
      <c r="K64" s="25"/>
      <c r="L64" s="26"/>
    </row>
    <row r="65" spans="1:12" ht="3.75" customHeight="1"/>
    <row r="66" spans="1:12"/>
    <row r="67" spans="1:12" ht="3.75" customHeight="1">
      <c r="E67" s="18"/>
      <c r="F67" s="19"/>
      <c r="G67" s="19"/>
      <c r="H67" s="19"/>
      <c r="I67" s="19"/>
      <c r="J67" s="19"/>
      <c r="K67" s="19"/>
      <c r="L67" s="20"/>
    </row>
    <row r="68" spans="1:12">
      <c r="E68" s="21" t="s">
        <v>40</v>
      </c>
      <c r="F68" s="15" t="s">
        <v>27</v>
      </c>
      <c r="G68" s="22"/>
      <c r="H68" s="22"/>
      <c r="I68" s="22"/>
      <c r="J68" s="22"/>
      <c r="K68" s="22"/>
      <c r="L68" s="23"/>
    </row>
    <row r="69" spans="1:12" ht="5.25" customHeight="1">
      <c r="E69" s="21"/>
      <c r="L69" s="23"/>
    </row>
    <row r="70" spans="1:12">
      <c r="E70" s="21"/>
      <c r="L70" s="23"/>
    </row>
    <row r="71" spans="1:12">
      <c r="E71" s="21"/>
      <c r="L71" s="23"/>
    </row>
    <row r="72" spans="1:12">
      <c r="E72" s="21"/>
      <c r="L72" s="23"/>
    </row>
    <row r="73" spans="1:12">
      <c r="E73" s="24"/>
      <c r="F73" s="25"/>
      <c r="G73" s="25"/>
      <c r="H73" s="25"/>
      <c r="I73" s="25"/>
      <c r="J73" s="25"/>
      <c r="K73" s="25"/>
      <c r="L73" s="26"/>
    </row>
    <row r="74" spans="1:12" ht="3.75" customHeight="1"/>
    <row r="75" spans="1:12"/>
    <row r="76" spans="1:12">
      <c r="E76" s="27" t="s">
        <v>41</v>
      </c>
      <c r="F76" s="15" t="s">
        <v>27</v>
      </c>
      <c r="G76" s="28">
        <f xml:space="preserve"> G68+G59+G40</f>
        <v>51.285504648953626</v>
      </c>
      <c r="H76" s="28">
        <f xml:space="preserve"> H68+H59+H40</f>
        <v>14.740199487607589</v>
      </c>
      <c r="I76" s="28">
        <f xml:space="preserve"> I68+I59+I40</f>
        <v>15.321070784996689</v>
      </c>
      <c r="J76" s="28">
        <f xml:space="preserve"> J68+J59+J40</f>
        <v>2.6292690635884743</v>
      </c>
      <c r="K76" s="28">
        <f xml:space="preserve"> K68+K59+K40</f>
        <v>1.0165247704309279</v>
      </c>
      <c r="L76" s="28">
        <f>SUM(G76:K76)</f>
        <v>84.992568755577324</v>
      </c>
    </row>
    <row r="77" spans="1:12"/>
    <row r="78" spans="1:12">
      <c r="A78" s="30" t="s">
        <v>42</v>
      </c>
    </row>
    <row r="79" spans="1:12"/>
  </sheetData>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4C9341-5240-46F7-A962-F945265B5206}">
  <sheetPr>
    <tabColor rgb="FF98C561"/>
  </sheetPr>
  <dimension ref="A1:J9"/>
  <sheetViews>
    <sheetView zoomScale="80" zoomScaleNormal="80" workbookViewId="0"/>
  </sheetViews>
  <sheetFormatPr defaultRowHeight="13.5"/>
  <cols>
    <col min="1" max="1" width="9" style="2"/>
    <col min="2" max="2" width="31.5" style="2" bestFit="1" customWidth="1"/>
    <col min="3" max="3" width="68.75" style="2" bestFit="1" customWidth="1"/>
    <col min="4" max="4" width="9" style="2"/>
    <col min="5" max="5" width="16.25" style="2" bestFit="1" customWidth="1"/>
    <col min="6" max="16384" width="9" style="2"/>
  </cols>
  <sheetData>
    <row r="1" spans="1:10">
      <c r="A1" s="3"/>
      <c r="B1" s="3"/>
      <c r="C1" s="4" t="s">
        <v>43</v>
      </c>
      <c r="D1" s="3"/>
      <c r="E1" s="3"/>
      <c r="F1" s="3"/>
      <c r="G1" s="3"/>
      <c r="H1" s="3"/>
      <c r="I1" s="3"/>
      <c r="J1" s="3"/>
    </row>
    <row r="2" spans="1:10">
      <c r="A2" s="3" t="s">
        <v>11</v>
      </c>
      <c r="B2" s="3" t="s">
        <v>12</v>
      </c>
      <c r="C2" s="3" t="s">
        <v>13</v>
      </c>
      <c r="D2" s="3" t="s">
        <v>14</v>
      </c>
      <c r="E2" s="3" t="s">
        <v>15</v>
      </c>
      <c r="F2" s="3" t="s">
        <v>16</v>
      </c>
      <c r="G2" s="3" t="s">
        <v>17</v>
      </c>
      <c r="H2" s="3" t="s">
        <v>18</v>
      </c>
      <c r="I2" s="3" t="s">
        <v>19</v>
      </c>
      <c r="J2" s="3" t="s">
        <v>20</v>
      </c>
    </row>
    <row r="4" spans="1:10">
      <c r="A4" s="4"/>
      <c r="B4" s="4" t="s">
        <v>44</v>
      </c>
      <c r="C4" s="4" t="s">
        <v>45</v>
      </c>
      <c r="D4" s="4" t="s">
        <v>27</v>
      </c>
      <c r="E4" s="4" t="s">
        <v>21</v>
      </c>
      <c r="F4" s="4">
        <f>Analysis!G37</f>
        <v>0</v>
      </c>
      <c r="G4" s="4">
        <f>Analysis!H37</f>
        <v>0</v>
      </c>
      <c r="H4" s="4">
        <f>Analysis!I37</f>
        <v>0</v>
      </c>
      <c r="I4" s="4">
        <f>Analysis!J37</f>
        <v>0</v>
      </c>
      <c r="J4" s="4">
        <f>Analysis!K37</f>
        <v>0</v>
      </c>
    </row>
    <row r="5" spans="1:10">
      <c r="A5" s="4"/>
      <c r="B5" s="4" t="s">
        <v>46</v>
      </c>
      <c r="C5" s="4" t="s">
        <v>47</v>
      </c>
      <c r="D5" s="4" t="s">
        <v>27</v>
      </c>
      <c r="E5" s="4" t="s">
        <v>21</v>
      </c>
      <c r="F5" s="4">
        <f>Analysis!G76</f>
        <v>51.285504648953626</v>
      </c>
      <c r="G5" s="4">
        <f>Analysis!H76</f>
        <v>14.740199487607589</v>
      </c>
      <c r="H5" s="4">
        <f>Analysis!I76</f>
        <v>15.321070784996689</v>
      </c>
      <c r="I5" s="4">
        <f>Analysis!J76</f>
        <v>2.6292690635884743</v>
      </c>
      <c r="J5" s="4">
        <f>Analysis!K76</f>
        <v>1.0165247704309279</v>
      </c>
    </row>
    <row r="6" spans="1:10">
      <c r="B6" s="2" t="s">
        <v>48</v>
      </c>
      <c r="C6" s="2" t="s">
        <v>49</v>
      </c>
      <c r="D6" s="2" t="s">
        <v>50</v>
      </c>
      <c r="E6" s="2" t="s">
        <v>21</v>
      </c>
      <c r="F6" s="2" t="str">
        <f ca="1">CONCATENATE("[…]", TEXT(NOW(),"dd/mm/yyy hh:mm:ss"))</f>
        <v>[…]16/12/2024 14:04:50</v>
      </c>
      <c r="G6" s="2" t="str">
        <f t="shared" ref="G6:J6" ca="1" si="0">CONCATENATE("[…]", TEXT(NOW(),"dd/mm/yyy hh:mm:ss"))</f>
        <v>[…]16/12/2024 14:04:50</v>
      </c>
      <c r="H6" s="2" t="str">
        <f t="shared" ca="1" si="0"/>
        <v>[…]16/12/2024 14:04:50</v>
      </c>
      <c r="I6" s="2" t="str">
        <f t="shared" ca="1" si="0"/>
        <v>[…]16/12/2024 14:04:50</v>
      </c>
      <c r="J6" s="2" t="str">
        <f t="shared" ca="1" si="0"/>
        <v>[…]16/12/2024 14:04:50</v>
      </c>
    </row>
    <row r="7" spans="1:10">
      <c r="B7" s="2" t="s">
        <v>51</v>
      </c>
      <c r="C7" s="2" t="s">
        <v>52</v>
      </c>
      <c r="D7" s="2" t="s">
        <v>50</v>
      </c>
      <c r="E7" s="2" t="s">
        <v>21</v>
      </c>
      <c r="F7" s="2" t="e">
        <f ca="1">MID(CELL("filename"),SEARCH("[",CELL("filename"))+1,SEARCH("]",CELL("filename"))-SEARCH("[",CELL("filename"))-1)</f>
        <v>#VALUE!</v>
      </c>
      <c r="G7" s="2" t="e">
        <f t="shared" ref="G7:J7" ca="1" si="1">MID(CELL("filename"),SEARCH("[",CELL("filename"))+1,SEARCH("]",CELL("filename"))-SEARCH("[",CELL("filename"))-1)</f>
        <v>#VALUE!</v>
      </c>
      <c r="H7" s="2" t="e">
        <f t="shared" ca="1" si="1"/>
        <v>#VALUE!</v>
      </c>
      <c r="I7" s="2" t="e">
        <f t="shared" ca="1" si="1"/>
        <v>#VALUE!</v>
      </c>
      <c r="J7" s="2" t="e">
        <f t="shared" ca="1" si="1"/>
        <v>#VALUE!</v>
      </c>
    </row>
    <row r="8" spans="1:10">
      <c r="B8" s="2" t="s">
        <v>53</v>
      </c>
      <c r="C8" s="2" t="s">
        <v>54</v>
      </c>
      <c r="D8" s="2" t="s">
        <v>50</v>
      </c>
      <c r="E8" s="2" t="s">
        <v>21</v>
      </c>
      <c r="F8" s="2" t="str">
        <f>F_Inputs!$E$1</f>
        <v>Run on 11 Oct 2024 8:37</v>
      </c>
      <c r="G8" s="2" t="str">
        <f>F_Inputs!$E$1</f>
        <v>Run on 11 Oct 2024 8:37</v>
      </c>
      <c r="H8" s="2" t="str">
        <f>F_Inputs!$E$1</f>
        <v>Run on 11 Oct 2024 8:37</v>
      </c>
      <c r="I8" s="2" t="str">
        <f>F_Inputs!$E$1</f>
        <v>Run on 11 Oct 2024 8:37</v>
      </c>
      <c r="J8" s="2" t="str">
        <f>F_Inputs!$E$1</f>
        <v>Run on 11 Oct 2024 8:37</v>
      </c>
    </row>
    <row r="9" spans="1:10">
      <c r="B9" s="2" t="s">
        <v>55</v>
      </c>
      <c r="C9" s="2" t="s">
        <v>56</v>
      </c>
      <c r="D9" s="2" t="s">
        <v>57</v>
      </c>
      <c r="E9" s="2" t="s">
        <v>21</v>
      </c>
      <c r="F9" s="2">
        <v>0</v>
      </c>
      <c r="G9" s="2">
        <v>0</v>
      </c>
      <c r="H9" s="2">
        <v>0</v>
      </c>
      <c r="I9" s="2">
        <v>0</v>
      </c>
      <c r="J9" s="2">
        <v>0</v>
      </c>
    </row>
  </sheetData>
  <conditionalFormatting sqref="C1">
    <cfRule type="duplicateValues" dxfId="0" priority="1"/>
  </conditionalFormatting>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010F36128E44943B1120CACFDAE9F7B" ma:contentTypeVersion="18" ma:contentTypeDescription="Create a new document." ma:contentTypeScope="" ma:versionID="dda5e66041eeea5ffa9dd507a65eac01">
  <xsd:schema xmlns:xsd="http://www.w3.org/2001/XMLSchema" xmlns:xs="http://www.w3.org/2001/XMLSchema" xmlns:p="http://schemas.microsoft.com/office/2006/metadata/properties" xmlns:ns2="fadac89a-56fa-4a3d-a427-8ae1dcb95347" xmlns:ns3="71c95305-930c-4d63-9794-2d644343057c" targetNamespace="http://schemas.microsoft.com/office/2006/metadata/properties" ma:root="true" ma:fieldsID="07887bece720a3db8d95f18e05c1dc4e" ns2:_="" ns3:_="">
    <xsd:import namespace="fadac89a-56fa-4a3d-a427-8ae1dcb95347"/>
    <xsd:import namespace="71c95305-930c-4d63-9794-2d644343057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ref"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adac89a-56fa-4a3d-a427-8ae1dcb9534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ref" ma:index="12" nillable="true" ma:displayName="ref" ma:format="Dropdown" ma:internalName="ref">
      <xsd:simpleType>
        <xsd:restriction base="dms:Text">
          <xsd:maxLength value="255"/>
        </xsd:restriction>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e0e5cfab-624c-4e44-8ff4-7cd112c8ab77"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1c95305-930c-4d63-9794-2d644343057c"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ffcfc185-b934-4070-b809-bad603feb5c3}" ma:internalName="TaxCatchAll" ma:showField="CatchAllData" ma:web="71c95305-930c-4d63-9794-2d644343057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fadac89a-56fa-4a3d-a427-8ae1dcb95347">
      <Terms xmlns="http://schemas.microsoft.com/office/infopath/2007/PartnerControls"/>
    </lcf76f155ced4ddcb4097134ff3c332f>
    <TaxCatchAll xmlns="71c95305-930c-4d63-9794-2d644343057c" xsi:nil="true"/>
    <ref xmlns="fadac89a-56fa-4a3d-a427-8ae1dcb95347" xsi:nil="true"/>
  </documentManagement>
</p:properties>
</file>

<file path=customXml/itemProps1.xml><?xml version="1.0" encoding="utf-8"?>
<ds:datastoreItem xmlns:ds="http://schemas.openxmlformats.org/officeDocument/2006/customXml" ds:itemID="{8BAF6876-DBA2-460D-BDA3-FD4B4F8F5133}"/>
</file>

<file path=customXml/itemProps2.xml><?xml version="1.0" encoding="utf-8"?>
<ds:datastoreItem xmlns:ds="http://schemas.openxmlformats.org/officeDocument/2006/customXml" ds:itemID="{680C3B73-517C-4EF4-B045-AE0F0CE6CE66}"/>
</file>

<file path=customXml/itemProps3.xml><?xml version="1.0" encoding="utf-8"?>
<ds:datastoreItem xmlns:ds="http://schemas.openxmlformats.org/officeDocument/2006/customXml" ds:itemID="{E6814162-3AEE-4C85-BB4C-C7DFA934B9BB}"/>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Hugh Myers</cp:lastModifiedBy>
  <cp:revision>1</cp:revision>
  <dcterms:created xsi:type="dcterms:W3CDTF">2024-12-16T11:15:42Z</dcterms:created>
  <dcterms:modified xsi:type="dcterms:W3CDTF">2024-12-16T14:04:49Z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0x0101004010F36128E44943B1120CACFDAE9F7B</vt:lpwstr>
  </property>
  <property fmtid="{D5CDD505-2E9C-101B-9397-08002B2CF9AE}" pid="4" name="SharedWithUsers">
    <vt:lpwstr/>
  </property>
</Properties>
</file>