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fileSharing readOnlyRecommended="1"/>
  <workbookPr codeName="ThisWorkbook" defaultThemeVersion="166925"/>
  <mc:AlternateContent xmlns:mc="http://schemas.openxmlformats.org/markup-compatibility/2006">
    <mc:Choice Requires="x15">
      <x15ac:absPath xmlns:x15ac="http://schemas.microsoft.com/office/spreadsheetml/2010/11/ac" url="https://ofwat.sharepoint.com/sites/ofw-pr24/Final determinations/Models/3. Publication/Outcomes/Measure of experience performance commitments (PCs)/PR24OC35 D-MeX RoRE payments/"/>
    </mc:Choice>
  </mc:AlternateContent>
  <xr:revisionPtr revIDLastSave="0" documentId="8_{97E91366-E834-4EF9-B613-5350471DE716}" xr6:coauthVersionLast="47" xr6:coauthVersionMax="47" xr10:uidLastSave="{00000000-0000-0000-0000-000000000000}"/>
  <bookViews>
    <workbookView xWindow="-98" yWindow="-98" windowWidth="21795" windowHeight="13875" tabRatio="929" xr2:uid="{0D9DA935-E335-439A-87B0-77F7122060D6}"/>
  </bookViews>
  <sheets>
    <sheet name="Cover" sheetId="123" r:id="rId1"/>
    <sheet name="Conceptual Model" sheetId="110" r:id="rId2"/>
    <sheet name="F_Inputs" sheetId="112" r:id="rId3"/>
    <sheet name="InpC" sheetId="114" r:id="rId4"/>
    <sheet name="Inp_RCV" sheetId="121" r:id="rId5"/>
    <sheet name="RCV" sheetId="122" r:id="rId6"/>
    <sheet name="Inp_1" sheetId="73" r:id="rId7"/>
    <sheet name="Inp_2" sheetId="113" r:id="rId8"/>
    <sheet name="Inp_3" sheetId="99" r:id="rId9"/>
    <sheet name="Expected payments £m PreCap" sheetId="115" r:id="rId10"/>
    <sheet name="Cap &amp; Collar £m" sheetId="116" r:id="rId11"/>
    <sheet name="Expected payments £m" sheetId="117" r:id="rId12"/>
    <sheet name="Expected payments %RoRE" sheetId="118" r:id="rId13"/>
    <sheet name="Summary" sheetId="119" r:id="rId14"/>
    <sheet name="F_Outputs" sheetId="76" r:id="rId15"/>
  </sheets>
  <definedNames>
    <definedName name="____net1" localSheetId="0" hidden="1">{"NET",#N/A,FALSE,"401C11"}</definedName>
    <definedName name="____net1" localSheetId="4" hidden="1">{"NET",#N/A,FALSE,"401C11"}</definedName>
    <definedName name="____net1" localSheetId="5" hidden="1">{"NET",#N/A,FALSE,"401C11"}</definedName>
    <definedName name="____net1" hidden="1">{"NET",#N/A,FALSE,"401C11"}</definedName>
    <definedName name="__123Graph_A" localSheetId="0" hidden="1">#REF!</definedName>
    <definedName name="__123Graph_A" localSheetId="4" hidden="1">#REF!</definedName>
    <definedName name="__123Graph_A" hidden="1">#REF!</definedName>
    <definedName name="__123Graph_B" localSheetId="0" hidden="1">#REF!</definedName>
    <definedName name="__123Graph_B" localSheetId="4" hidden="1">#REF!</definedName>
    <definedName name="__123Graph_B" hidden="1">#REF!</definedName>
    <definedName name="__123Graph_C" localSheetId="0" hidden="1">#REF!</definedName>
    <definedName name="__123Graph_C" localSheetId="4" hidden="1">#REF!</definedName>
    <definedName name="__123Graph_C" hidden="1">#REF!</definedName>
    <definedName name="__123Graph_X" localSheetId="0" hidden="1">#REF!</definedName>
    <definedName name="__123Graph_X" localSheetId="4" hidden="1">#REF!</definedName>
    <definedName name="__123Graph_X" hidden="1">#REF!</definedName>
    <definedName name="__net1" localSheetId="0" hidden="1">{"NET",#N/A,FALSE,"401C11"}</definedName>
    <definedName name="__net1" localSheetId="4" hidden="1">{"NET",#N/A,FALSE,"401C11"}</definedName>
    <definedName name="__net1" localSheetId="5" hidden="1">{"NET",#N/A,FALSE,"401C11"}</definedName>
    <definedName name="__net1" hidden="1">{"NET",#N/A,FALSE,"401C11"}</definedName>
    <definedName name="_1___Data_table_for_graph___Leakage___AR4__AR3__AR2__AR1_and_Ofwat_leakage_targets" localSheetId="0">#REF!</definedName>
    <definedName name="_1___Data_table_for_graph___Leakage___AR4__AR3__AR2__AR1_and_Ofwat_leakage_targets">#REF!</definedName>
    <definedName name="_1__Data_table_for_graph___meter_penetration___AR4__AR3__AR2__and_AR1" localSheetId="0">#REF!</definedName>
    <definedName name="_1__Data_table_for_graph___meter_penetration___AR4__AR3__AR2__and_AR1">#REF!</definedName>
    <definedName name="_1__Graph___meter_penetration___AR4__AR3__AR2__and_AR1" localSheetId="0">#REF!</definedName>
    <definedName name="_1__Graph___meter_penetration___AR4__AR3__AR2__and_AR1">#REF!</definedName>
    <definedName name="_1_0__123Grap" localSheetId="0" hidden="1">#REF!</definedName>
    <definedName name="_1_0__123Grap" localSheetId="4" hidden="1">#REF!</definedName>
    <definedName name="_1_0__123Grap" hidden="1">#REF!</definedName>
    <definedName name="_1_123Grap" localSheetId="0" hidden="1">#REF!</definedName>
    <definedName name="_1_123Grap" localSheetId="4" hidden="1">#REF!</definedName>
    <definedName name="_1_123Grap" hidden="1">#REF!</definedName>
    <definedName name="_123Graph_F" localSheetId="0" hidden="1">#REF!</definedName>
    <definedName name="_123Graph_F" localSheetId="4" hidden="1">#REF!</definedName>
    <definedName name="_123Graph_F" hidden="1">#REF!</definedName>
    <definedName name="_2__Graph___Leakage_AR4__AR3__AR2__AR1_and_Ofwat_leakage_targets" localSheetId="0">#REF!</definedName>
    <definedName name="_2__Graph___Leakage_AR4__AR3__AR2__AR1_and_Ofwat_leakage_targets">#REF!</definedName>
    <definedName name="_2__Graph___meter_penetration___AR4__AR3__AR2__and_AR1" localSheetId="0">#REF!</definedName>
    <definedName name="_2__Graph___meter_penetration___AR4__AR3__AR2__and_AR1">#REF!</definedName>
    <definedName name="_2_0__123Grap" localSheetId="0" hidden="1">#REF!</definedName>
    <definedName name="_2_0__123Grap" localSheetId="4" hidden="1">#REF!</definedName>
    <definedName name="_2_0__123Grap" hidden="1">#REF!</definedName>
    <definedName name="_2_123Grap" localSheetId="0" hidden="1">#REF!</definedName>
    <definedName name="_2_123Grap" localSheetId="4" hidden="1">#REF!</definedName>
    <definedName name="_2_123Grap" hidden="1">#REF!</definedName>
    <definedName name="_3__Table_of_Leakage__Ml_d__percent_change_since_AR3__AR2__AR1" localSheetId="0">#REF!</definedName>
    <definedName name="_3__Table_of_Leakage__Ml_d__percent_change_since_AR3__AR2__AR1">#REF!</definedName>
    <definedName name="_3__Table_of_meter_penetration_percent_change_since_AR3__AR2_and_AR1" localSheetId="0">#REF!</definedName>
    <definedName name="_3__Table_of_meter_penetration_percent_change_since_AR3__AR2_and_AR1">#REF!</definedName>
    <definedName name="_3_0_S" localSheetId="0" hidden="1">#REF!</definedName>
    <definedName name="_3_0_S" localSheetId="4" hidden="1">#REF!</definedName>
    <definedName name="_3_0_S" hidden="1">#REF!</definedName>
    <definedName name="_3_123Grap" localSheetId="0" hidden="1">#REF!</definedName>
    <definedName name="_3_123Grap" localSheetId="4" hidden="1">#REF!</definedName>
    <definedName name="_3_123Grap" hidden="1">#REF!</definedName>
    <definedName name="_34_123Grap" localSheetId="0" hidden="1">#REF!</definedName>
    <definedName name="_34_123Grap" localSheetId="4" hidden="1">#REF!</definedName>
    <definedName name="_34_123Grap" hidden="1">#REF!</definedName>
    <definedName name="_42S" localSheetId="0" hidden="1">#REF!</definedName>
    <definedName name="_42S" localSheetId="4" hidden="1">#REF!</definedName>
    <definedName name="_42S" hidden="1">#REF!</definedName>
    <definedName name="_4S" localSheetId="0" hidden="1">#REF!</definedName>
    <definedName name="_4S" localSheetId="4" hidden="1">#REF!</definedName>
    <definedName name="_4S" hidden="1">#REF!</definedName>
    <definedName name="_5_0__123Grap" localSheetId="0" hidden="1">#REF!</definedName>
    <definedName name="_5_0__123Grap" localSheetId="4" hidden="1">#REF!</definedName>
    <definedName name="_5_0__123Grap" hidden="1">#REF!</definedName>
    <definedName name="_6_0_S" localSheetId="0" hidden="1">#REF!</definedName>
    <definedName name="_6_0_S" localSheetId="4" hidden="1">#REF!</definedName>
    <definedName name="_6_0_S" hidden="1">#REF!</definedName>
    <definedName name="_6_123Grap" localSheetId="0" hidden="1">#REF!</definedName>
    <definedName name="_6_123Grap" localSheetId="4" hidden="1">#REF!</definedName>
    <definedName name="_6_123Grap" hidden="1">#REF!</definedName>
    <definedName name="_8_123Grap" localSheetId="0" hidden="1">#REF!</definedName>
    <definedName name="_8_123Grap" localSheetId="4" hidden="1">#REF!</definedName>
    <definedName name="_8_123Grap" hidden="1">#REF!</definedName>
    <definedName name="_8S" localSheetId="0" hidden="1">#REF!</definedName>
    <definedName name="_8S" localSheetId="4" hidden="1">#REF!</definedName>
    <definedName name="_8S" hidden="1">#REF!</definedName>
    <definedName name="_AtRisk_SimSetting_AutomaticallyGenerateReports">FALSE</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MacroRecalculationBehavior">0</definedName>
    <definedName name="_AtRisk_SimSetting_RandomNumberGenerator">0</definedName>
    <definedName name="_AtRisk_SimSetting_ReportOptionCustomItemsCount">0</definedName>
    <definedName name="_AtRisk_SimSetting_ReportOptionDataMode">1</definedName>
    <definedName name="_AtRisk_SimSetting_ReportOptionReportMultiSimType">1</definedName>
    <definedName name="_AtRisk_SimSetting_ReportOptionReportPlacement">1</definedName>
    <definedName name="_AtRisk_SimSetting_ReportOptionReportSelection">257</definedName>
    <definedName name="_AtRisk_SimSetting_ReportOptionReportsFileType">1</definedName>
    <definedName name="_AtRisk_SimSetting_ReportOptionSelectiveQR">FALSE</definedName>
    <definedName name="_AtRisk_SimSetting_ReportsList">257</definedName>
    <definedName name="_AtRisk_SimSetting_ShowSimulationProgressWindow">TRUE</definedName>
    <definedName name="_AtRisk_SimSetting_SimNameCount">0</definedName>
    <definedName name="_AtRisk_SimSetting_SmartSensitivityAnalysisEnabled">TRUE</definedName>
    <definedName name="_AtRisk_SimSetting_StatisticFunctionUpdating">1</definedName>
    <definedName name="_AtRisk_SimSetting_StdRecalcActiveSimulationNumber">1</definedName>
    <definedName name="_AtRisk_SimSetting_StdRecalcBehavior">1</definedName>
    <definedName name="_AtRisk_SimSetting_StdRecalcWithoutRiskStatic">0</definedName>
    <definedName name="_AtRisk_SimSetting_StdRecalcWithoutRiskStaticPercentile">0.5</definedName>
    <definedName name="_Dist_Values" hidden="1">#REF!</definedName>
    <definedName name="_Fill" localSheetId="0" hidden="1">#REF!</definedName>
    <definedName name="_Fill" localSheetId="4" hidden="1">#REF!</definedName>
    <definedName name="_Fill" hidden="1">#REF!</definedName>
    <definedName name="_Key1" localSheetId="0" hidden="1">#REF!</definedName>
    <definedName name="_Key1" localSheetId="4" hidden="1">#REF!</definedName>
    <definedName name="_Key1" hidden="1">#REF!</definedName>
    <definedName name="_Key2" localSheetId="0" hidden="1">#REF!</definedName>
    <definedName name="_Key2" localSheetId="4" hidden="1">#REF!</definedName>
    <definedName name="_Key2" hidden="1">#REF!</definedName>
    <definedName name="_net1" localSheetId="0" hidden="1">{"NET",#N/A,FALSE,"401C11"}</definedName>
    <definedName name="_net1" localSheetId="4" hidden="1">{"NET",#N/A,FALSE,"401C11"}</definedName>
    <definedName name="_net1" localSheetId="5" hidden="1">{"NET",#N/A,FALSE,"401C11"}</definedName>
    <definedName name="_net1" hidden="1">{"NET",#N/A,FALSE,"401C11"}</definedName>
    <definedName name="_Order1">255</definedName>
    <definedName name="_Order2">255</definedName>
    <definedName name="_Sort" localSheetId="0" hidden="1">#REF!</definedName>
    <definedName name="_Sort" localSheetId="4" hidden="1">#REF!</definedName>
    <definedName name="_Sort" hidden="1">#REF!</definedName>
    <definedName name="a" localSheetId="0" hidden="1">{"CHARGE",#N/A,FALSE,"401C11"}</definedName>
    <definedName name="a" localSheetId="4" hidden="1">{"CHARGE",#N/A,FALSE,"401C11"}</definedName>
    <definedName name="a" localSheetId="5" hidden="1">{"CHARGE",#N/A,FALSE,"401C11"}</definedName>
    <definedName name="a" hidden="1">{"CHARGE",#N/A,FALSE,"401C11"}</definedName>
    <definedName name="aa" localSheetId="0" hidden="1">{"CHARGE",#N/A,FALSE,"401C11"}</definedName>
    <definedName name="aa" localSheetId="4" hidden="1">{"CHARGE",#N/A,FALSE,"401C11"}</definedName>
    <definedName name="aa" localSheetId="5" hidden="1">{"CHARGE",#N/A,FALSE,"401C11"}</definedName>
    <definedName name="aa" hidden="1">{"CHARGE",#N/A,FALSE,"401C11"}</definedName>
    <definedName name="aaa" localSheetId="0" hidden="1">{"CHARGE",#N/A,FALSE,"401C11"}</definedName>
    <definedName name="aaa" localSheetId="4" hidden="1">{"CHARGE",#N/A,FALSE,"401C11"}</definedName>
    <definedName name="aaa" localSheetId="5" hidden="1">{"CHARGE",#N/A,FALSE,"401C11"}</definedName>
    <definedName name="aaa" hidden="1">{"CHARGE",#N/A,FALSE,"401C11"}</definedName>
    <definedName name="aaaa" localSheetId="0" hidden="1">{"CHARGE",#N/A,FALSE,"401C11"}</definedName>
    <definedName name="aaaa" localSheetId="4" hidden="1">{"CHARGE",#N/A,FALSE,"401C11"}</definedName>
    <definedName name="aaaa" localSheetId="5" hidden="1">{"CHARGE",#N/A,FALSE,"401C11"}</definedName>
    <definedName name="aaaa" hidden="1">{"CHARGE",#N/A,FALSE,"401C11"}</definedName>
    <definedName name="abc" localSheetId="0" hidden="1">{"NET",#N/A,FALSE,"401C11"}</definedName>
    <definedName name="abc" localSheetId="4" hidden="1">{"NET",#N/A,FALSE,"401C11"}</definedName>
    <definedName name="abc" localSheetId="5" hidden="1">{"NET",#N/A,FALSE,"401C11"}</definedName>
    <definedName name="abc" hidden="1">{"NET",#N/A,FALSE,"401C11"}</definedName>
    <definedName name="Actuals_Old" localSheetId="0">#REF!</definedName>
    <definedName name="Actuals_Old">#REF!</definedName>
    <definedName name="adbr" localSheetId="0" hidden="1">{"CHARGE",#N/A,FALSE,"401C11"}</definedName>
    <definedName name="adbr" localSheetId="4" hidden="1">{"CHARGE",#N/A,FALSE,"401C11"}</definedName>
    <definedName name="adbr" localSheetId="5" hidden="1">{"CHARGE",#N/A,FALSE,"401C11"}</definedName>
    <definedName name="adbr" hidden="1">{"CHARGE",#N/A,FALSE,"401C11"}</definedName>
    <definedName name="AddRWD" localSheetId="0">#REF!</definedName>
    <definedName name="AddRWD">#REF!</definedName>
    <definedName name="AddRWD2" localSheetId="0">#REF!</definedName>
    <definedName name="AddRWD2">#REF!</definedName>
    <definedName name="AddRWDI" localSheetId="0">#REF!</definedName>
    <definedName name="AddRWDI">#REF!</definedName>
    <definedName name="AddSC" localSheetId="0">#REF!</definedName>
    <definedName name="AddSC">#REF!</definedName>
    <definedName name="AddSC2" localSheetId="0">#REF!</definedName>
    <definedName name="AddSC2">#REF!</definedName>
    <definedName name="AddSCI" localSheetId="0">#REF!</definedName>
    <definedName name="AddSCI">#REF!</definedName>
    <definedName name="AddSLD" localSheetId="0">#REF!</definedName>
    <definedName name="AddSLD">#REF!</definedName>
    <definedName name="AddSLD2" localSheetId="0">#REF!</definedName>
    <definedName name="AddSLD2">#REF!</definedName>
    <definedName name="AddSLDI" localSheetId="0">#REF!</definedName>
    <definedName name="AddSLDI">#REF!</definedName>
    <definedName name="AddSLT" localSheetId="0">#REF!</definedName>
    <definedName name="AddSLT">#REF!</definedName>
    <definedName name="AddSLT2" localSheetId="0">#REF!</definedName>
    <definedName name="AddSLT2">#REF!</definedName>
    <definedName name="AddSLTI" localSheetId="0">#REF!</definedName>
    <definedName name="AddSLTI">#REF!</definedName>
    <definedName name="AddST" localSheetId="0">#REF!</definedName>
    <definedName name="AddST">#REF!</definedName>
    <definedName name="AddST2" localSheetId="0">#REF!</definedName>
    <definedName name="AddST2">#REF!</definedName>
    <definedName name="AddSTI" localSheetId="0">#REF!</definedName>
    <definedName name="AddSTI">#REF!</definedName>
    <definedName name="AddTWD" localSheetId="0">#REF!</definedName>
    <definedName name="AddTWD">#REF!</definedName>
    <definedName name="AddTWI" localSheetId="0">#REF!</definedName>
    <definedName name="AddTWI">#REF!</definedName>
    <definedName name="AddWR" localSheetId="0">#REF!</definedName>
    <definedName name="AddWR">#REF!</definedName>
    <definedName name="AddWR2" localSheetId="0">#REF!</definedName>
    <definedName name="AddWR2">#REF!</definedName>
    <definedName name="AddWRI" localSheetId="0">#REF!</definedName>
    <definedName name="AddWRI">#REF!</definedName>
    <definedName name="AddWT" localSheetId="0">#REF!</definedName>
    <definedName name="AddWT">#REF!</definedName>
    <definedName name="AddWT2" localSheetId="0">#REF!</definedName>
    <definedName name="AddWT2">#REF!</definedName>
    <definedName name="AddWTD2" localSheetId="0">#REF!</definedName>
    <definedName name="AddWTD2">#REF!</definedName>
    <definedName name="AddWTI" localSheetId="0">#REF!</definedName>
    <definedName name="AddWTI">#REF!</definedName>
    <definedName name="AFWapr" localSheetId="0">#REF!</definedName>
    <definedName name="AFWapr">#REF!</definedName>
    <definedName name="AFWBPtrans" localSheetId="0">#REF!</definedName>
    <definedName name="AFWBPtrans">#REF!</definedName>
    <definedName name="AFWtransition" localSheetId="0">#REF!</definedName>
    <definedName name="AFWtransition">#REF!</definedName>
    <definedName name="Anglian_Water" localSheetId="0">#REF!</definedName>
    <definedName name="Anglian_Water">#REF!</definedName>
    <definedName name="ANHapr" localSheetId="0">#REF!</definedName>
    <definedName name="ANHapr">#REF!</definedName>
    <definedName name="ANHBPtrans" localSheetId="0">#REF!</definedName>
    <definedName name="ANHBPtrans">#REF!</definedName>
    <definedName name="ANHtransition" localSheetId="0">#REF!</definedName>
    <definedName name="ANHtransition">#REF!</definedName>
    <definedName name="App1bdata" localSheetId="0">#REF!</definedName>
    <definedName name="App1bdata">#REF!</definedName>
    <definedName name="App1bIDnrs" localSheetId="0">#REF!</definedName>
    <definedName name="App1bIDnrs">#REF!</definedName>
    <definedName name="App1data" localSheetId="0">#REF!</definedName>
    <definedName name="App1data">#REF!</definedName>
    <definedName name="App1IDnrs" localSheetId="0">#REF!</definedName>
    <definedName name="App1IDnrs">#REF!</definedName>
    <definedName name="APR19inrw" localSheetId="0">#REF!</definedName>
    <definedName name="APR19inrw">#REF!</definedName>
    <definedName name="APR19inrww" localSheetId="0">#REF!</definedName>
    <definedName name="APR19inrww">#REF!</definedName>
    <definedName name="APR19sgc" localSheetId="0">#REF!</definedName>
    <definedName name="APR19sgc">#REF!</definedName>
    <definedName name="APR19smi" localSheetId="0">#REF!</definedName>
    <definedName name="APR19smi">#REF!</definedName>
    <definedName name="APR19smni" localSheetId="0">#REF!</definedName>
    <definedName name="APR19smni">#REF!</definedName>
    <definedName name="APR19soi" localSheetId="0">#REF!</definedName>
    <definedName name="APR19soi">#REF!</definedName>
    <definedName name="APR19soni" localSheetId="0">#REF!</definedName>
    <definedName name="APR19soni">#REF!</definedName>
    <definedName name="APR19stps" localSheetId="0">#REF!</definedName>
    <definedName name="APR19stps">#REF!</definedName>
    <definedName name="APR19wgc" localSheetId="0">#REF!</definedName>
    <definedName name="APR19wgc">#REF!</definedName>
    <definedName name="APR19wmi" localSheetId="0">#REF!</definedName>
    <definedName name="APR19wmi">#REF!</definedName>
    <definedName name="APR19wmni" localSheetId="0">#REF!</definedName>
    <definedName name="APR19wmni">#REF!</definedName>
    <definedName name="APR19woi" localSheetId="0">#REF!</definedName>
    <definedName name="APR19woi">#REF!</definedName>
    <definedName name="APR19woni" localSheetId="0">#REF!</definedName>
    <definedName name="APR19woni">#REF!</definedName>
    <definedName name="APR19wtps" localSheetId="0">#REF!</definedName>
    <definedName name="APR19wtps">#REF!</definedName>
    <definedName name="APRinrw" localSheetId="0">#REF!</definedName>
    <definedName name="APRinrw">#REF!</definedName>
    <definedName name="APRinrww" localSheetId="0">#REF!</definedName>
    <definedName name="APRinrww">#REF!</definedName>
    <definedName name="APRsgc" localSheetId="0">#REF!</definedName>
    <definedName name="APRsgc">#REF!</definedName>
    <definedName name="APRsmi" localSheetId="0">#REF!</definedName>
    <definedName name="APRsmi">#REF!</definedName>
    <definedName name="APRsmni" localSheetId="0">#REF!</definedName>
    <definedName name="APRsmni">#REF!</definedName>
    <definedName name="APRsoi" localSheetId="0">#REF!</definedName>
    <definedName name="APRsoi">#REF!</definedName>
    <definedName name="APRsoni" localSheetId="0">#REF!</definedName>
    <definedName name="APRsoni">#REF!</definedName>
    <definedName name="APRstps" localSheetId="0">#REF!</definedName>
    <definedName name="APRstps">#REF!</definedName>
    <definedName name="APRwgc" localSheetId="0">#REF!</definedName>
    <definedName name="APRwgc">#REF!</definedName>
    <definedName name="APRwmi" localSheetId="0">#REF!</definedName>
    <definedName name="APRwmi">#REF!</definedName>
    <definedName name="APRwmni" localSheetId="0">#REF!</definedName>
    <definedName name="APRwmni">#REF!</definedName>
    <definedName name="APRwoi" localSheetId="0">#REF!</definedName>
    <definedName name="APRwoi">#REF!</definedName>
    <definedName name="APRwoni" localSheetId="0">#REF!</definedName>
    <definedName name="APRwoni">#REF!</definedName>
    <definedName name="APRwtps" localSheetId="0">#REF!</definedName>
    <definedName name="APRwtps">#REF!</definedName>
    <definedName name="Assumptions" localSheetId="0" hidden="1">{"NET",#N/A,FALSE,"401C11"}</definedName>
    <definedName name="Assumptions" localSheetId="4" hidden="1">{"NET",#N/A,FALSE,"401C11"}</definedName>
    <definedName name="Assumptions" localSheetId="5" hidden="1">{"NET",#N/A,FALSE,"401C11"}</definedName>
    <definedName name="Assumptions" hidden="1">{"NET",#N/A,FALSE,"401C11"}</definedName>
    <definedName name="AVON">#REF!</definedName>
    <definedName name="b" localSheetId="0" hidden="1">{"CHARGE",#N/A,FALSE,"401C11"}</definedName>
    <definedName name="b" localSheetId="4" hidden="1">{"CHARGE",#N/A,FALSE,"401C11"}</definedName>
    <definedName name="b" localSheetId="5" hidden="1">{"CHARGE",#N/A,FALSE,"401C11"}</definedName>
    <definedName name="b" hidden="1">{"CHARGE",#N/A,FALSE,"401C11"}</definedName>
    <definedName name="B_NFIN_All" localSheetId="0">#REF!</definedName>
    <definedName name="B_NFIN_All">#REF!</definedName>
    <definedName name="BEDS" localSheetId="0">#REF!</definedName>
    <definedName name="BEDS">#REF!</definedName>
    <definedName name="BERKS" localSheetId="0">#REF!</definedName>
    <definedName name="BERKS">#REF!</definedName>
    <definedName name="Biodiversity" localSheetId="0">#REF!</definedName>
    <definedName name="Biodiversity" localSheetId="4">#REF!</definedName>
    <definedName name="Biodiversity">#REF!</definedName>
    <definedName name="BMGHIndex" hidden="1">"O"</definedName>
    <definedName name="BRLapr" localSheetId="0">#REF!</definedName>
    <definedName name="BRLapr">#REF!</definedName>
    <definedName name="BRLBPtrans" localSheetId="0">#REF!</definedName>
    <definedName name="BRLBPtrans">#REF!</definedName>
    <definedName name="BRLtransition" localSheetId="0">#REF!</definedName>
    <definedName name="BRLtransition">#REF!</definedName>
    <definedName name="BUCKS" localSheetId="0">#REF!</definedName>
    <definedName name="BUCKS">#REF!</definedName>
    <definedName name="BW_FIN_All" localSheetId="0">#REF!</definedName>
    <definedName name="BW_FIN_All">#REF!</definedName>
    <definedName name="BWQ.adjustment" localSheetId="0">#REF!</definedName>
    <definedName name="BWQ.adjustment" localSheetId="4">#REF!</definedName>
    <definedName name="BWQ.adjustment">#REF!</definedName>
    <definedName name="BWW_FIN_All" localSheetId="0">#REF!</definedName>
    <definedName name="BWW_FIN_All">#REF!</definedName>
    <definedName name="C_ISF" localSheetId="0">#REF!</definedName>
    <definedName name="C_ISF">#REF!</definedName>
    <definedName name="C_Leakage" localSheetId="0">#REF!</definedName>
    <definedName name="C_Leakage">#REF!</definedName>
    <definedName name="C_MRepair" localSheetId="0">#REF!</definedName>
    <definedName name="C_MRepair">#REF!</definedName>
    <definedName name="C_PCC" localSheetId="0">#REF!</definedName>
    <definedName name="C_PCC">#REF!</definedName>
    <definedName name="C_PI" localSheetId="0">#REF!</definedName>
    <definedName name="C_PI">#REF!</definedName>
    <definedName name="C_PSR" localSheetId="0">#REF!</definedName>
    <definedName name="C_PSR">#REF!</definedName>
    <definedName name="C_RSFinS" localSheetId="0">#REF!</definedName>
    <definedName name="C_RSFinS">#REF!</definedName>
    <definedName name="C_RSRinD" localSheetId="0">#REF!</definedName>
    <definedName name="C_RSRinD">#REF!</definedName>
    <definedName name="C_SC" localSheetId="0">#REF!</definedName>
    <definedName name="C_SC">#REF!</definedName>
    <definedName name="C_TWC" localSheetId="0">#REF!</definedName>
    <definedName name="C_TWC">#REF!</definedName>
    <definedName name="C_UOutage" localSheetId="0">#REF!</definedName>
    <definedName name="C_UOutage">#REF!</definedName>
    <definedName name="C_WQC" localSheetId="0">#REF!</definedName>
    <definedName name="C_WQC">#REF!</definedName>
    <definedName name="C_WSI" localSheetId="0">#REF!</definedName>
    <definedName name="C_WSI">#REF!</definedName>
    <definedName name="CAMBS" localSheetId="0">#REF!</definedName>
    <definedName name="CAMBS">#REF!</definedName>
    <definedName name="change1" localSheetId="0" hidden="1">{"CHARGE",#N/A,FALSE,"401C11"}</definedName>
    <definedName name="change1" localSheetId="4" hidden="1">{"CHARGE",#N/A,FALSE,"401C11"}</definedName>
    <definedName name="change1" localSheetId="5" hidden="1">{"CHARGE",#N/A,FALSE,"401C11"}</definedName>
    <definedName name="change1" hidden="1">{"CHARGE",#N/A,FALSE,"401C11"}</definedName>
    <definedName name="charge" localSheetId="0" hidden="1">{"CHARGE",#N/A,FALSE,"401C11"}</definedName>
    <definedName name="charge" localSheetId="4" hidden="1">{"CHARGE",#N/A,FALSE,"401C11"}</definedName>
    <definedName name="charge" localSheetId="5" hidden="1">{"CHARGE",#N/A,FALSE,"401C11"}</definedName>
    <definedName name="charge" hidden="1">{"CHARGE",#N/A,FALSE,"401C11"}</definedName>
    <definedName name="CHESHIRE">#REF!</definedName>
    <definedName name="ChK_Tol" localSheetId="0">#REF!</definedName>
    <definedName name="ChK_Tol">#REF!</definedName>
    <definedName name="CISsie" localSheetId="0">#REF!</definedName>
    <definedName name="CISsie">#REF!</definedName>
    <definedName name="CISsire" localSheetId="0">#REF!</definedName>
    <definedName name="CISsire">#REF!</definedName>
    <definedName name="CISslip" localSheetId="0">#REF!</definedName>
    <definedName name="CISslip">#REF!</definedName>
    <definedName name="CISslnip" localSheetId="0">#REF!</definedName>
    <definedName name="CISslnip">#REF!</definedName>
    <definedName name="CISsmni" localSheetId="0">#REF!</definedName>
    <definedName name="CISsmni">#REF!</definedName>
    <definedName name="CISsnie" localSheetId="0">#REF!</definedName>
    <definedName name="CISsnie">#REF!</definedName>
    <definedName name="CISwie" localSheetId="0">#REF!</definedName>
    <definedName name="CISwie">#REF!</definedName>
    <definedName name="CISwire" localSheetId="0">#REF!</definedName>
    <definedName name="CISwire">#REF!</definedName>
    <definedName name="CISwlip" localSheetId="0">#REF!</definedName>
    <definedName name="CISwlip">#REF!</definedName>
    <definedName name="CISwlnip" localSheetId="0">#REF!</definedName>
    <definedName name="CISwlnip">#REF!</definedName>
    <definedName name="CISwmni" localSheetId="0">#REF!</definedName>
    <definedName name="CISwmni">#REF!</definedName>
    <definedName name="CISwnie" localSheetId="0">#REF!</definedName>
    <definedName name="CISwnie">#REF!</definedName>
    <definedName name="Classification_of_treatment_works" localSheetId="0">#REF!</definedName>
    <definedName name="Classification_of_treatment_works">#REF!</definedName>
    <definedName name="CLEVELAND" localSheetId="0">#REF!</definedName>
    <definedName name="CLEVELAND">#REF!</definedName>
    <definedName name="CLWYD" localSheetId="0">#REF!</definedName>
    <definedName name="CLWYD">#REF!</definedName>
    <definedName name="CM_SGCI" localSheetId="0">#REF!</definedName>
    <definedName name="CM_SGCI">#REF!</definedName>
    <definedName name="CM_SGCNI" localSheetId="0">#REF!</definedName>
    <definedName name="CM_SGCNI">#REF!</definedName>
    <definedName name="CM_SI" localSheetId="0">#REF!</definedName>
    <definedName name="CM_SI">#REF!</definedName>
    <definedName name="CM_SMG" localSheetId="0">#REF!</definedName>
    <definedName name="CM_SMG">#REF!</definedName>
    <definedName name="CM_SOther" localSheetId="0">#REF!</definedName>
    <definedName name="CM_SOther">#REF!</definedName>
    <definedName name="CM_SPS" localSheetId="0">#REF!</definedName>
    <definedName name="CM_SPS">#REF!</definedName>
    <definedName name="CM_STW" localSheetId="0">#REF!</definedName>
    <definedName name="CM_STW">#REF!</definedName>
    <definedName name="CM_WGCI" localSheetId="0">#REF!</definedName>
    <definedName name="CM_WGCI">#REF!</definedName>
    <definedName name="CM_WGCNI" localSheetId="0">#REF!</definedName>
    <definedName name="CM_WGCNI">#REF!</definedName>
    <definedName name="CM_WI" localSheetId="0">#REF!</definedName>
    <definedName name="CM_WI">#REF!</definedName>
    <definedName name="CM_WNI" localSheetId="0">#REF!</definedName>
    <definedName name="CM_WNI">#REF!</definedName>
    <definedName name="CompHH" localSheetId="0">#REF!</definedName>
    <definedName name="CompHH">#REF!</definedName>
    <definedName name="CompNHH" localSheetId="0">#REF!</definedName>
    <definedName name="CompNHH">#REF!</definedName>
    <definedName name="COPI" localSheetId="0">#REF!</definedName>
    <definedName name="COPI">#REF!</definedName>
    <definedName name="CORNWALL" localSheetId="0">#REF!</definedName>
    <definedName name="CORNWALL">#REF!</definedName>
    <definedName name="CUMBRIA" localSheetId="0">#REF!</definedName>
    <definedName name="CUMBRIA">#REF!</definedName>
    <definedName name="CusType" localSheetId="0">#REF!</definedName>
    <definedName name="CusType">#REF!</definedName>
    <definedName name="da" localSheetId="0" hidden="1">#REF!</definedName>
    <definedName name="da" localSheetId="4" hidden="1">#REF!</definedName>
    <definedName name="da" hidden="1">#REF!</definedName>
    <definedName name="_xlnm.Database" localSheetId="0">#REF!</definedName>
    <definedName name="_xlnm.Database">#REF!</definedName>
    <definedName name="DERBYSHIRE" localSheetId="0">#REF!</definedName>
    <definedName name="DERBYSHIRE">#REF!</definedName>
    <definedName name="DEVON" localSheetId="0">#REF!</definedName>
    <definedName name="DEVON">#REF!</definedName>
    <definedName name="DistInput" localSheetId="0">#REF!</definedName>
    <definedName name="DistInput">#REF!</definedName>
    <definedName name="DMA" localSheetId="0">#REF!</definedName>
    <definedName name="DMA">#REF!</definedName>
    <definedName name="dnonames" localSheetId="0">#REF!</definedName>
    <definedName name="dnonames">#REF!</definedName>
    <definedName name="dog" localSheetId="0" hidden="1">{"NET",#N/A,FALSE,"401C11"}</definedName>
    <definedName name="dog" localSheetId="4" hidden="1">{"NET",#N/A,FALSE,"401C11"}</definedName>
    <definedName name="dog" localSheetId="5" hidden="1">{"NET",#N/A,FALSE,"401C11"}</definedName>
    <definedName name="dog" hidden="1">{"NET",#N/A,FALSE,"401C11"}</definedName>
    <definedName name="DORSET">#REF!</definedName>
    <definedName name="DURHAM" localSheetId="0">#REF!</definedName>
    <definedName name="DURHAM">#REF!</definedName>
    <definedName name="DVWBPinputs" localSheetId="0">#REF!</definedName>
    <definedName name="DVWBPinputs">#REF!</definedName>
    <definedName name="DVWBPtrans" localSheetId="0">#REF!</definedName>
    <definedName name="DVWBPtrans">#REF!</definedName>
    <definedName name="DVWtransition" localSheetId="0">#REF!</definedName>
    <definedName name="DVWtransition">#REF!</definedName>
    <definedName name="Dŵr_Cymru" localSheetId="0">#REF!</definedName>
    <definedName name="Dŵr_Cymru">#REF!</definedName>
    <definedName name="DYFED" localSheetId="0">#REF!</definedName>
    <definedName name="DYFED">#REF!</definedName>
    <definedName name="E_SUSSEX" localSheetId="0">#REF!</definedName>
    <definedName name="E_SUSSEX">#REF!</definedName>
    <definedName name="Equity.FYA.W" localSheetId="0">#REF!</definedName>
    <definedName name="Equity.FYA.W" localSheetId="4">#REF!</definedName>
    <definedName name="Equity.FYA.W">#REF!</definedName>
    <definedName name="Equity.FYA.WW" localSheetId="0">#REF!</definedName>
    <definedName name="Equity.FYA.WW" localSheetId="4">#REF!</definedName>
    <definedName name="Equity.FYA.WW">#REF!</definedName>
    <definedName name="Equity_list" localSheetId="0">#REF!</definedName>
    <definedName name="Equity_list" localSheetId="4">#REF!</definedName>
    <definedName name="Equity_list">#REF!</definedName>
    <definedName name="ESSEX" localSheetId="0">#REF!</definedName>
    <definedName name="ESSEX">#REF!</definedName>
    <definedName name="EV__LASTREFTIME__" hidden="1">40339.4799074074</definedName>
    <definedName name="Expired" hidden="1">FALSE</definedName>
    <definedName name="F" localSheetId="0">{"bal",#N/A,FALSE,"working papers";"income",#N/A,FALSE,"working papers"}</definedName>
    <definedName name="F" localSheetId="5">{"bal",#N/A,FALSE,"working papers";"income",#N/A,FALSE,"working papers"}</definedName>
    <definedName name="F">{"bal",#N/A,FALSE,"working papers";"income",#N/A,FALSE,"working papers"}</definedName>
    <definedName name="fdraf" localSheetId="0">{"bal",#N/A,FALSE,"working papers";"income",#N/A,FALSE,"working papers"}</definedName>
    <definedName name="fdraf" localSheetId="5">{"bal",#N/A,FALSE,"working papers";"income",#N/A,FALSE,"working papers"}</definedName>
    <definedName name="fdraf">{"bal",#N/A,FALSE,"working papers";"income",#N/A,FALSE,"working papers"}</definedName>
    <definedName name="Fdraft" localSheetId="0">{"bal",#N/A,FALSE,"working papers";"income",#N/A,FALSE,"working papers"}</definedName>
    <definedName name="Fdraft" localSheetId="5">{"bal",#N/A,FALSE,"working papers";"income",#N/A,FALSE,"working papers"}</definedName>
    <definedName name="Fdraft">{"bal",#N/A,FALSE,"working papers";"income",#N/A,FALSE,"working papers"}</definedName>
    <definedName name="fe">#REF!</definedName>
    <definedName name="fewrew" localSheetId="0">#REF!</definedName>
    <definedName name="fewrew">#REF!</definedName>
    <definedName name="Foutput" localSheetId="0" hidden="1">#REF!</definedName>
    <definedName name="Foutput" localSheetId="4" hidden="1">#REF!</definedName>
    <definedName name="Foutput" hidden="1">#REF!</definedName>
    <definedName name="fsdfffd" localSheetId="0" hidden="1">#REF!</definedName>
    <definedName name="fsdfffd" localSheetId="4" hidden="1">#REF!</definedName>
    <definedName name="fsdfffd" hidden="1">#REF!</definedName>
    <definedName name="fsdfsd" localSheetId="0" hidden="1">#REF!</definedName>
    <definedName name="fsdfsd" localSheetId="4" hidden="1">#REF!</definedName>
    <definedName name="fsdfsd" hidden="1">#REF!</definedName>
    <definedName name="fsfds" localSheetId="0" hidden="1">#REF!</definedName>
    <definedName name="fsfds" localSheetId="4" hidden="1">#REF!</definedName>
    <definedName name="fsfds" hidden="1">#REF!</definedName>
    <definedName name="fsfsd" localSheetId="0" hidden="1">#REF!</definedName>
    <definedName name="fsfsd" localSheetId="4" hidden="1">#REF!</definedName>
    <definedName name="fsfsd" hidden="1">#REF!</definedName>
    <definedName name="Gearing" localSheetId="0">#REF!</definedName>
    <definedName name="Gearing" localSheetId="4">#REF!</definedName>
    <definedName name="Gearing">#REF!</definedName>
    <definedName name="General" localSheetId="0">#REF!</definedName>
    <definedName name="General">#REF!</definedName>
    <definedName name="General1" localSheetId="0">#REF!</definedName>
    <definedName name="General1">#REF!</definedName>
    <definedName name="General2" localSheetId="0">#REF!</definedName>
    <definedName name="General2">#REF!</definedName>
    <definedName name="GEOG9703" localSheetId="0">#REF!</definedName>
    <definedName name="GEOG9703">#REF!</definedName>
    <definedName name="gfff" localSheetId="0" hidden="1">{"CHARGE",#N/A,FALSE,"401C11"}</definedName>
    <definedName name="gfff" localSheetId="4" hidden="1">{"CHARGE",#N/A,FALSE,"401C11"}</definedName>
    <definedName name="gfff" localSheetId="5" hidden="1">{"CHARGE",#N/A,FALSE,"401C11"}</definedName>
    <definedName name="gfff" hidden="1">{"CHARGE",#N/A,FALSE,"401C11"}</definedName>
    <definedName name="GHG" localSheetId="0">#REF!</definedName>
    <definedName name="GHG" localSheetId="4">#REF!</definedName>
    <definedName name="GHG">#REF!</definedName>
    <definedName name="GLOS" localSheetId="0">#REF!</definedName>
    <definedName name="GLOS">#REF!</definedName>
    <definedName name="Graph_meterAR1_4" localSheetId="0">#REF!</definedName>
    <definedName name="Graph_meterAR1_4">#REF!</definedName>
    <definedName name="gross" localSheetId="0" hidden="1">{"GROSS",#N/A,FALSE,"401C11"}</definedName>
    <definedName name="gross" localSheetId="4" hidden="1">{"GROSS",#N/A,FALSE,"401C11"}</definedName>
    <definedName name="gross" localSheetId="5" hidden="1">{"GROSS",#N/A,FALSE,"401C11"}</definedName>
    <definedName name="gross" hidden="1">{"GROSS",#N/A,FALSE,"401C11"}</definedName>
    <definedName name="gross1" localSheetId="0" hidden="1">{"GROSS",#N/A,FALSE,"401C11"}</definedName>
    <definedName name="gross1" localSheetId="4" hidden="1">{"GROSS",#N/A,FALSE,"401C11"}</definedName>
    <definedName name="gross1" localSheetId="5" hidden="1">{"GROSS",#N/A,FALSE,"401C11"}</definedName>
    <definedName name="gross1" hidden="1">{"GROSS",#N/A,FALSE,"401C11"}</definedName>
    <definedName name="GTR_MAN">#REF!</definedName>
    <definedName name="GWENT" localSheetId="0">#REF!</definedName>
    <definedName name="GWENT">#REF!</definedName>
    <definedName name="GWYNEDD" localSheetId="0">#REF!</definedName>
    <definedName name="GWYNEDD">#REF!</definedName>
    <definedName name="HANTS" localSheetId="0">#REF!</definedName>
    <definedName name="HANTS">#REF!</definedName>
    <definedName name="hasdfjklhklj" localSheetId="0" hidden="1">{"NET",#N/A,FALSE,"401C11"}</definedName>
    <definedName name="hasdfjklhklj" localSheetId="4" hidden="1">{"NET",#N/A,FALSE,"401C11"}</definedName>
    <definedName name="hasdfjklhklj" localSheetId="5" hidden="1">{"NET",#N/A,FALSE,"401C11"}</definedName>
    <definedName name="hasdfjklhklj" hidden="1">{"NET",#N/A,FALSE,"401C11"}</definedName>
    <definedName name="HDDapr" localSheetId="0">#REF!</definedName>
    <definedName name="HDDapr">#REF!</definedName>
    <definedName name="help" localSheetId="0" hidden="1">{"CHARGE",#N/A,FALSE,"401C11"}</definedName>
    <definedName name="help" localSheetId="4" hidden="1">{"CHARGE",#N/A,FALSE,"401C11"}</definedName>
    <definedName name="help" localSheetId="5" hidden="1">{"CHARGE",#N/A,FALSE,"401C11"}</definedName>
    <definedName name="help" hidden="1">{"CHARGE",#N/A,FALSE,"401C11"}</definedName>
    <definedName name="HEREFORD_W">#REF!</definedName>
    <definedName name="HERTS" localSheetId="0">#REF!</definedName>
    <definedName name="HERTS">#REF!</definedName>
    <definedName name="hghghhj" localSheetId="0" hidden="1">{"CHARGE",#N/A,FALSE,"401C11"}</definedName>
    <definedName name="hghghhj" localSheetId="4" hidden="1">{"CHARGE",#N/A,FALSE,"401C11"}</definedName>
    <definedName name="hghghhj" localSheetId="5" hidden="1">{"CHARGE",#N/A,FALSE,"401C11"}</definedName>
    <definedName name="hghghhj" hidden="1">{"CHARGE",#N/A,FALSE,"401C11"}</definedName>
    <definedName name="HTML_CodePage" hidden="1">1252</definedName>
    <definedName name="HTML_Control" localSheetId="0" hidden="1">{"'Trust by name'!$A$6:$E$350","'Trust by name'!$A$1:$D$348"}</definedName>
    <definedName name="HTML_Control" localSheetId="4" hidden="1">{"'Trust by name'!$A$6:$E$350","'Trust by name'!$A$1:$D$348"}</definedName>
    <definedName name="HTML_Control" localSheetId="5" hidden="1">{"'Trust by name'!$A$6:$E$350","'Trust by name'!$A$1:$D$348"}</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HUMBERSIDE">#REF!</definedName>
    <definedName name="I_OF_WIGHT" localSheetId="0">#REF!</definedName>
    <definedName name="I_OF_WIGHT">#REF!</definedName>
    <definedName name="Industrytransition" localSheetId="0">#REF!</definedName>
    <definedName name="Industrytransition">#REF!</definedName>
    <definedName name="interpretation" localSheetId="0">#REF!</definedName>
    <definedName name="interpretation">#REF!</definedName>
    <definedName name="IQ_CH">110000</definedName>
    <definedName name="IQ_CQ">5000</definedName>
    <definedName name="IQ_CY">10000</definedName>
    <definedName name="IQ_DAILY">500000</definedName>
    <definedName name="IQ_DNTM">700000</definedName>
    <definedName name="IQ_EXPENSE_CODE_">80019595006</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MTD">800000</definedName>
    <definedName name="IQ_NAMES_REVISION_DATE_">41366.3748958333</definedName>
    <definedName name="IQ_NTM">6000</definedName>
    <definedName name="IQ_QTD">750000</definedName>
    <definedName name="IQ_TODAY">0</definedName>
    <definedName name="IQ_WEEK">50000</definedName>
    <definedName name="IQ_YTD">3000</definedName>
    <definedName name="IQ_YTDMONTH">130000</definedName>
    <definedName name="IRCSC" localSheetId="0">#REF!</definedName>
    <definedName name="IRCSC">#REF!</definedName>
    <definedName name="IRCSDD" localSheetId="0">#REF!</definedName>
    <definedName name="IRCSDD">#REF!</definedName>
    <definedName name="IRCSDT" localSheetId="0">#REF!</definedName>
    <definedName name="IRCSDT">#REF!</definedName>
    <definedName name="IRCST" localSheetId="0">#REF!</definedName>
    <definedName name="IRCST">#REF!</definedName>
    <definedName name="IRCTWD" localSheetId="0">#REF!</definedName>
    <definedName name="IRCTWD">#REF!</definedName>
    <definedName name="IRCWD" localSheetId="0">#REF!</definedName>
    <definedName name="IRCWD">#REF!</definedName>
    <definedName name="IRCWR" localSheetId="0">#REF!</definedName>
    <definedName name="IRCWR">#REF!</definedName>
    <definedName name="IRCWT" localSheetId="0">#REF!</definedName>
    <definedName name="IRCWT">#REF!</definedName>
    <definedName name="JFELL" localSheetId="0" hidden="1">#REF!</definedName>
    <definedName name="JFELL" localSheetId="4" hidden="1">#REF!</definedName>
    <definedName name="JFELL" hidden="1">#REF!</definedName>
    <definedName name="KENT" localSheetId="0">#REF!</definedName>
    <definedName name="KENT">#REF!</definedName>
    <definedName name="LANCS" localSheetId="0">#REF!</definedName>
    <definedName name="LANCS">#REF!</definedName>
    <definedName name="Last_year" localSheetId="0">#REF!</definedName>
    <definedName name="Last_year">#REF!</definedName>
    <definedName name="lCompHH" localSheetId="0">#REF!</definedName>
    <definedName name="lCompHH">#REF!</definedName>
    <definedName name="lCompNHH" localSheetId="0">#REF!</definedName>
    <definedName name="lCompNHH">#REF!</definedName>
    <definedName name="Leakage_WW" localSheetId="0">#REF!</definedName>
    <definedName name="Leakage_WW">#REF!</definedName>
    <definedName name="LEICS" localSheetId="0">#REF!</definedName>
    <definedName name="LEICS">#REF!</definedName>
    <definedName name="LengthMains" localSheetId="0">#REF!</definedName>
    <definedName name="LengthMains">#REF!</definedName>
    <definedName name="LINCS" localSheetId="0">#REF!</definedName>
    <definedName name="LINCS">#REF!</definedName>
    <definedName name="LONDON" localSheetId="0">#REF!</definedName>
    <definedName name="LONDON">#REF!</definedName>
    <definedName name="lst_acronyms" localSheetId="0">#REF!</definedName>
    <definedName name="lst_acronyms">#REF!</definedName>
    <definedName name="lst_all_companies" localSheetId="0">#REF!</definedName>
    <definedName name="lst_all_companies">#REF!</definedName>
    <definedName name="lst_menus" localSheetId="0">#REF!</definedName>
    <definedName name="lst_menus">#REF!</definedName>
    <definedName name="lst_reference" localSheetId="0">#REF!</definedName>
    <definedName name="lst_reference">#REF!</definedName>
    <definedName name="lst_scenarios" localSheetId="0">#REF!</definedName>
    <definedName name="lst_scenarios">#REF!</definedName>
    <definedName name="M_GLAM" localSheetId="0">#REF!</definedName>
    <definedName name="M_GLAM">#REF!</definedName>
    <definedName name="MERSEYSIDE" localSheetId="0">#REF!</definedName>
    <definedName name="MERSEYSIDE">#REF!</definedName>
    <definedName name="N_YORKS" localSheetId="0">#REF!</definedName>
    <definedName name="N_YORKS">#REF!</definedName>
    <definedName name="NESapr" localSheetId="0">#REF!</definedName>
    <definedName name="NESapr">#REF!</definedName>
    <definedName name="NESBPinputs" localSheetId="0">#REF!</definedName>
    <definedName name="NESBPinputs">#REF!</definedName>
    <definedName name="NESBPtrans" localSheetId="0">#REF!</definedName>
    <definedName name="NESBPtrans">#REF!</definedName>
    <definedName name="NEStransition" localSheetId="0">#REF!</definedName>
    <definedName name="NEStransition">#REF!</definedName>
    <definedName name="new" localSheetId="0" hidden="1">{"bal",#N/A,FALSE,"working papers";"income",#N/A,FALSE,"working papers"}</definedName>
    <definedName name="new" localSheetId="4" hidden="1">{"bal",#N/A,FALSE,"working papers";"income",#N/A,FALSE,"working papers"}</definedName>
    <definedName name="new" localSheetId="5" hidden="1">{"bal",#N/A,FALSE,"working papers";"income",#N/A,FALSE,"working papers"}</definedName>
    <definedName name="new" hidden="1">{"bal",#N/A,FALSE,"working papers";"income",#N/A,FALSE,"working papers"}</definedName>
    <definedName name="NORFOLK">#REF!</definedName>
    <definedName name="NORM.PCC" localSheetId="0">#REF!</definedName>
    <definedName name="NORM.PCC" localSheetId="4">#REF!</definedName>
    <definedName name="NORM.PCC">#REF!</definedName>
    <definedName name="Norm_company.list" localSheetId="0">#REF!</definedName>
    <definedName name="Norm_company.list" localSheetId="4">#REF!</definedName>
    <definedName name="Norm_company.list">#REF!</definedName>
    <definedName name="Norm_PC.list" localSheetId="0">#REF!</definedName>
    <definedName name="Norm_PC.list" localSheetId="4">#REF!</definedName>
    <definedName name="Norm_PC.list">#REF!</definedName>
    <definedName name="Normalisation" localSheetId="0">#REF!</definedName>
    <definedName name="Normalisation" localSheetId="4">#REF!</definedName>
    <definedName name="Normalisation">#REF!</definedName>
    <definedName name="NORTHANTS" localSheetId="0">#REF!</definedName>
    <definedName name="NORTHANTS">#REF!</definedName>
    <definedName name="NORTHUMBERLAND" localSheetId="0">#REF!</definedName>
    <definedName name="NORTHUMBERLAND">#REF!</definedName>
    <definedName name="Northumbrian_Water" localSheetId="0">#REF!</definedName>
    <definedName name="Northumbrian_Water">#REF!</definedName>
    <definedName name="NOTTS" localSheetId="0">#REF!</definedName>
    <definedName name="NOTTS">#REF!</definedName>
    <definedName name="NWTBPinputs" localSheetId="0">#REF!</definedName>
    <definedName name="NWTBPinputs">#REF!</definedName>
    <definedName name="NWTBPtrans" localSheetId="0">#REF!</definedName>
    <definedName name="NWTBPtrans">#REF!</definedName>
    <definedName name="NWTtransition" localSheetId="0">#REF!</definedName>
    <definedName name="NWTtransition">#REF!</definedName>
    <definedName name="ODI_BON" localSheetId="0">#REF!</definedName>
    <definedName name="ODI_BON" localSheetId="4">#REF!</definedName>
    <definedName name="ODI_BON">#REF!</definedName>
    <definedName name="ODI_Company" localSheetId="0">#REF!</definedName>
    <definedName name="ODI_Company" localSheetId="4">#REF!</definedName>
    <definedName name="ODI_Company">#REF!</definedName>
    <definedName name="ODI_rate" localSheetId="0">#REF!</definedName>
    <definedName name="ODI_rate">#REF!</definedName>
    <definedName name="OISIII" localSheetId="0" hidden="1">#REF!</definedName>
    <definedName name="OISIII" localSheetId="4" hidden="1">#REF!</definedName>
    <definedName name="OISIII" hidden="1">#REF!</definedName>
    <definedName name="opt_actuals" localSheetId="0">#REF!</definedName>
    <definedName name="opt_actuals">#REF!</definedName>
    <definedName name="opt_actuals_percentage" localSheetId="0">#REF!</definedName>
    <definedName name="opt_actuals_percentage">#REF!</definedName>
    <definedName name="opt_baseline_bid_threshold" localSheetId="0">#REF!</definedName>
    <definedName name="opt_baseline_bid_threshold">#REF!</definedName>
    <definedName name="opt_baseline_cap" localSheetId="0">#REF!</definedName>
    <definedName name="opt_baseline_cap">#REF!</definedName>
    <definedName name="opt_bids" localSheetId="0">#REF!</definedName>
    <definedName name="opt_bids">#REF!</definedName>
    <definedName name="opt_bids_percentage" localSheetId="0">#REF!</definedName>
    <definedName name="opt_bids_percentage">#REF!</definedName>
    <definedName name="opt_gearing" localSheetId="0">#REF!</definedName>
    <definedName name="opt_gearing">#REF!</definedName>
    <definedName name="opt_tax" localSheetId="0">#REF!</definedName>
    <definedName name="opt_tax">#REF!</definedName>
    <definedName name="opt_wacc" localSheetId="0">#REF!</definedName>
    <definedName name="opt_wacc">#REF!</definedName>
    <definedName name="OXON" localSheetId="0">#REF!</definedName>
    <definedName name="OXON">#REF!</definedName>
    <definedName name="P.Range" localSheetId="0">#REF!</definedName>
    <definedName name="P.Range" localSheetId="4">#REF!</definedName>
    <definedName name="P.Range">#REF!</definedName>
    <definedName name="P.Range.Pvalue" localSheetId="0">#REF!</definedName>
    <definedName name="P.Range.Pvalue" localSheetId="4">#REF!</definedName>
    <definedName name="P.Range.Pvalue">#REF!</definedName>
    <definedName name="P.Range_list" localSheetId="0">#REF!</definedName>
    <definedName name="P.Range_list" localSheetId="4">#REF!</definedName>
    <definedName name="P.Range_list">#REF!</definedName>
    <definedName name="PC.codes" localSheetId="0">#REF!</definedName>
    <definedName name="PC.codes">#REF!</definedName>
    <definedName name="PC.longnames" localSheetId="0">#REF!</definedName>
    <definedName name="PC.longnames">#REF!</definedName>
    <definedName name="PCL" localSheetId="0">#REF!</definedName>
    <definedName name="PCL" localSheetId="4">#REF!</definedName>
    <definedName name="PCL">#REF!</definedName>
    <definedName name="PCL_company.list" localSheetId="0">#REF!</definedName>
    <definedName name="PCL_company.list" localSheetId="4">#REF!</definedName>
    <definedName name="PCL_company.list">#REF!</definedName>
    <definedName name="PCL_PC.list" localSheetId="0">#REF!</definedName>
    <definedName name="PCL_PC.list" localSheetId="4">#REF!</definedName>
    <definedName name="PCL_PC.list">#REF!</definedName>
    <definedName name="Pct_Tol" localSheetId="0">#REF!</definedName>
    <definedName name="Pct_Tol">#REF!</definedName>
    <definedName name="POWYS" localSheetId="0">#REF!</definedName>
    <definedName name="POWYS">#REF!</definedName>
    <definedName name="ProfileInps" localSheetId="0">#REF!</definedName>
    <definedName name="ProfileInps">#REF!</definedName>
    <definedName name="Properties_WW" localSheetId="0">#REF!</definedName>
    <definedName name="Properties_WW">#REF!</definedName>
    <definedName name="PRTapr" localSheetId="0">#REF!</definedName>
    <definedName name="PRTapr">#REF!</definedName>
    <definedName name="PRTBPinputs" localSheetId="0">#REF!</definedName>
    <definedName name="PRTBPinputs">#REF!</definedName>
    <definedName name="PRTBPtrans" localSheetId="0">#REF!</definedName>
    <definedName name="PRTBPtrans">#REF!</definedName>
    <definedName name="PRTtransition" localSheetId="0">#REF!</definedName>
    <definedName name="PRTtransition">#REF!</definedName>
    <definedName name="qfx" localSheetId="0" hidden="1">{"NET",#N/A,FALSE,"401C11"}</definedName>
    <definedName name="qfx" localSheetId="4" hidden="1">{"NET",#N/A,FALSE,"401C11"}</definedName>
    <definedName name="qfx" localSheetId="5" hidden="1">{"NET",#N/A,FALSE,"401C11"}</definedName>
    <definedName name="qfx" hidden="1">{"NET",#N/A,FALSE,"401C11"}</definedName>
    <definedName name="qwefqefa" localSheetId="0" hidden="1">#REF!</definedName>
    <definedName name="qwefqefa" hidden="1">#REF!</definedName>
    <definedName name="real" localSheetId="0" hidden="1">#REF!</definedName>
    <definedName name="real" localSheetId="4" hidden="1">#REF!</definedName>
    <definedName name="real" hidden="1">#REF!</definedName>
    <definedName name="rge" localSheetId="0">#REF!</definedName>
    <definedName name="rge">#REF!</definedName>
    <definedName name="rgwer" localSheetId="0">#REF!</definedName>
    <definedName name="rgwer">#REF!</definedName>
    <definedName name="RiskAfterRecalcMacro">""</definedName>
    <definedName name="RiskAfterSimMacro">""</definedName>
    <definedName name="RiskBeforeRecalcMacro">""</definedName>
    <definedName name="RiskBeforeSimMacro">""</definedName>
    <definedName name="RiskCollectDistributionSamples">2</definedName>
    <definedName name="RiskFixedSeed">1</definedName>
    <definedName name="RiskHasSettings">5</definedName>
    <definedName name="RiskMinimizeOnStart">FALSE</definedName>
    <definedName name="RiskMonitorConvergence">FALSE</definedName>
    <definedName name="RiskMultipleCPUSupportEnabled">TRUE</definedName>
    <definedName name="RiskNumIterations">1000</definedName>
    <definedName name="RiskNumSimulations">1</definedName>
    <definedName name="RiskPauseOnError">FALSE</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tandardRecalc">2</definedName>
    <definedName name="RiskUpdateDisplay">FALSE</definedName>
    <definedName name="RiskUseDifferentSeedForEachSim">FALSE</definedName>
    <definedName name="RiskUseFixedSeed">FALSE</definedName>
    <definedName name="RiskUseMultipleCPUs">TRUE</definedName>
    <definedName name="RoRE" localSheetId="0">#REF!</definedName>
    <definedName name="RoRE" localSheetId="4">#REF!</definedName>
    <definedName name="RoRE">#REF!</definedName>
    <definedName name="RORE_list" localSheetId="0">#REF!</definedName>
    <definedName name="RORE_list" localSheetId="4">#REF!</definedName>
    <definedName name="RORE_list">#REF!</definedName>
    <definedName name="RPI" localSheetId="0">#REF!</definedName>
    <definedName name="RPI">#REF!</definedName>
    <definedName name="rytry" localSheetId="0" hidden="1">{"NET",#N/A,FALSE,"401C11"}</definedName>
    <definedName name="rytry" localSheetId="4" hidden="1">{"NET",#N/A,FALSE,"401C11"}</definedName>
    <definedName name="rytry" localSheetId="5" hidden="1">{"NET",#N/A,FALSE,"401C11"}</definedName>
    <definedName name="rytry" hidden="1">{"NET",#N/A,FALSE,"401C11"}</definedName>
    <definedName name="S_GLAM">#REF!</definedName>
    <definedName name="S_YORKS" localSheetId="0">#REF!</definedName>
    <definedName name="S_YORKS">#REF!</definedName>
    <definedName name="SAPBEXrevision">1</definedName>
    <definedName name="SAPBEXsysID">"BWB"</definedName>
    <definedName name="SAPBEXwbID">"49ZLUKBQR0WG29D9LLI3IBIIT"</definedName>
    <definedName name="SBaseG_Act" localSheetId="0">#REF!</definedName>
    <definedName name="SBaseG_Act">#REF!</definedName>
    <definedName name="SBaseG_BP" localSheetId="0">#REF!</definedName>
    <definedName name="SBaseG_BP">#REF!</definedName>
    <definedName name="SBaseG_FD" localSheetId="0">#REF!</definedName>
    <definedName name="SBaseG_FD">#REF!</definedName>
    <definedName name="SBaseN_Act" localSheetId="0">#REF!</definedName>
    <definedName name="SBaseN_Act">#REF!</definedName>
    <definedName name="SBaseN_FD" localSheetId="0">#REF!</definedName>
    <definedName name="SBaseN_FD">#REF!</definedName>
    <definedName name="SBWBPinputs" localSheetId="0">#REF!</definedName>
    <definedName name="SBWBPinputs">#REF!</definedName>
    <definedName name="SBWBPtrans" localSheetId="0">#REF!</definedName>
    <definedName name="SBWBPtrans">#REF!</definedName>
    <definedName name="SBWtransition" localSheetId="0">#REF!</definedName>
    <definedName name="SBWtransition">#REF!</definedName>
    <definedName name="SEnhG_BP" localSheetId="0">#REF!</definedName>
    <definedName name="SEnhG_BP">#REF!</definedName>
    <definedName name="SEnhG_FD" localSheetId="0">#REF!</definedName>
    <definedName name="SEnhG_FD">#REF!</definedName>
    <definedName name="SEnhN_Act" localSheetId="0">#REF!</definedName>
    <definedName name="SEnhN_Act">#REF!</definedName>
    <definedName name="SEnhN_FD" localSheetId="0">#REF!</definedName>
    <definedName name="SEnhN_FD">#REF!</definedName>
    <definedName name="SESapr" localSheetId="0">#REF!</definedName>
    <definedName name="SESapr">#REF!</definedName>
    <definedName name="SESBPinputs" localSheetId="0">#REF!</definedName>
    <definedName name="SESBPinputs">#REF!</definedName>
    <definedName name="SESBPtrans" localSheetId="0">#REF!</definedName>
    <definedName name="SESBPtrans">#REF!</definedName>
    <definedName name="SEStransition" localSheetId="0">#REF!</definedName>
    <definedName name="SEStransition">#REF!</definedName>
    <definedName name="Severn_Trent_Water" localSheetId="0">#REF!</definedName>
    <definedName name="Severn_Trent_Water">#REF!</definedName>
    <definedName name="SEWapr" localSheetId="0">#REF!</definedName>
    <definedName name="SEWapr">#REF!</definedName>
    <definedName name="SEWBPinputs" localSheetId="0">#REF!</definedName>
    <definedName name="SEWBPinputs">#REF!</definedName>
    <definedName name="SEWBPtrans" localSheetId="0">#REF!</definedName>
    <definedName name="SEWBPtrans">#REF!</definedName>
    <definedName name="SewGC" localSheetId="0">#REF!</definedName>
    <definedName name="SewGC">#REF!</definedName>
    <definedName name="sewIRE" localSheetId="0">#REF!</definedName>
    <definedName name="sewIRE">#REF!</definedName>
    <definedName name="SewMNIgc" localSheetId="0">#REF!</definedName>
    <definedName name="SewMNIgc">#REF!</definedName>
    <definedName name="SEWtransition" localSheetId="0">#REF!</definedName>
    <definedName name="SEWtransition">#REF!</definedName>
    <definedName name="SGross_Act" localSheetId="0">#REF!</definedName>
    <definedName name="SGross_Act">#REF!</definedName>
    <definedName name="SHROPS" localSheetId="0">#REF!</definedName>
    <definedName name="SHROPS">#REF!</definedName>
    <definedName name="SID" localSheetId="0">#REF!</definedName>
    <definedName name="SID">#REF!</definedName>
    <definedName name="SIREN_Act" localSheetId="0">#REF!</definedName>
    <definedName name="SIREN_Act">#REF!</definedName>
    <definedName name="SMNIN_Act" localSheetId="0">#REF!</definedName>
    <definedName name="SMNIN_Act">#REF!</definedName>
    <definedName name="SNet_Act" localSheetId="0">#REF!</definedName>
    <definedName name="SNet_Act">#REF!</definedName>
    <definedName name="SNet_BP" localSheetId="0">#REF!</definedName>
    <definedName name="SNet_BP">#REF!</definedName>
    <definedName name="SNet_FD" localSheetId="0">#REF!</definedName>
    <definedName name="SNet_FD">#REF!</definedName>
    <definedName name="SOMERSET" localSheetId="0">#REF!</definedName>
    <definedName name="SOMERSET">#REF!</definedName>
    <definedName name="sort" localSheetId="0" hidden="1">#REF!</definedName>
    <definedName name="sort" localSheetId="4" hidden="1">#REF!</definedName>
    <definedName name="sort" hidden="1">#REF!</definedName>
    <definedName name="South_West_Water" localSheetId="0">#REF!</definedName>
    <definedName name="South_West_Water">#REF!</definedName>
    <definedName name="Southern_Water" localSheetId="0">#REF!</definedName>
    <definedName name="Southern_Water">#REF!</definedName>
    <definedName name="SP1AttNames" localSheetId="0">#REF!</definedName>
    <definedName name="SP1AttNames">#REF!</definedName>
    <definedName name="SP1AttNums" localSheetId="0">#REF!</definedName>
    <definedName name="SP1AttNums">#REF!</definedName>
    <definedName name="SP1ChoiceNum" localSheetId="0">#REF!</definedName>
    <definedName name="SP1ChoiceNum">#REF!</definedName>
    <definedName name="SP1ExpDes" localSheetId="0">#REF!</definedName>
    <definedName name="SP1ExpDes">#REF!</definedName>
    <definedName name="SP3att1" localSheetId="0">#REF!</definedName>
    <definedName name="SP3att1">#REF!</definedName>
    <definedName name="SP3att2" localSheetId="0">#REF!</definedName>
    <definedName name="SP3att2">#REF!</definedName>
    <definedName name="SP3ChoiceNum" localSheetId="0">#REF!</definedName>
    <definedName name="SP3ChoiceNum">#REF!</definedName>
    <definedName name="SP3comp1" localSheetId="0">#REF!</definedName>
    <definedName name="SP3comp1">#REF!</definedName>
    <definedName name="SP3comp2" localSheetId="0">#REF!</definedName>
    <definedName name="SP3comp2">#REF!</definedName>
    <definedName name="SP3ExpDes" localSheetId="0">#REF!</definedName>
    <definedName name="SP3ExpDes">#REF!</definedName>
    <definedName name="SRNapr" localSheetId="0">#REF!</definedName>
    <definedName name="SRNapr">#REF!</definedName>
    <definedName name="SRNBPinputs" localSheetId="0">#REF!</definedName>
    <definedName name="SRNBPinputs">#REF!</definedName>
    <definedName name="SRNBPtrans" localSheetId="0">#REF!</definedName>
    <definedName name="SRNBPtrans">#REF!</definedName>
    <definedName name="SRNtransition" localSheetId="0">#REF!</definedName>
    <definedName name="SRNtransition">#REF!</definedName>
    <definedName name="SSCapr" localSheetId="0">#REF!</definedName>
    <definedName name="SSCapr">#REF!</definedName>
    <definedName name="SSCBPinputs" localSheetId="0">#REF!</definedName>
    <definedName name="SSCBPinputs">#REF!</definedName>
    <definedName name="SSCBPtrans" localSheetId="0">#REF!</definedName>
    <definedName name="SSCBPtrans">#REF!</definedName>
    <definedName name="SSCtransition" localSheetId="0">#REF!</definedName>
    <definedName name="SSCtransition">#REF!</definedName>
    <definedName name="STAFFS" localSheetId="0">#REF!</definedName>
    <definedName name="STAFFS">#REF!</definedName>
    <definedName name="STotalgross" localSheetId="0">#REF!</definedName>
    <definedName name="STotalgross">#REF!</definedName>
    <definedName name="SUFFOLK" localSheetId="0">#REF!</definedName>
    <definedName name="SUFFOLK">#REF!</definedName>
    <definedName name="Supply_demand_balance_scheme_classification" localSheetId="0">#REF!</definedName>
    <definedName name="Supply_demand_balance_scheme_classification">#REF!</definedName>
    <definedName name="SURREY" localSheetId="0">#REF!</definedName>
    <definedName name="SURREY">#REF!</definedName>
    <definedName name="SVEapr" localSheetId="0">#REF!</definedName>
    <definedName name="SVEapr">#REF!</definedName>
    <definedName name="SVTBPinputs" localSheetId="0">#REF!</definedName>
    <definedName name="SVTBPinputs">#REF!</definedName>
    <definedName name="SVTBPtrans" localSheetId="0">#REF!</definedName>
    <definedName name="SVTBPtrans">#REF!</definedName>
    <definedName name="SVTtransition" localSheetId="0">#REF!</definedName>
    <definedName name="SVTtransition">#REF!</definedName>
    <definedName name="SWBapr" localSheetId="0">#REF!</definedName>
    <definedName name="SWBapr">#REF!</definedName>
    <definedName name="SWTBPinputs" localSheetId="0">#REF!</definedName>
    <definedName name="SWTBPinputs">#REF!</definedName>
    <definedName name="SWTBPtrans" localSheetId="0">#REF!</definedName>
    <definedName name="SWTBPtrans">#REF!</definedName>
    <definedName name="SWTtransition" localSheetId="0">#REF!</definedName>
    <definedName name="SWTtransition">#REF!</definedName>
    <definedName name="Table3.4" localSheetId="0" hidden="1">{"CHARGE",#N/A,FALSE,"401C11"}</definedName>
    <definedName name="Table3.4" localSheetId="4" hidden="1">{"CHARGE",#N/A,FALSE,"401C11"}</definedName>
    <definedName name="Table3.4" localSheetId="5" hidden="1">{"CHARGE",#N/A,FALSE,"401C11"}</definedName>
    <definedName name="Table3.4" hidden="1">{"CHARGE",#N/A,FALSE,"401C11"}</definedName>
    <definedName name="Test23" localSheetId="0" hidden="1">{"NET",#N/A,FALSE,"401C11"}</definedName>
    <definedName name="Test23" localSheetId="4" hidden="1">{"NET",#N/A,FALSE,"401C11"}</definedName>
    <definedName name="Test23" localSheetId="5" hidden="1">{"NET",#N/A,FALSE,"401C11"}</definedName>
    <definedName name="Test23" hidden="1">{"NET",#N/A,FALSE,"401C11"}</definedName>
    <definedName name="Thames_Water">#REF!</definedName>
    <definedName name="Threshold" localSheetId="0">#REF!</definedName>
    <definedName name="Threshold">#REF!</definedName>
    <definedName name="time" localSheetId="0">#REF!</definedName>
    <definedName name="time">#REF!</definedName>
    <definedName name="TMSapr" localSheetId="0">#REF!</definedName>
    <definedName name="TMSapr">#REF!</definedName>
    <definedName name="TMSBPinputs" localSheetId="0">#REF!</definedName>
    <definedName name="TMSBPinputs">#REF!</definedName>
    <definedName name="TMSBPtrans" localSheetId="0">#REF!</definedName>
    <definedName name="TMSBPtrans">#REF!</definedName>
    <definedName name="TMStransition" localSheetId="0">#REF!</definedName>
    <definedName name="TMStransition">#REF!</definedName>
    <definedName name="TotalNETScapex" localSheetId="0">#REF!</definedName>
    <definedName name="TotalNETScapex">#REF!</definedName>
    <definedName name="TotalNETwcapex" localSheetId="0">#REF!</definedName>
    <definedName name="TotalNETwcapex">#REF!</definedName>
    <definedName name="TOTgrosscapsew" localSheetId="0">#REF!</definedName>
    <definedName name="TOTgrosscapsew">#REF!</definedName>
    <definedName name="TOTgrosscapwat" localSheetId="0">#REF!</definedName>
    <definedName name="TOTgrosscapwat">#REF!</definedName>
    <definedName name="TOTnetcapsew2" localSheetId="0">#REF!</definedName>
    <definedName name="TOTnetcapsew2">#REF!</definedName>
    <definedName name="TOTnetcapwat2" localSheetId="0">#REF!</definedName>
    <definedName name="TOTnetcapwat2">#REF!</definedName>
    <definedName name="Transition" localSheetId="0">#REF!</definedName>
    <definedName name="Transition">#REF!</definedName>
    <definedName name="trdhtr" localSheetId="0" hidden="1">#REF!</definedName>
    <definedName name="trdhtr" localSheetId="4" hidden="1">#REF!</definedName>
    <definedName name="trdhtr" hidden="1">#REF!</definedName>
    <definedName name="Trk_Tol" localSheetId="0">#REF!</definedName>
    <definedName name="Trk_Tol">#REF!</definedName>
    <definedName name="TYNE_WEAR" localSheetId="0">#REF!</definedName>
    <definedName name="TYNE_WEAR">#REF!</definedName>
    <definedName name="United_Utilities_Water" localSheetId="0">#REF!</definedName>
    <definedName name="United_Utilities_Water">#REF!</definedName>
    <definedName name="UUWapr" localSheetId="0">#REF!</definedName>
    <definedName name="UUWapr">#REF!</definedName>
    <definedName name="W_GLAM" localSheetId="0">#REF!</definedName>
    <definedName name="W_GLAM">#REF!</definedName>
    <definedName name="W_MIDS" localSheetId="0">#REF!</definedName>
    <definedName name="W_MIDS">#REF!</definedName>
    <definedName name="W_SUSSEX" localSheetId="0">#REF!</definedName>
    <definedName name="W_SUSSEX">#REF!</definedName>
    <definedName name="W_YORKS" localSheetId="0">#REF!</definedName>
    <definedName name="W_YORKS">#REF!</definedName>
    <definedName name="WARWICKS" localSheetId="0">#REF!</definedName>
    <definedName name="WARWICKS">#REF!</definedName>
    <definedName name="WaSCstransition" localSheetId="0">#REF!</definedName>
    <definedName name="WaSCstransition">#REF!</definedName>
    <definedName name="WaterGC" localSheetId="0">#REF!</definedName>
    <definedName name="WaterGC">#REF!</definedName>
    <definedName name="watIRE" localSheetId="0">#REF!</definedName>
    <definedName name="watIRE">#REF!</definedName>
    <definedName name="WatMNIgc" localSheetId="0">#REF!</definedName>
    <definedName name="WatMNIgc">#REF!</definedName>
    <definedName name="WBaseG_Act" localSheetId="0">#REF!</definedName>
    <definedName name="WBaseG_Act">#REF!</definedName>
    <definedName name="WBaseG_BP" localSheetId="0">#REF!</definedName>
    <definedName name="WBaseG_BP">#REF!</definedName>
    <definedName name="WBaseG_FD" localSheetId="0">#REF!</definedName>
    <definedName name="WBaseG_FD">#REF!</definedName>
    <definedName name="WBaseN_Act" localSheetId="0">#REF!</definedName>
    <definedName name="WBaseN_Act">#REF!</definedName>
    <definedName name="WBaseN_FD" localSheetId="0">#REF!</definedName>
    <definedName name="WBaseN_FD">#REF!</definedName>
    <definedName name="wdfw" localSheetId="0">#REF!</definedName>
    <definedName name="wdfw">#REF!</definedName>
    <definedName name="wedfw" localSheetId="0">#REF!</definedName>
    <definedName name="wedfw">#REF!</definedName>
    <definedName name="wefw" localSheetId="0">#REF!</definedName>
    <definedName name="wefw">#REF!</definedName>
    <definedName name="wefwe" localSheetId="0">#REF!</definedName>
    <definedName name="wefwe">#REF!</definedName>
    <definedName name="wefwerf" localSheetId="0">#REF!</definedName>
    <definedName name="wefwerf">#REF!</definedName>
    <definedName name="WEnhG_BP" localSheetId="0">#REF!</definedName>
    <definedName name="WEnhG_BP">#REF!</definedName>
    <definedName name="WEnhG_FD" localSheetId="0">#REF!</definedName>
    <definedName name="WEnhG_FD">#REF!</definedName>
    <definedName name="WEnhN_Act" localSheetId="0">#REF!</definedName>
    <definedName name="WEnhN_Act">#REF!</definedName>
    <definedName name="WEnhN_FD" localSheetId="0">#REF!</definedName>
    <definedName name="WEnhN_FD">#REF!</definedName>
    <definedName name="wert" localSheetId="0" hidden="1">{"GROSS",#N/A,FALSE,"401C11"}</definedName>
    <definedName name="wert" localSheetId="4" hidden="1">{"GROSS",#N/A,FALSE,"401C11"}</definedName>
    <definedName name="wert" localSheetId="5" hidden="1">{"GROSS",#N/A,FALSE,"401C11"}</definedName>
    <definedName name="wert" hidden="1">{"GROSS",#N/A,FALSE,"401C11"}</definedName>
    <definedName name="Wessex_Water">#REF!</definedName>
    <definedName name="WGross_Act" localSheetId="0">#REF!</definedName>
    <definedName name="WGross_Act">#REF!</definedName>
    <definedName name="WILTS" localSheetId="0">#REF!</definedName>
    <definedName name="WILTS">#REF!</definedName>
    <definedName name="WIREN_Act" localSheetId="0">#REF!</definedName>
    <definedName name="WIREN_Act">#REF!</definedName>
    <definedName name="WMNIN_Act" localSheetId="0">#REF!</definedName>
    <definedName name="WMNIN_Act">#REF!</definedName>
    <definedName name="WNet_Act" localSheetId="0">#REF!</definedName>
    <definedName name="WNet_Act">#REF!</definedName>
    <definedName name="WNet_BP" localSheetId="0">#REF!</definedName>
    <definedName name="WNet_BP">#REF!</definedName>
    <definedName name="WNet_FD" localSheetId="0">#REF!</definedName>
    <definedName name="WNet_FD">#REF!</definedName>
    <definedName name="WoCstransition" localSheetId="0">#REF!</definedName>
    <definedName name="WoCstransition">#REF!</definedName>
    <definedName name="wombat" localSheetId="0" hidden="1">#REF!</definedName>
    <definedName name="wombat" localSheetId="4" hidden="1">#REF!</definedName>
    <definedName name="wombat" hidden="1">#REF!</definedName>
    <definedName name="wotsthis" localSheetId="0" hidden="1">{"P&amp;L phased",#N/A,FALSE,"P and L";"Interest phased",#N/A,FALSE,"Interest";"Cshf phased",#N/A,FALSE,"Cashflow";"BSheet phased",#N/A,FALSE,"B Sheet";"Capex phased",#N/A,FALSE,"Capex"}</definedName>
    <definedName name="wotsthis" localSheetId="4" hidden="1">{"P&amp;L phased",#N/A,FALSE,"P and L";"Interest phased",#N/A,FALSE,"Interest";"Cshf phased",#N/A,FALSE,"Cashflow";"BSheet phased",#N/A,FALSE,"B Sheet";"Capex phased",#N/A,FALSE,"Capex"}</definedName>
    <definedName name="wotsthis" localSheetId="5" hidden="1">{"P&amp;L phased",#N/A,FALSE,"P and L";"Interest phased",#N/A,FALSE,"Interest";"Cshf phased",#N/A,FALSE,"Cashflow";"BSheet phased",#N/A,FALSE,"B Sheet";"Capex phased",#N/A,FALSE,"Capex"}</definedName>
    <definedName name="wotsthis" hidden="1">{"P&amp;L phased",#N/A,FALSE,"P and L";"Interest phased",#N/A,FALSE,"Interest";"Cshf phased",#N/A,FALSE,"Cashflow";"BSheet phased",#N/A,FALSE,"B Sheet";"Capex phased",#N/A,FALSE,"Capex"}</definedName>
    <definedName name="wrn.CHARGE." localSheetId="0" hidden="1">{"CHARGE",#N/A,FALSE,"401C11"}</definedName>
    <definedName name="wrn.CHARGE." localSheetId="4" hidden="1">{"CHARGE",#N/A,FALSE,"401C11"}</definedName>
    <definedName name="wrn.CHARGE." localSheetId="5" hidden="1">{"CHARGE",#N/A,FALSE,"401C11"}</definedName>
    <definedName name="wrn.CHARGE." hidden="1">{"CHARGE",#N/A,FALSE,"401C11"}</definedName>
    <definedName name="wrn.GROSS." localSheetId="0" hidden="1">{"GROSS",#N/A,FALSE,"401C11"}</definedName>
    <definedName name="wrn.GROSS." localSheetId="4" hidden="1">{"GROSS",#N/A,FALSE,"401C11"}</definedName>
    <definedName name="wrn.GROSS." localSheetId="5" hidden="1">{"GROSS",#N/A,FALSE,"401C11"}</definedName>
    <definedName name="wrn.GROSS." hidden="1">{"GROSS",#N/A,FALSE,"401C11"}</definedName>
    <definedName name="wrn.NET." localSheetId="0" hidden="1">{"NET",#N/A,FALSE,"401C11"}</definedName>
    <definedName name="wrn.NET." localSheetId="4" hidden="1">{"NET",#N/A,FALSE,"401C11"}</definedName>
    <definedName name="wrn.NET." localSheetId="5" hidden="1">{"NET",#N/A,FALSE,"401C11"}</definedName>
    <definedName name="wrn.NET." hidden="1">{"NET",#N/A,FALSE,"401C11"}</definedName>
    <definedName name="wrn.papersdraft" localSheetId="0">{"bal",#N/A,FALSE,"working papers";"income",#N/A,FALSE,"working papers"}</definedName>
    <definedName name="wrn.papersdraft" localSheetId="5">{"bal",#N/A,FALSE,"working papers";"income",#N/A,FALSE,"working papers"}</definedName>
    <definedName name="wrn.papersdraft">{"bal",#N/A,FALSE,"working papers";"income",#N/A,FALSE,"working papers"}</definedName>
    <definedName name="wrn.Print._.5._.and._.12." localSheetId="0"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4"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5"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Phased." localSheetId="0" hidden="1">{"P&amp;L phased",#N/A,FALSE,"P and L";"Interest phased",#N/A,FALSE,"Interest";"Cshf phased",#N/A,FALSE,"Cashflow";"BSheet phased",#N/A,FALSE,"B Sheet";"Capex phased",#N/A,FALSE,"Capex"}</definedName>
    <definedName name="wrn.Print._.Phased." localSheetId="4" hidden="1">{"P&amp;L phased",#N/A,FALSE,"P and L";"Interest phased",#N/A,FALSE,"Interest";"Cshf phased",#N/A,FALSE,"Cashflow";"BSheet phased",#N/A,FALSE,"B Sheet";"Capex phased",#N/A,FALSE,"Capex"}</definedName>
    <definedName name="wrn.Print._.Phased." localSheetId="5" hidden="1">{"P&amp;L phased",#N/A,FALSE,"P and L";"Interest phased",#N/A,FALSE,"Interest";"Cshf phased",#N/A,FALSE,"Cashflow";"BSheet phased",#N/A,FALSE,"B Sheet";"Capex phased",#N/A,FALSE,"Capex"}</definedName>
    <definedName name="wrn.Print._.Phased." hidden="1">{"P&amp;L phased",#N/A,FALSE,"P and L";"Interest phased",#N/A,FALSE,"Interest";"Cshf phased",#N/A,FALSE,"Cashflow";"BSheet phased",#N/A,FALSE,"B Sheet";"Capex phased",#N/A,FALSE,"Capex"}</definedName>
    <definedName name="wrn.wpapers." localSheetId="0">{"bal",#N/A,FALSE,"working papers";"income",#N/A,FALSE,"working papers"}</definedName>
    <definedName name="wrn.wpapers." localSheetId="5">{"bal",#N/A,FALSE,"working papers";"income",#N/A,FALSE,"working papers"}</definedName>
    <definedName name="wrn.wpapers.">{"bal",#N/A,FALSE,"working papers";"income",#N/A,FALSE,"working papers"}</definedName>
    <definedName name="WSHapr" localSheetId="0">#REF!</definedName>
    <definedName name="WSHapr">#REF!</definedName>
    <definedName name="WSHBPinputs" localSheetId="0">#REF!</definedName>
    <definedName name="WSHBPinputs">#REF!</definedName>
    <definedName name="WSHBPtrans" localSheetId="0">#REF!</definedName>
    <definedName name="WSHBPtrans">#REF!</definedName>
    <definedName name="WSHtransition" localSheetId="0">#REF!</definedName>
    <definedName name="WSHtransition">#REF!</definedName>
    <definedName name="WSXapr" localSheetId="0">#REF!</definedName>
    <definedName name="WSXapr">#REF!</definedName>
    <definedName name="WSXBPinputs" localSheetId="0">#REF!</definedName>
    <definedName name="WSXBPinputs">#REF!</definedName>
    <definedName name="WSXBPtrans" localSheetId="0">#REF!</definedName>
    <definedName name="WSXBPtrans">#REF!</definedName>
    <definedName name="WSXtransition" localSheetId="0">#REF!</definedName>
    <definedName name="WSXtransition">#REF!</definedName>
    <definedName name="Wtotalgrosscapx" localSheetId="0">#REF!</definedName>
    <definedName name="Wtotalgrosscapx">#REF!</definedName>
    <definedName name="xxx" localSheetId="0" hidden="1">{"CHARGE",#N/A,FALSE,"401C11"}</definedName>
    <definedName name="xxx" localSheetId="4" hidden="1">{"CHARGE",#N/A,FALSE,"401C11"}</definedName>
    <definedName name="xxx" localSheetId="5" hidden="1">{"CHARGE",#N/A,FALSE,"401C11"}</definedName>
    <definedName name="xxx" hidden="1">{"CHARGE",#N/A,FALSE,"401C11"}</definedName>
    <definedName name="Year" localSheetId="0">#REF!</definedName>
    <definedName name="Year">#REF!</definedName>
    <definedName name="yhnry" localSheetId="0">#REF!</definedName>
    <definedName name="yhnry">#REF!</definedName>
    <definedName name="YKYapr" localSheetId="0">#REF!</definedName>
    <definedName name="YKYapr">#REF!</definedName>
    <definedName name="YKYBPinputs" localSheetId="0">#REF!</definedName>
    <definedName name="YKYBPinputs">#REF!</definedName>
    <definedName name="YKYBPtrans" localSheetId="0">#REF!</definedName>
    <definedName name="YKYBPtrans">#REF!</definedName>
    <definedName name="YKYtransition" localSheetId="0">#REF!</definedName>
    <definedName name="YKYtransition">#REF!</definedName>
    <definedName name="Yorkshire_Water" localSheetId="0">#REF!</definedName>
    <definedName name="Yorkshire_Water">#REF!</definedName>
    <definedName name="yyy" localSheetId="0" hidden="1">{"GROSS",#N/A,FALSE,"401C11"}</definedName>
    <definedName name="yyy" localSheetId="4" hidden="1">{"GROSS",#N/A,FALSE,"401C11"}</definedName>
    <definedName name="yyy" localSheetId="5" hidden="1">{"GROSS",#N/A,FALSE,"401C11"}</definedName>
    <definedName name="yyy" hidden="1">{"GROSS",#N/A,FALSE,"401C11"}</definedName>
    <definedName name="zzz" localSheetId="0" hidden="1">{"NET",#N/A,FALSE,"401C11"}</definedName>
    <definedName name="zzz" localSheetId="4" hidden="1">{"NET",#N/A,FALSE,"401C11"}</definedName>
    <definedName name="zzz" localSheetId="5" hidden="1">{"NET",#N/A,FALSE,"401C11"}</definedName>
    <definedName name="zzz" hidden="1">{"NET",#N/A,FALSE,"401C11"}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73" l="1"/>
  <c r="G7" i="113"/>
  <c r="A1" i="99"/>
  <c r="C7" i="123"/>
  <c r="A1" i="123"/>
  <c r="J28" i="113" l="1"/>
  <c r="J29" i="113"/>
  <c r="J30" i="113"/>
  <c r="J31" i="113"/>
  <c r="J32" i="113"/>
  <c r="J33" i="113"/>
  <c r="J34" i="113"/>
  <c r="J35" i="113"/>
  <c r="J36" i="113"/>
  <c r="J37" i="113"/>
  <c r="J38" i="113"/>
  <c r="J39" i="113"/>
  <c r="J40" i="113"/>
  <c r="J41" i="113"/>
  <c r="J42" i="113"/>
  <c r="J43" i="113"/>
  <c r="J27" i="113"/>
  <c r="I28" i="113"/>
  <c r="I29" i="113"/>
  <c r="I30" i="113"/>
  <c r="I31" i="113"/>
  <c r="I32" i="113"/>
  <c r="I33" i="113"/>
  <c r="I34" i="113"/>
  <c r="I35" i="113"/>
  <c r="I36" i="113"/>
  <c r="I37" i="113"/>
  <c r="I38" i="113"/>
  <c r="I39" i="113"/>
  <c r="I40" i="113"/>
  <c r="I41" i="113"/>
  <c r="I42" i="113"/>
  <c r="I43" i="113"/>
  <c r="I27" i="113"/>
  <c r="H28" i="113"/>
  <c r="H29" i="113"/>
  <c r="H30" i="113"/>
  <c r="H31" i="113"/>
  <c r="H32" i="113"/>
  <c r="H33" i="113"/>
  <c r="H34" i="113"/>
  <c r="H35" i="113"/>
  <c r="H36" i="113"/>
  <c r="H37" i="113"/>
  <c r="H38" i="113"/>
  <c r="H39" i="113"/>
  <c r="H40" i="113"/>
  <c r="H41" i="113"/>
  <c r="H42" i="113"/>
  <c r="H43" i="113"/>
  <c r="H27" i="113"/>
  <c r="G28" i="113"/>
  <c r="G29" i="113"/>
  <c r="G30" i="113"/>
  <c r="G31" i="113"/>
  <c r="G32" i="113"/>
  <c r="G33" i="113"/>
  <c r="G34" i="113"/>
  <c r="G35" i="113"/>
  <c r="G36" i="113"/>
  <c r="G37" i="113"/>
  <c r="G38" i="113"/>
  <c r="G39" i="113"/>
  <c r="G40" i="113"/>
  <c r="G41" i="113"/>
  <c r="G42" i="113"/>
  <c r="G43" i="113"/>
  <c r="G27" i="113"/>
  <c r="J8" i="113"/>
  <c r="J9" i="113"/>
  <c r="J10" i="113"/>
  <c r="J11" i="113"/>
  <c r="J12" i="113"/>
  <c r="J13" i="113"/>
  <c r="J14" i="113"/>
  <c r="J15" i="113"/>
  <c r="J16" i="113"/>
  <c r="J17" i="113"/>
  <c r="J18" i="113"/>
  <c r="J19" i="113"/>
  <c r="J20" i="113"/>
  <c r="J21" i="113"/>
  <c r="J22" i="113"/>
  <c r="J23" i="113"/>
  <c r="J7" i="113"/>
  <c r="I8" i="113"/>
  <c r="I9" i="113"/>
  <c r="I10" i="113"/>
  <c r="I11" i="113"/>
  <c r="I12" i="113"/>
  <c r="I13" i="113"/>
  <c r="I14" i="113"/>
  <c r="I15" i="113"/>
  <c r="I16" i="113"/>
  <c r="I17" i="113"/>
  <c r="I18" i="113"/>
  <c r="I19" i="113"/>
  <c r="I20" i="113"/>
  <c r="I21" i="113"/>
  <c r="I22" i="113"/>
  <c r="I23" i="113"/>
  <c r="I7" i="113"/>
  <c r="H8" i="113"/>
  <c r="H9" i="113"/>
  <c r="H10" i="113"/>
  <c r="H11" i="113"/>
  <c r="H12" i="113"/>
  <c r="H13" i="113"/>
  <c r="H14" i="113"/>
  <c r="H15" i="113"/>
  <c r="H16" i="113"/>
  <c r="H17" i="113"/>
  <c r="H18" i="113"/>
  <c r="H19" i="113"/>
  <c r="H20" i="113"/>
  <c r="H21" i="113"/>
  <c r="H22" i="113"/>
  <c r="H23" i="113"/>
  <c r="H7" i="113"/>
  <c r="G8" i="113"/>
  <c r="G9" i="113"/>
  <c r="G10" i="113"/>
  <c r="G11" i="113"/>
  <c r="G12" i="113"/>
  <c r="G13" i="113"/>
  <c r="G14" i="113"/>
  <c r="G15" i="113"/>
  <c r="G16" i="113"/>
  <c r="G17" i="113"/>
  <c r="G18" i="113"/>
  <c r="G19" i="113"/>
  <c r="G20" i="113"/>
  <c r="G21" i="113"/>
  <c r="G22" i="113"/>
  <c r="G23" i="113"/>
  <c r="F9" i="76" l="1"/>
  <c r="K138" i="76"/>
  <c r="K137" i="76"/>
  <c r="K136" i="76"/>
  <c r="K135" i="76"/>
  <c r="K132" i="76"/>
  <c r="K130" i="76"/>
  <c r="K129" i="76"/>
  <c r="K128" i="76"/>
  <c r="K127" i="76"/>
  <c r="K124" i="76"/>
  <c r="K122" i="76"/>
  <c r="K121" i="76"/>
  <c r="K120" i="76"/>
  <c r="K119" i="76"/>
  <c r="K116" i="76"/>
  <c r="K114" i="76"/>
  <c r="K113" i="76"/>
  <c r="K112" i="76"/>
  <c r="K111" i="76"/>
  <c r="K108" i="76"/>
  <c r="K106" i="76"/>
  <c r="K105" i="76"/>
  <c r="K104" i="76"/>
  <c r="K103" i="76"/>
  <c r="K100" i="76"/>
  <c r="K98" i="76"/>
  <c r="K97" i="76"/>
  <c r="K96" i="76"/>
  <c r="K95" i="76"/>
  <c r="K92" i="76"/>
  <c r="K90" i="76"/>
  <c r="K89" i="76"/>
  <c r="K88" i="76"/>
  <c r="K87" i="76"/>
  <c r="K84" i="76"/>
  <c r="K82" i="76"/>
  <c r="K81" i="76"/>
  <c r="K80" i="76"/>
  <c r="K79" i="76"/>
  <c r="K76" i="76"/>
  <c r="K74" i="76"/>
  <c r="K73" i="76"/>
  <c r="K72" i="76"/>
  <c r="K71" i="76"/>
  <c r="K68" i="76"/>
  <c r="K66" i="76"/>
  <c r="K65" i="76"/>
  <c r="K64" i="76"/>
  <c r="K63" i="76"/>
  <c r="K60" i="76"/>
  <c r="K58" i="76"/>
  <c r="K57" i="76"/>
  <c r="K56" i="76"/>
  <c r="K55" i="76"/>
  <c r="K52" i="76"/>
  <c r="K50" i="76"/>
  <c r="K49" i="76"/>
  <c r="K48" i="76"/>
  <c r="K47" i="76"/>
  <c r="K44" i="76"/>
  <c r="K42" i="76"/>
  <c r="K41" i="76"/>
  <c r="K40" i="76"/>
  <c r="K39" i="76"/>
  <c r="K36" i="76"/>
  <c r="K34" i="76"/>
  <c r="K33" i="76"/>
  <c r="K32" i="76"/>
  <c r="K31" i="76"/>
  <c r="K28" i="76"/>
  <c r="K26" i="76"/>
  <c r="K25" i="76"/>
  <c r="K24" i="76"/>
  <c r="K23" i="76"/>
  <c r="K20" i="76"/>
  <c r="K18" i="76"/>
  <c r="K17" i="76"/>
  <c r="K16" i="76"/>
  <c r="K15" i="76"/>
  <c r="K12" i="76"/>
  <c r="K10" i="76"/>
  <c r="K9" i="76"/>
  <c r="K8" i="76"/>
  <c r="K7" i="76"/>
  <c r="K4" i="76"/>
  <c r="F138" i="76"/>
  <c r="G138" i="76"/>
  <c r="H138" i="76"/>
  <c r="I138" i="76"/>
  <c r="J138" i="76"/>
  <c r="F130" i="76"/>
  <c r="G130" i="76"/>
  <c r="H130" i="76"/>
  <c r="I130" i="76"/>
  <c r="J130" i="76"/>
  <c r="F122" i="76"/>
  <c r="G122" i="76"/>
  <c r="H122" i="76"/>
  <c r="I122" i="76"/>
  <c r="J122" i="76"/>
  <c r="F114" i="76"/>
  <c r="G114" i="76"/>
  <c r="H114" i="76"/>
  <c r="I114" i="76"/>
  <c r="J114" i="76"/>
  <c r="F106" i="76"/>
  <c r="G106" i="76"/>
  <c r="H106" i="76"/>
  <c r="I106" i="76"/>
  <c r="J106" i="76"/>
  <c r="F98" i="76"/>
  <c r="G98" i="76"/>
  <c r="H98" i="76"/>
  <c r="I98" i="76"/>
  <c r="J98" i="76"/>
  <c r="F90" i="76"/>
  <c r="G90" i="76"/>
  <c r="H90" i="76"/>
  <c r="I90" i="76"/>
  <c r="J90" i="76"/>
  <c r="F82" i="76"/>
  <c r="G82" i="76"/>
  <c r="H82" i="76"/>
  <c r="I82" i="76"/>
  <c r="J82" i="76"/>
  <c r="F74" i="76"/>
  <c r="G74" i="76"/>
  <c r="H74" i="76"/>
  <c r="I74" i="76"/>
  <c r="J74" i="76"/>
  <c r="F66" i="76"/>
  <c r="G66" i="76"/>
  <c r="H66" i="76"/>
  <c r="I66" i="76"/>
  <c r="J66" i="76"/>
  <c r="F58" i="76"/>
  <c r="G58" i="76"/>
  <c r="H58" i="76"/>
  <c r="I58" i="76"/>
  <c r="J58" i="76"/>
  <c r="F50" i="76"/>
  <c r="G50" i="76"/>
  <c r="H50" i="76"/>
  <c r="I50" i="76"/>
  <c r="J50" i="76"/>
  <c r="F42" i="76"/>
  <c r="G42" i="76"/>
  <c r="H42" i="76"/>
  <c r="I42" i="76"/>
  <c r="J42" i="76"/>
  <c r="F34" i="76"/>
  <c r="G34" i="76"/>
  <c r="H34" i="76"/>
  <c r="I34" i="76"/>
  <c r="J34" i="76"/>
  <c r="F26" i="76"/>
  <c r="G26" i="76"/>
  <c r="H26" i="76"/>
  <c r="I26" i="76"/>
  <c r="J26" i="76"/>
  <c r="F18" i="76"/>
  <c r="G18" i="76"/>
  <c r="H18" i="76"/>
  <c r="I18" i="76"/>
  <c r="J18" i="76"/>
  <c r="G10" i="76"/>
  <c r="H10" i="76"/>
  <c r="I10" i="76"/>
  <c r="J10" i="76"/>
  <c r="F10" i="76"/>
  <c r="H49" i="113"/>
  <c r="J51" i="113"/>
  <c r="H52" i="113"/>
  <c r="I52" i="113"/>
  <c r="H53" i="113"/>
  <c r="J55" i="113"/>
  <c r="H56" i="113"/>
  <c r="I56" i="113"/>
  <c r="H57" i="113"/>
  <c r="I57" i="113"/>
  <c r="J57" i="113"/>
  <c r="I49" i="113"/>
  <c r="J49" i="113"/>
  <c r="H50" i="113"/>
  <c r="I50" i="113"/>
  <c r="J50" i="113"/>
  <c r="H51" i="113"/>
  <c r="I51" i="113"/>
  <c r="J52" i="113"/>
  <c r="I53" i="113"/>
  <c r="J53" i="113"/>
  <c r="H54" i="113"/>
  <c r="I54" i="113"/>
  <c r="J54" i="113"/>
  <c r="H55" i="113"/>
  <c r="I55" i="113"/>
  <c r="J56" i="113"/>
  <c r="H58" i="113"/>
  <c r="I58" i="113"/>
  <c r="J58" i="113"/>
  <c r="H59" i="113"/>
  <c r="I59" i="113"/>
  <c r="J59" i="113"/>
  <c r="H60" i="113"/>
  <c r="I60" i="113"/>
  <c r="J60" i="113"/>
  <c r="H61" i="113"/>
  <c r="I61" i="113"/>
  <c r="J61" i="113"/>
  <c r="H62" i="113"/>
  <c r="I62" i="113"/>
  <c r="J62" i="113"/>
  <c r="H63" i="113"/>
  <c r="I63" i="113"/>
  <c r="J63" i="113"/>
  <c r="H64" i="113"/>
  <c r="I64" i="113"/>
  <c r="J64" i="113"/>
  <c r="H65" i="113"/>
  <c r="I65" i="113"/>
  <c r="J65" i="113"/>
  <c r="I19" i="73"/>
  <c r="I12" i="73"/>
  <c r="I13" i="73"/>
  <c r="I14" i="73"/>
  <c r="I15" i="73"/>
  <c r="I16" i="73"/>
  <c r="I17" i="73"/>
  <c r="I18" i="73"/>
  <c r="I20" i="73"/>
  <c r="I21" i="73"/>
  <c r="I22" i="73"/>
  <c r="I23" i="73"/>
  <c r="I24" i="73"/>
  <c r="I25" i="73"/>
  <c r="I26" i="73"/>
  <c r="I27" i="73"/>
  <c r="I11" i="73"/>
  <c r="F37" i="118"/>
  <c r="H37" i="118"/>
  <c r="G91" i="116"/>
  <c r="I34" i="116"/>
  <c r="G56" i="73"/>
  <c r="G57" i="73"/>
  <c r="G63" i="73"/>
  <c r="G67" i="73"/>
  <c r="G68" i="73"/>
  <c r="G69" i="73"/>
  <c r="G35" i="73"/>
  <c r="G37" i="73"/>
  <c r="G38" i="73"/>
  <c r="G42" i="73"/>
  <c r="G43" i="73"/>
  <c r="G44" i="73"/>
  <c r="G47" i="73"/>
  <c r="G49" i="73"/>
  <c r="F32" i="122"/>
  <c r="F33" i="122"/>
  <c r="F118" i="122" s="1"/>
  <c r="F202" i="122" s="1"/>
  <c r="F34" i="122"/>
  <c r="F119" i="122" s="1"/>
  <c r="F203" i="122" s="1"/>
  <c r="F35" i="122"/>
  <c r="F120" i="122" s="1"/>
  <c r="F204" i="122" s="1"/>
  <c r="F36" i="122"/>
  <c r="F121" i="122" s="1"/>
  <c r="F37" i="122"/>
  <c r="F38" i="122"/>
  <c r="F39" i="122"/>
  <c r="F40" i="122"/>
  <c r="F62" i="122" s="1"/>
  <c r="F146" i="122" s="1"/>
  <c r="F41" i="122"/>
  <c r="F126" i="122" s="1"/>
  <c r="F42" i="122"/>
  <c r="F127" i="122" s="1"/>
  <c r="F211" i="122" s="1"/>
  <c r="F43" i="122"/>
  <c r="F128" i="122" s="1"/>
  <c r="F44" i="122"/>
  <c r="F45" i="122"/>
  <c r="F46" i="122"/>
  <c r="F131" i="122" s="1"/>
  <c r="F215" i="122" s="1"/>
  <c r="F47" i="122"/>
  <c r="F132" i="122" s="1"/>
  <c r="F216" i="122" s="1"/>
  <c r="F48" i="122"/>
  <c r="F31" i="122"/>
  <c r="F116" i="122" s="1"/>
  <c r="F200" i="122" s="1"/>
  <c r="F10" i="122"/>
  <c r="F11" i="122"/>
  <c r="F12" i="122"/>
  <c r="F13" i="122"/>
  <c r="F99" i="122" s="1"/>
  <c r="F183" i="122" s="1"/>
  <c r="F14" i="122"/>
  <c r="F100" i="122" s="1"/>
  <c r="F15" i="122"/>
  <c r="F16" i="122"/>
  <c r="F102" i="122" s="1"/>
  <c r="F186" i="122" s="1"/>
  <c r="F17" i="122"/>
  <c r="F103" i="122" s="1"/>
  <c r="F187" i="122" s="1"/>
  <c r="F18" i="122"/>
  <c r="F19" i="122"/>
  <c r="F20" i="122"/>
  <c r="F106" i="122" s="1"/>
  <c r="F190" i="122" s="1"/>
  <c r="F21" i="122"/>
  <c r="F107" i="122" s="1"/>
  <c r="F191" i="122" s="1"/>
  <c r="F22" i="122"/>
  <c r="F23" i="122"/>
  <c r="F109" i="122" s="1"/>
  <c r="F24" i="122"/>
  <c r="F110" i="122" s="1"/>
  <c r="F194" i="122" s="1"/>
  <c r="F25" i="122"/>
  <c r="F111" i="122" s="1"/>
  <c r="F195" i="122" s="1"/>
  <c r="F26" i="122"/>
  <c r="F9" i="122"/>
  <c r="F130" i="122"/>
  <c r="F214" i="122" s="1"/>
  <c r="F129" i="122"/>
  <c r="F213" i="122" s="1"/>
  <c r="F117" i="122"/>
  <c r="F201" i="122" s="1"/>
  <c r="F105" i="122"/>
  <c r="F189" i="122" s="1"/>
  <c r="F104" i="122"/>
  <c r="F188" i="122" s="1"/>
  <c r="F125" i="122"/>
  <c r="F209" i="122" s="1"/>
  <c r="F124" i="122"/>
  <c r="F208" i="122" s="1"/>
  <c r="F123" i="122"/>
  <c r="F207" i="122" s="1"/>
  <c r="F122" i="122"/>
  <c r="F108" i="122"/>
  <c r="F192" i="122" s="1"/>
  <c r="F61" i="122"/>
  <c r="F145" i="122" s="1"/>
  <c r="F229" i="122" s="1"/>
  <c r="G37" i="118" s="1"/>
  <c r="F60" i="122"/>
  <c r="F144" i="122" s="1"/>
  <c r="F228" i="122" s="1"/>
  <c r="H34" i="116" s="1"/>
  <c r="F98" i="122"/>
  <c r="F182" i="122" s="1"/>
  <c r="F97" i="122"/>
  <c r="F181" i="122" s="1"/>
  <c r="F96" i="122"/>
  <c r="F180" i="122" s="1"/>
  <c r="E24" i="121"/>
  <c r="E23" i="121"/>
  <c r="E22" i="121"/>
  <c r="E21" i="121"/>
  <c r="E20" i="121"/>
  <c r="E19" i="121"/>
  <c r="E18" i="121"/>
  <c r="E17" i="121"/>
  <c r="E16" i="121"/>
  <c r="E15" i="121"/>
  <c r="E14" i="121"/>
  <c r="E13" i="121"/>
  <c r="E12" i="121"/>
  <c r="E11" i="121"/>
  <c r="E10" i="121"/>
  <c r="E9" i="121"/>
  <c r="E8" i="121"/>
  <c r="A1" i="121"/>
  <c r="F230" i="122" l="1"/>
  <c r="G74" i="73"/>
  <c r="F205" i="122"/>
  <c r="G60" i="73"/>
  <c r="F206" i="122"/>
  <c r="G61" i="73"/>
  <c r="F101" i="122"/>
  <c r="F59" i="122"/>
  <c r="F143" i="122" s="1"/>
  <c r="F212" i="122"/>
  <c r="G65" i="73"/>
  <c r="F184" i="122"/>
  <c r="G40" i="73"/>
  <c r="F210" i="122"/>
  <c r="G55" i="73"/>
  <c r="F193" i="122"/>
  <c r="G48" i="73"/>
  <c r="G36" i="73"/>
  <c r="G34" i="116"/>
  <c r="J91" i="116"/>
  <c r="I36" i="118"/>
  <c r="G59" i="73"/>
  <c r="G62" i="73"/>
  <c r="G46" i="73"/>
  <c r="G34" i="73"/>
  <c r="I91" i="116"/>
  <c r="H36" i="118"/>
  <c r="G45" i="73"/>
  <c r="G53" i="73"/>
  <c r="G58" i="73"/>
  <c r="G83" i="73"/>
  <c r="H91" i="116"/>
  <c r="G36" i="118"/>
  <c r="F36" i="118"/>
  <c r="J35" i="116"/>
  <c r="J90" i="116"/>
  <c r="F63" i="122"/>
  <c r="F147" i="122" s="1"/>
  <c r="I35" i="116"/>
  <c r="G66" i="73"/>
  <c r="G54" i="73"/>
  <c r="H35" i="116"/>
  <c r="H90" i="116"/>
  <c r="G35" i="116"/>
  <c r="G90" i="116"/>
  <c r="G82" i="73"/>
  <c r="I90" i="116"/>
  <c r="G39" i="73"/>
  <c r="G64" i="73"/>
  <c r="J34" i="116"/>
  <c r="I37" i="118"/>
  <c r="F53" i="122"/>
  <c r="F137" i="122" s="1"/>
  <c r="F64" i="122"/>
  <c r="F148" i="122" s="1"/>
  <c r="F65" i="122"/>
  <c r="F149" i="122" s="1"/>
  <c r="F55" i="122"/>
  <c r="F139" i="122" s="1"/>
  <c r="F67" i="122"/>
  <c r="F151" i="122" s="1"/>
  <c r="F56" i="122"/>
  <c r="F140" i="122" s="1"/>
  <c r="F68" i="122"/>
  <c r="F152" i="122" s="1"/>
  <c r="F57" i="122"/>
  <c r="F141" i="122" s="1"/>
  <c r="F58" i="122"/>
  <c r="F142" i="122" s="1"/>
  <c r="F95" i="122"/>
  <c r="F54" i="122"/>
  <c r="F138" i="122" s="1"/>
  <c r="F66" i="122"/>
  <c r="F150" i="122" s="1"/>
  <c r="F69" i="122"/>
  <c r="F153" i="122" s="1"/>
  <c r="G49" i="113"/>
  <c r="C32" i="114"/>
  <c r="C31" i="114"/>
  <c r="J7" i="76"/>
  <c r="F179" i="122" l="1"/>
  <c r="G33" i="73"/>
  <c r="F226" i="122"/>
  <c r="G80" i="73"/>
  <c r="F236" i="122"/>
  <c r="G86" i="73"/>
  <c r="F227" i="122"/>
  <c r="G81" i="73"/>
  <c r="F224" i="122"/>
  <c r="G78" i="73"/>
  <c r="F185" i="122"/>
  <c r="G41" i="73"/>
  <c r="F235" i="122"/>
  <c r="G88" i="73"/>
  <c r="F232" i="122"/>
  <c r="G84" i="73"/>
  <c r="F222" i="122"/>
  <c r="G76" i="73"/>
  <c r="F231" i="122"/>
  <c r="G75" i="73"/>
  <c r="F225" i="122"/>
  <c r="G79" i="73"/>
  <c r="F233" i="122"/>
  <c r="G85" i="73"/>
  <c r="F237" i="122"/>
  <c r="G89" i="73"/>
  <c r="F221" i="122"/>
  <c r="G73" i="73"/>
  <c r="F223" i="122"/>
  <c r="G77" i="73"/>
  <c r="F234" i="122"/>
  <c r="G87" i="73"/>
  <c r="G28" i="118"/>
  <c r="H28" i="118"/>
  <c r="I28" i="118"/>
  <c r="G26" i="116"/>
  <c r="H26" i="116"/>
  <c r="I26" i="116"/>
  <c r="J26" i="116"/>
  <c r="G82" i="116"/>
  <c r="H82" i="116"/>
  <c r="I82" i="116"/>
  <c r="F28" i="118"/>
  <c r="J82" i="116"/>
  <c r="J4" i="76"/>
  <c r="J5" i="76"/>
  <c r="J6" i="76"/>
  <c r="F8" i="76"/>
  <c r="G8" i="76"/>
  <c r="H8" i="76"/>
  <c r="I8" i="76"/>
  <c r="J8" i="76"/>
  <c r="G9" i="76"/>
  <c r="H9" i="76"/>
  <c r="I9" i="76"/>
  <c r="J9" i="76"/>
  <c r="J12" i="76"/>
  <c r="J13" i="76"/>
  <c r="J14" i="76"/>
  <c r="J15" i="76"/>
  <c r="F16" i="76"/>
  <c r="G16" i="76"/>
  <c r="H16" i="76"/>
  <c r="I16" i="76"/>
  <c r="J16" i="76"/>
  <c r="F17" i="76"/>
  <c r="G17" i="76"/>
  <c r="H17" i="76"/>
  <c r="I17" i="76"/>
  <c r="J17" i="76"/>
  <c r="J20" i="76"/>
  <c r="J21" i="76"/>
  <c r="J22" i="76"/>
  <c r="J23" i="76"/>
  <c r="F24" i="76"/>
  <c r="G24" i="76"/>
  <c r="H24" i="76"/>
  <c r="I24" i="76"/>
  <c r="J24" i="76"/>
  <c r="F25" i="76"/>
  <c r="G25" i="76"/>
  <c r="H25" i="76"/>
  <c r="I25" i="76"/>
  <c r="J25" i="76"/>
  <c r="J28" i="76"/>
  <c r="J29" i="76"/>
  <c r="J30" i="76"/>
  <c r="J31" i="76"/>
  <c r="F32" i="76"/>
  <c r="G32" i="76"/>
  <c r="H32" i="76"/>
  <c r="I32" i="76"/>
  <c r="J32" i="76"/>
  <c r="F33" i="76"/>
  <c r="G33" i="76"/>
  <c r="H33" i="76"/>
  <c r="I33" i="76"/>
  <c r="J33" i="76"/>
  <c r="J36" i="76"/>
  <c r="J37" i="76"/>
  <c r="J38" i="76"/>
  <c r="J39" i="76"/>
  <c r="F40" i="76"/>
  <c r="G40" i="76"/>
  <c r="H40" i="76"/>
  <c r="I40" i="76"/>
  <c r="J40" i="76"/>
  <c r="F41" i="76"/>
  <c r="G41" i="76"/>
  <c r="H41" i="76"/>
  <c r="I41" i="76"/>
  <c r="J41" i="76"/>
  <c r="J44" i="76"/>
  <c r="J45" i="76"/>
  <c r="J46" i="76"/>
  <c r="J47" i="76"/>
  <c r="F48" i="76"/>
  <c r="G48" i="76"/>
  <c r="H48" i="76"/>
  <c r="I48" i="76"/>
  <c r="J48" i="76"/>
  <c r="F49" i="76"/>
  <c r="G49" i="76"/>
  <c r="H49" i="76"/>
  <c r="I49" i="76"/>
  <c r="J49" i="76"/>
  <c r="J52" i="76"/>
  <c r="J53" i="76"/>
  <c r="J54" i="76"/>
  <c r="J55" i="76"/>
  <c r="F56" i="76"/>
  <c r="G56" i="76"/>
  <c r="H56" i="76"/>
  <c r="I56" i="76"/>
  <c r="J56" i="76"/>
  <c r="F57" i="76"/>
  <c r="G57" i="76"/>
  <c r="H57" i="76"/>
  <c r="I57" i="76"/>
  <c r="J57" i="76"/>
  <c r="J60" i="76"/>
  <c r="J61" i="76"/>
  <c r="J62" i="76"/>
  <c r="J63" i="76"/>
  <c r="F64" i="76"/>
  <c r="G64" i="76"/>
  <c r="H64" i="76"/>
  <c r="I64" i="76"/>
  <c r="J64" i="76"/>
  <c r="F65" i="76"/>
  <c r="G65" i="76"/>
  <c r="H65" i="76"/>
  <c r="I65" i="76"/>
  <c r="J65" i="76"/>
  <c r="J68" i="76"/>
  <c r="J69" i="76"/>
  <c r="J70" i="76"/>
  <c r="J71" i="76"/>
  <c r="F72" i="76"/>
  <c r="G72" i="76"/>
  <c r="H72" i="76"/>
  <c r="I72" i="76"/>
  <c r="J72" i="76"/>
  <c r="F73" i="76"/>
  <c r="G73" i="76"/>
  <c r="H73" i="76"/>
  <c r="I73" i="76"/>
  <c r="J73" i="76"/>
  <c r="J76" i="76"/>
  <c r="J77" i="76"/>
  <c r="J78" i="76"/>
  <c r="J79" i="76"/>
  <c r="F80" i="76"/>
  <c r="G80" i="76"/>
  <c r="H80" i="76"/>
  <c r="I80" i="76"/>
  <c r="J80" i="76"/>
  <c r="F81" i="76"/>
  <c r="G81" i="76"/>
  <c r="H81" i="76"/>
  <c r="I81" i="76"/>
  <c r="J81" i="76"/>
  <c r="J84" i="76"/>
  <c r="J85" i="76"/>
  <c r="J86" i="76"/>
  <c r="J87" i="76"/>
  <c r="F88" i="76"/>
  <c r="G88" i="76"/>
  <c r="H88" i="76"/>
  <c r="I88" i="76"/>
  <c r="J88" i="76"/>
  <c r="F89" i="76"/>
  <c r="G89" i="76"/>
  <c r="H89" i="76"/>
  <c r="I89" i="76"/>
  <c r="J89" i="76"/>
  <c r="J92" i="76"/>
  <c r="J93" i="76"/>
  <c r="J94" i="76"/>
  <c r="J95" i="76"/>
  <c r="F96" i="76"/>
  <c r="G96" i="76"/>
  <c r="H96" i="76"/>
  <c r="I96" i="76"/>
  <c r="J96" i="76"/>
  <c r="F97" i="76"/>
  <c r="G97" i="76"/>
  <c r="H97" i="76"/>
  <c r="I97" i="76"/>
  <c r="J97" i="76"/>
  <c r="J100" i="76"/>
  <c r="J101" i="76"/>
  <c r="J102" i="76"/>
  <c r="J103" i="76"/>
  <c r="F104" i="76"/>
  <c r="G104" i="76"/>
  <c r="H104" i="76"/>
  <c r="I104" i="76"/>
  <c r="J104" i="76"/>
  <c r="F105" i="76"/>
  <c r="G105" i="76"/>
  <c r="H105" i="76"/>
  <c r="I105" i="76"/>
  <c r="J105" i="76"/>
  <c r="J108" i="76"/>
  <c r="J109" i="76"/>
  <c r="J110" i="76"/>
  <c r="J111" i="76"/>
  <c r="F112" i="76"/>
  <c r="G112" i="76"/>
  <c r="H112" i="76"/>
  <c r="I112" i="76"/>
  <c r="J112" i="76"/>
  <c r="F113" i="76"/>
  <c r="G113" i="76"/>
  <c r="H113" i="76"/>
  <c r="I113" i="76"/>
  <c r="J113" i="76"/>
  <c r="J116" i="76"/>
  <c r="J117" i="76"/>
  <c r="J118" i="76"/>
  <c r="J119" i="76"/>
  <c r="F120" i="76"/>
  <c r="G120" i="76"/>
  <c r="H120" i="76"/>
  <c r="I120" i="76"/>
  <c r="J120" i="76"/>
  <c r="F121" i="76"/>
  <c r="G121" i="76"/>
  <c r="H121" i="76"/>
  <c r="I121" i="76"/>
  <c r="J121" i="76"/>
  <c r="J124" i="76"/>
  <c r="J125" i="76"/>
  <c r="J126" i="76"/>
  <c r="J127" i="76"/>
  <c r="F128" i="76"/>
  <c r="G128" i="76"/>
  <c r="H128" i="76"/>
  <c r="I128" i="76"/>
  <c r="J128" i="76"/>
  <c r="F129" i="76"/>
  <c r="G129" i="76"/>
  <c r="H129" i="76"/>
  <c r="I129" i="76"/>
  <c r="J129" i="76"/>
  <c r="J132" i="76"/>
  <c r="J133" i="76"/>
  <c r="J134" i="76"/>
  <c r="J135" i="76"/>
  <c r="F136" i="76"/>
  <c r="G136" i="76"/>
  <c r="H136" i="76"/>
  <c r="I136" i="76"/>
  <c r="J136" i="76"/>
  <c r="F137" i="76"/>
  <c r="G137" i="76"/>
  <c r="H137" i="76"/>
  <c r="I137" i="76"/>
  <c r="J137" i="76"/>
  <c r="G31" i="118" l="1"/>
  <c r="I31" i="118"/>
  <c r="I29" i="116"/>
  <c r="G29" i="116"/>
  <c r="H29" i="116"/>
  <c r="J29" i="116"/>
  <c r="G85" i="116"/>
  <c r="H31" i="118"/>
  <c r="H85" i="116"/>
  <c r="I85" i="116"/>
  <c r="F31" i="118"/>
  <c r="J85" i="116"/>
  <c r="H28" i="116"/>
  <c r="J28" i="116"/>
  <c r="G84" i="116"/>
  <c r="H84" i="116"/>
  <c r="I84" i="116"/>
  <c r="J84" i="116"/>
  <c r="F30" i="118"/>
  <c r="G30" i="118"/>
  <c r="H30" i="118"/>
  <c r="I30" i="118"/>
  <c r="G28" i="116"/>
  <c r="I28" i="116"/>
  <c r="G40" i="118"/>
  <c r="I40" i="118"/>
  <c r="I38" i="116"/>
  <c r="G38" i="116"/>
  <c r="H38" i="116"/>
  <c r="J38" i="116"/>
  <c r="G94" i="116"/>
  <c r="H94" i="116"/>
  <c r="I94" i="116"/>
  <c r="J94" i="116"/>
  <c r="F40" i="118"/>
  <c r="H40" i="118"/>
  <c r="I81" i="116"/>
  <c r="G81" i="116"/>
  <c r="I27" i="118"/>
  <c r="G27" i="118"/>
  <c r="H27" i="118"/>
  <c r="F27" i="118"/>
  <c r="H25" i="116"/>
  <c r="I25" i="116"/>
  <c r="J25" i="116"/>
  <c r="G25" i="116"/>
  <c r="H81" i="116"/>
  <c r="J81" i="116"/>
  <c r="H92" i="116"/>
  <c r="J92" i="116"/>
  <c r="H38" i="118"/>
  <c r="F38" i="118"/>
  <c r="G38" i="118"/>
  <c r="I38" i="118"/>
  <c r="G36" i="116"/>
  <c r="H36" i="116"/>
  <c r="I36" i="116"/>
  <c r="J36" i="116"/>
  <c r="G92" i="116"/>
  <c r="I92" i="116"/>
  <c r="G34" i="118"/>
  <c r="I34" i="118"/>
  <c r="J32" i="116"/>
  <c r="G88" i="116"/>
  <c r="G32" i="116"/>
  <c r="H32" i="116"/>
  <c r="I32" i="116"/>
  <c r="H88" i="116"/>
  <c r="I88" i="116"/>
  <c r="J88" i="116"/>
  <c r="F34" i="118"/>
  <c r="H34" i="118"/>
  <c r="H37" i="116"/>
  <c r="J37" i="116"/>
  <c r="G93" i="116"/>
  <c r="H93" i="116"/>
  <c r="I93" i="116"/>
  <c r="J93" i="116"/>
  <c r="F39" i="118"/>
  <c r="G39" i="118"/>
  <c r="H39" i="118"/>
  <c r="I39" i="118"/>
  <c r="G37" i="116"/>
  <c r="I37" i="116"/>
  <c r="H31" i="116"/>
  <c r="J31" i="116"/>
  <c r="J87" i="116"/>
  <c r="F33" i="118"/>
  <c r="G87" i="116"/>
  <c r="H87" i="116"/>
  <c r="I87" i="116"/>
  <c r="G33" i="118"/>
  <c r="H33" i="118"/>
  <c r="I33" i="118"/>
  <c r="G31" i="116"/>
  <c r="I31" i="116"/>
  <c r="H86" i="116"/>
  <c r="J86" i="116"/>
  <c r="H32" i="118"/>
  <c r="F32" i="118"/>
  <c r="G32" i="118"/>
  <c r="I32" i="118"/>
  <c r="G30" i="116"/>
  <c r="H30" i="116"/>
  <c r="I30" i="116"/>
  <c r="G86" i="116"/>
  <c r="J30" i="116"/>
  <c r="I86" i="116"/>
  <c r="H95" i="116"/>
  <c r="J95" i="116"/>
  <c r="G39" i="116"/>
  <c r="F41" i="118"/>
  <c r="G41" i="118"/>
  <c r="H41" i="118"/>
  <c r="I41" i="118"/>
  <c r="H39" i="116"/>
  <c r="I39" i="116"/>
  <c r="J39" i="116"/>
  <c r="G95" i="116"/>
  <c r="I95" i="116"/>
  <c r="H83" i="116"/>
  <c r="J83" i="116"/>
  <c r="H29" i="118"/>
  <c r="G27" i="116"/>
  <c r="F29" i="118"/>
  <c r="G29" i="118"/>
  <c r="I29" i="118"/>
  <c r="H27" i="116"/>
  <c r="I27" i="116"/>
  <c r="J27" i="116"/>
  <c r="G83" i="116"/>
  <c r="I83" i="116"/>
  <c r="H89" i="116"/>
  <c r="J89" i="116"/>
  <c r="H35" i="118"/>
  <c r="F35" i="118"/>
  <c r="G35" i="118"/>
  <c r="I35" i="118"/>
  <c r="G33" i="116"/>
  <c r="H33" i="116"/>
  <c r="I33" i="116"/>
  <c r="J33" i="116"/>
  <c r="G89" i="116"/>
  <c r="I89" i="116"/>
  <c r="G43" i="118"/>
  <c r="I43" i="118"/>
  <c r="G41" i="116"/>
  <c r="H41" i="116"/>
  <c r="I41" i="116"/>
  <c r="J41" i="116"/>
  <c r="G97" i="116"/>
  <c r="H97" i="116"/>
  <c r="F43" i="118"/>
  <c r="I97" i="116"/>
  <c r="J97" i="116"/>
  <c r="H43" i="118"/>
  <c r="H40" i="116"/>
  <c r="J40" i="116"/>
  <c r="G96" i="116"/>
  <c r="H96" i="116"/>
  <c r="I96" i="116"/>
  <c r="J96" i="116"/>
  <c r="F42" i="118"/>
  <c r="G42" i="118"/>
  <c r="H42" i="118"/>
  <c r="I42" i="118"/>
  <c r="G40" i="116"/>
  <c r="I40" i="116"/>
  <c r="A1" i="119"/>
  <c r="A1" i="118"/>
  <c r="A1" i="117"/>
  <c r="H7" i="116"/>
  <c r="G5" i="76" s="1"/>
  <c r="I7" i="116"/>
  <c r="H5" i="76" s="1"/>
  <c r="J7" i="116"/>
  <c r="I5" i="76" s="1"/>
  <c r="H8" i="116"/>
  <c r="G13" i="76" s="1"/>
  <c r="I8" i="116"/>
  <c r="H13" i="76" s="1"/>
  <c r="J8" i="116"/>
  <c r="I13" i="76" s="1"/>
  <c r="H9" i="116"/>
  <c r="G21" i="76" s="1"/>
  <c r="I9" i="116"/>
  <c r="H21" i="76" s="1"/>
  <c r="J9" i="116"/>
  <c r="I21" i="76" s="1"/>
  <c r="H10" i="116"/>
  <c r="G29" i="76" s="1"/>
  <c r="I10" i="116"/>
  <c r="H29" i="76" s="1"/>
  <c r="J10" i="116"/>
  <c r="I29" i="76" s="1"/>
  <c r="H11" i="116"/>
  <c r="G37" i="76" s="1"/>
  <c r="I11" i="116"/>
  <c r="H37" i="76" s="1"/>
  <c r="J11" i="116"/>
  <c r="I37" i="76" s="1"/>
  <c r="H12" i="116"/>
  <c r="G45" i="76" s="1"/>
  <c r="I12" i="116"/>
  <c r="H45" i="76" s="1"/>
  <c r="J12" i="116"/>
  <c r="I45" i="76" s="1"/>
  <c r="H13" i="116"/>
  <c r="G53" i="76" s="1"/>
  <c r="I13" i="116"/>
  <c r="H53" i="76" s="1"/>
  <c r="J13" i="116"/>
  <c r="I53" i="76" s="1"/>
  <c r="H14" i="116"/>
  <c r="G61" i="76" s="1"/>
  <c r="I14" i="116"/>
  <c r="H61" i="76" s="1"/>
  <c r="J14" i="116"/>
  <c r="I61" i="76" s="1"/>
  <c r="H15" i="116"/>
  <c r="G69" i="76" s="1"/>
  <c r="I15" i="116"/>
  <c r="H69" i="76" s="1"/>
  <c r="J15" i="116"/>
  <c r="I69" i="76" s="1"/>
  <c r="H16" i="116"/>
  <c r="G77" i="76" s="1"/>
  <c r="I16" i="116"/>
  <c r="H77" i="76" s="1"/>
  <c r="J16" i="116"/>
  <c r="I77" i="76" s="1"/>
  <c r="H17" i="116"/>
  <c r="G85" i="76" s="1"/>
  <c r="I17" i="116"/>
  <c r="H85" i="76" s="1"/>
  <c r="J17" i="116"/>
  <c r="I85" i="76" s="1"/>
  <c r="H18" i="116"/>
  <c r="G93" i="76" s="1"/>
  <c r="I18" i="116"/>
  <c r="H93" i="76" s="1"/>
  <c r="J18" i="116"/>
  <c r="I93" i="76" s="1"/>
  <c r="H19" i="116"/>
  <c r="G101" i="76" s="1"/>
  <c r="I19" i="116"/>
  <c r="H101" i="76" s="1"/>
  <c r="J19" i="116"/>
  <c r="I101" i="76" s="1"/>
  <c r="H20" i="116"/>
  <c r="G109" i="76" s="1"/>
  <c r="I20" i="116"/>
  <c r="H109" i="76" s="1"/>
  <c r="J20" i="116"/>
  <c r="I109" i="76" s="1"/>
  <c r="H21" i="116"/>
  <c r="G117" i="76" s="1"/>
  <c r="I21" i="116"/>
  <c r="H117" i="76" s="1"/>
  <c r="J21" i="116"/>
  <c r="I117" i="76" s="1"/>
  <c r="H22" i="116"/>
  <c r="G125" i="76" s="1"/>
  <c r="I22" i="116"/>
  <c r="H125" i="76" s="1"/>
  <c r="J22" i="116"/>
  <c r="I125" i="76" s="1"/>
  <c r="H23" i="116"/>
  <c r="G133" i="76" s="1"/>
  <c r="I23" i="116"/>
  <c r="H133" i="76" s="1"/>
  <c r="J23" i="116"/>
  <c r="I133" i="76" s="1"/>
  <c r="G8" i="116"/>
  <c r="F13" i="76" s="1"/>
  <c r="G9" i="116"/>
  <c r="F21" i="76" s="1"/>
  <c r="G10" i="116"/>
  <c r="F29" i="76" s="1"/>
  <c r="G11" i="116"/>
  <c r="F37" i="76" s="1"/>
  <c r="G12" i="116"/>
  <c r="F45" i="76" s="1"/>
  <c r="G13" i="116"/>
  <c r="F53" i="76" s="1"/>
  <c r="G14" i="116"/>
  <c r="F61" i="76" s="1"/>
  <c r="G15" i="116"/>
  <c r="F69" i="76" s="1"/>
  <c r="G16" i="116"/>
  <c r="F77" i="76" s="1"/>
  <c r="G17" i="116"/>
  <c r="F85" i="76" s="1"/>
  <c r="G18" i="116"/>
  <c r="F93" i="76" s="1"/>
  <c r="G19" i="116"/>
  <c r="F101" i="76" s="1"/>
  <c r="G20" i="116"/>
  <c r="F109" i="76" s="1"/>
  <c r="G21" i="116"/>
  <c r="F117" i="76" s="1"/>
  <c r="G22" i="116"/>
  <c r="F125" i="76" s="1"/>
  <c r="G23" i="116"/>
  <c r="F133" i="76" s="1"/>
  <c r="G7" i="116"/>
  <c r="F5" i="76" s="1"/>
  <c r="G63" i="116"/>
  <c r="F6" i="76" s="1"/>
  <c r="G64" i="116"/>
  <c r="F14" i="76" s="1"/>
  <c r="H64" i="116"/>
  <c r="G14" i="76" s="1"/>
  <c r="I64" i="116"/>
  <c r="H14" i="76" s="1"/>
  <c r="J64" i="116"/>
  <c r="I14" i="76" s="1"/>
  <c r="G65" i="116"/>
  <c r="F22" i="76" s="1"/>
  <c r="H65" i="116"/>
  <c r="G22" i="76" s="1"/>
  <c r="I65" i="116"/>
  <c r="H22" i="76" s="1"/>
  <c r="J65" i="116"/>
  <c r="I22" i="76" s="1"/>
  <c r="G66" i="116"/>
  <c r="F30" i="76" s="1"/>
  <c r="H66" i="116"/>
  <c r="G30" i="76" s="1"/>
  <c r="I66" i="116"/>
  <c r="H30" i="76" s="1"/>
  <c r="J66" i="116"/>
  <c r="I30" i="76" s="1"/>
  <c r="G67" i="116"/>
  <c r="F38" i="76" s="1"/>
  <c r="H67" i="116"/>
  <c r="G38" i="76" s="1"/>
  <c r="I67" i="116"/>
  <c r="H38" i="76" s="1"/>
  <c r="J67" i="116"/>
  <c r="I38" i="76" s="1"/>
  <c r="G68" i="116"/>
  <c r="F46" i="76" s="1"/>
  <c r="H68" i="116"/>
  <c r="G46" i="76" s="1"/>
  <c r="I68" i="116"/>
  <c r="H46" i="76" s="1"/>
  <c r="J68" i="116"/>
  <c r="I46" i="76" s="1"/>
  <c r="G69" i="116"/>
  <c r="F54" i="76" s="1"/>
  <c r="H69" i="116"/>
  <c r="G54" i="76" s="1"/>
  <c r="I69" i="116"/>
  <c r="H54" i="76" s="1"/>
  <c r="J69" i="116"/>
  <c r="I54" i="76" s="1"/>
  <c r="G70" i="116"/>
  <c r="F62" i="76" s="1"/>
  <c r="H70" i="116"/>
  <c r="G62" i="76" s="1"/>
  <c r="I70" i="116"/>
  <c r="H62" i="76" s="1"/>
  <c r="J70" i="116"/>
  <c r="I62" i="76" s="1"/>
  <c r="G71" i="116"/>
  <c r="F70" i="76" s="1"/>
  <c r="H71" i="116"/>
  <c r="G70" i="76" s="1"/>
  <c r="I71" i="116"/>
  <c r="H70" i="76" s="1"/>
  <c r="J71" i="116"/>
  <c r="I70" i="76" s="1"/>
  <c r="G72" i="116"/>
  <c r="F78" i="76" s="1"/>
  <c r="H72" i="116"/>
  <c r="G78" i="76" s="1"/>
  <c r="I72" i="116"/>
  <c r="H78" i="76" s="1"/>
  <c r="J72" i="116"/>
  <c r="I78" i="76" s="1"/>
  <c r="G73" i="116"/>
  <c r="F86" i="76" s="1"/>
  <c r="H73" i="116"/>
  <c r="G86" i="76" s="1"/>
  <c r="I73" i="116"/>
  <c r="H86" i="76" s="1"/>
  <c r="J73" i="116"/>
  <c r="I86" i="76" s="1"/>
  <c r="G74" i="116"/>
  <c r="F94" i="76" s="1"/>
  <c r="H74" i="116"/>
  <c r="G94" i="76" s="1"/>
  <c r="I74" i="116"/>
  <c r="H94" i="76" s="1"/>
  <c r="J74" i="116"/>
  <c r="I94" i="76" s="1"/>
  <c r="G75" i="116"/>
  <c r="F102" i="76" s="1"/>
  <c r="H75" i="116"/>
  <c r="G102" i="76" s="1"/>
  <c r="I75" i="116"/>
  <c r="H102" i="76" s="1"/>
  <c r="J75" i="116"/>
  <c r="I102" i="76" s="1"/>
  <c r="G76" i="116"/>
  <c r="F110" i="76" s="1"/>
  <c r="H76" i="116"/>
  <c r="G110" i="76" s="1"/>
  <c r="I76" i="116"/>
  <c r="H110" i="76" s="1"/>
  <c r="J76" i="116"/>
  <c r="I110" i="76" s="1"/>
  <c r="G77" i="116"/>
  <c r="F118" i="76" s="1"/>
  <c r="H77" i="116"/>
  <c r="G118" i="76" s="1"/>
  <c r="I77" i="116"/>
  <c r="H118" i="76" s="1"/>
  <c r="J77" i="116"/>
  <c r="I118" i="76" s="1"/>
  <c r="G78" i="116"/>
  <c r="F126" i="76" s="1"/>
  <c r="H78" i="116"/>
  <c r="G126" i="76" s="1"/>
  <c r="I78" i="116"/>
  <c r="H126" i="76" s="1"/>
  <c r="J78" i="116"/>
  <c r="I126" i="76" s="1"/>
  <c r="G79" i="116"/>
  <c r="F134" i="76" s="1"/>
  <c r="H79" i="116"/>
  <c r="G134" i="76" s="1"/>
  <c r="I79" i="116"/>
  <c r="H134" i="76" s="1"/>
  <c r="J79" i="116"/>
  <c r="I134" i="76" s="1"/>
  <c r="H63" i="116"/>
  <c r="G6" i="76" s="1"/>
  <c r="I63" i="116"/>
  <c r="H6" i="76" s="1"/>
  <c r="J63" i="116"/>
  <c r="I6" i="76" s="1"/>
  <c r="A1" i="116"/>
  <c r="J69" i="115"/>
  <c r="G70" i="115"/>
  <c r="I72" i="115"/>
  <c r="G77" i="115"/>
  <c r="H77" i="115"/>
  <c r="G79" i="115"/>
  <c r="H79" i="115"/>
  <c r="I79" i="115"/>
  <c r="J79" i="115"/>
  <c r="H81" i="115"/>
  <c r="I81" i="115"/>
  <c r="J81" i="115"/>
  <c r="G82" i="115"/>
  <c r="A1" i="115"/>
  <c r="A1" i="113"/>
  <c r="G69" i="115"/>
  <c r="G64" i="113" l="1"/>
  <c r="H7" i="76"/>
  <c r="G55" i="113"/>
  <c r="G50" i="113"/>
  <c r="G62" i="113"/>
  <c r="G63" i="113"/>
  <c r="G54" i="113"/>
  <c r="G53" i="113"/>
  <c r="G65" i="113"/>
  <c r="G52" i="113"/>
  <c r="G57" i="113"/>
  <c r="G56" i="113"/>
  <c r="J76" i="115"/>
  <c r="H74" i="115"/>
  <c r="I69" i="115"/>
  <c r="G74" i="115"/>
  <c r="H69" i="115"/>
  <c r="I83" i="115"/>
  <c r="G81" i="115"/>
  <c r="J78" i="115"/>
  <c r="H76" i="115"/>
  <c r="I71" i="115"/>
  <c r="H83" i="115"/>
  <c r="I78" i="115"/>
  <c r="G76" i="115"/>
  <c r="J73" i="115"/>
  <c r="H71" i="115"/>
  <c r="J67" i="115"/>
  <c r="I67" i="115"/>
  <c r="J74" i="115"/>
  <c r="H72" i="115"/>
  <c r="H67" i="115"/>
  <c r="G72" i="115"/>
  <c r="J83" i="115"/>
  <c r="I76" i="115"/>
  <c r="J71" i="115"/>
  <c r="G83" i="115"/>
  <c r="J80" i="115"/>
  <c r="H78" i="115"/>
  <c r="I73" i="115"/>
  <c r="G71" i="115"/>
  <c r="I80" i="115"/>
  <c r="G78" i="115"/>
  <c r="J75" i="115"/>
  <c r="H73" i="115"/>
  <c r="I74" i="115"/>
  <c r="J82" i="115"/>
  <c r="H80" i="115"/>
  <c r="I75" i="115"/>
  <c r="G73" i="115"/>
  <c r="J70" i="115"/>
  <c r="G67" i="115"/>
  <c r="I82" i="115"/>
  <c r="G80" i="115"/>
  <c r="J77" i="115"/>
  <c r="H75" i="115"/>
  <c r="I70" i="115"/>
  <c r="H82" i="115"/>
  <c r="I77" i="115"/>
  <c r="G75" i="115"/>
  <c r="J72" i="115"/>
  <c r="H70" i="115"/>
  <c r="G59" i="113"/>
  <c r="G58" i="113"/>
  <c r="G61" i="113"/>
  <c r="G60" i="113"/>
  <c r="G51" i="113"/>
  <c r="I8" i="115" l="1"/>
  <c r="H15" i="76"/>
  <c r="I10" i="115"/>
  <c r="H31" i="76"/>
  <c r="G21" i="115"/>
  <c r="F119" i="76"/>
  <c r="G14" i="115"/>
  <c r="F63" i="76"/>
  <c r="G9" i="115"/>
  <c r="F23" i="76"/>
  <c r="G8" i="115"/>
  <c r="F15" i="76"/>
  <c r="G22" i="115"/>
  <c r="F127" i="76"/>
  <c r="I18" i="115"/>
  <c r="H95" i="76"/>
  <c r="I16" i="115"/>
  <c r="H79" i="76"/>
  <c r="I13" i="115"/>
  <c r="H55" i="76"/>
  <c r="I23" i="115"/>
  <c r="H135" i="76"/>
  <c r="I19" i="115"/>
  <c r="H103" i="76"/>
  <c r="I22" i="115"/>
  <c r="H127" i="76"/>
  <c r="G20" i="115"/>
  <c r="F111" i="76"/>
  <c r="G18" i="115"/>
  <c r="F95" i="76"/>
  <c r="I9" i="115"/>
  <c r="H23" i="76"/>
  <c r="G15" i="115"/>
  <c r="F71" i="76"/>
  <c r="G19" i="115"/>
  <c r="F103" i="76"/>
  <c r="I21" i="115"/>
  <c r="H119" i="76"/>
  <c r="I12" i="115"/>
  <c r="H47" i="76"/>
  <c r="G16" i="115"/>
  <c r="F79" i="76"/>
  <c r="G10" i="115"/>
  <c r="F31" i="76"/>
  <c r="I11" i="115"/>
  <c r="H39" i="76"/>
  <c r="G17" i="115"/>
  <c r="F87" i="76"/>
  <c r="G23" i="115"/>
  <c r="F135" i="76"/>
  <c r="G13" i="115"/>
  <c r="F55" i="76"/>
  <c r="I15" i="115"/>
  <c r="H71" i="76"/>
  <c r="G11" i="115"/>
  <c r="F39" i="76"/>
  <c r="I14" i="115"/>
  <c r="H63" i="76"/>
  <c r="G12" i="115"/>
  <c r="F47" i="76"/>
  <c r="I17" i="115"/>
  <c r="H87" i="76"/>
  <c r="I20" i="115"/>
  <c r="H111" i="76"/>
  <c r="I7" i="115"/>
  <c r="I9" i="99"/>
  <c r="I27" i="115" s="1"/>
  <c r="I13" i="99"/>
  <c r="I31" i="115" s="1"/>
  <c r="I17" i="99"/>
  <c r="I35" i="115" s="1"/>
  <c r="I21" i="99"/>
  <c r="I39" i="115" s="1"/>
  <c r="I25" i="99"/>
  <c r="I43" i="115" s="1"/>
  <c r="I63" i="115" s="1"/>
  <c r="I103" i="115" s="1"/>
  <c r="I23" i="117" s="1"/>
  <c r="I15" i="99"/>
  <c r="I33" i="115" s="1"/>
  <c r="I53" i="115" s="1"/>
  <c r="I93" i="115" s="1"/>
  <c r="I13" i="117" s="1"/>
  <c r="I16" i="99"/>
  <c r="I34" i="115" s="1"/>
  <c r="I54" i="115" s="1"/>
  <c r="I94" i="115" s="1"/>
  <c r="I14" i="117" s="1"/>
  <c r="I11" i="99"/>
  <c r="I29" i="115" s="1"/>
  <c r="I19" i="99"/>
  <c r="I37" i="115" s="1"/>
  <c r="I23" i="99"/>
  <c r="I41" i="115" s="1"/>
  <c r="I10" i="99"/>
  <c r="I28" i="115" s="1"/>
  <c r="I14" i="99"/>
  <c r="I32" i="115" s="1"/>
  <c r="I18" i="99"/>
  <c r="I36" i="115" s="1"/>
  <c r="I22" i="99"/>
  <c r="I40" i="115" s="1"/>
  <c r="I20" i="99"/>
  <c r="I38" i="115" s="1"/>
  <c r="I24" i="99"/>
  <c r="I42" i="115" s="1"/>
  <c r="I12" i="99"/>
  <c r="I30" i="115" s="1"/>
  <c r="A1" i="110"/>
  <c r="I55" i="115" l="1"/>
  <c r="I95" i="115" s="1"/>
  <c r="I15" i="117" s="1"/>
  <c r="I58" i="115"/>
  <c r="I98" i="115" s="1"/>
  <c r="I18" i="117" s="1"/>
  <c r="I50" i="115"/>
  <c r="I90" i="115" s="1"/>
  <c r="I10" i="117" s="1"/>
  <c r="I62" i="115"/>
  <c r="I102" i="115" s="1"/>
  <c r="I22" i="117" s="1"/>
  <c r="I60" i="115"/>
  <c r="I100" i="115" s="1"/>
  <c r="I20" i="117" s="1"/>
  <c r="I52" i="115"/>
  <c r="I92" i="115" s="1"/>
  <c r="I12" i="117" s="1"/>
  <c r="I48" i="115"/>
  <c r="I61" i="115"/>
  <c r="I101" i="115" s="1"/>
  <c r="I21" i="117" s="1"/>
  <c r="I56" i="115"/>
  <c r="I96" i="115" s="1"/>
  <c r="I16" i="117" s="1"/>
  <c r="I59" i="115"/>
  <c r="I99" i="115" s="1"/>
  <c r="I19" i="117" s="1"/>
  <c r="I49" i="115"/>
  <c r="I89" i="115" s="1"/>
  <c r="I9" i="117" s="1"/>
  <c r="I51" i="115"/>
  <c r="I91" i="115" s="1"/>
  <c r="I11" i="117" s="1"/>
  <c r="I57" i="115"/>
  <c r="I97" i="115" s="1"/>
  <c r="I17" i="117" s="1"/>
  <c r="I47" i="115"/>
  <c r="I87" i="115" s="1"/>
  <c r="I7" i="117" s="1"/>
  <c r="G68" i="115" l="1"/>
  <c r="H68" i="115"/>
  <c r="I68" i="115"/>
  <c r="I88" i="115" s="1"/>
  <c r="I8" i="117" s="1"/>
  <c r="J68" i="115"/>
  <c r="I115" i="116" l="1"/>
  <c r="I63" i="117" s="1"/>
  <c r="I83" i="117" s="1"/>
  <c r="G59" i="116"/>
  <c r="G43" i="117" s="1"/>
  <c r="G115" i="116"/>
  <c r="G63" i="117" s="1"/>
  <c r="J59" i="116"/>
  <c r="J43" i="117" s="1"/>
  <c r="H59" i="116"/>
  <c r="H43" i="117" s="1"/>
  <c r="H115" i="116"/>
  <c r="H63" i="117" s="1"/>
  <c r="J115" i="116"/>
  <c r="J63" i="117" s="1"/>
  <c r="I59" i="116"/>
  <c r="I43" i="117" s="1"/>
  <c r="G113" i="116"/>
  <c r="G61" i="117" s="1"/>
  <c r="J57" i="116"/>
  <c r="J41" i="117" s="1"/>
  <c r="H113" i="116"/>
  <c r="H61" i="117" s="1"/>
  <c r="G57" i="116"/>
  <c r="G41" i="117" s="1"/>
  <c r="J113" i="116"/>
  <c r="J61" i="117" s="1"/>
  <c r="H57" i="116"/>
  <c r="H41" i="117" s="1"/>
  <c r="I57" i="116"/>
  <c r="I41" i="117" s="1"/>
  <c r="I113" i="116"/>
  <c r="I61" i="117" s="1"/>
  <c r="G105" i="116"/>
  <c r="G53" i="117" s="1"/>
  <c r="H47" i="116"/>
  <c r="H31" i="117" s="1"/>
  <c r="I47" i="116"/>
  <c r="I31" i="117" s="1"/>
  <c r="I71" i="117" s="1"/>
  <c r="J47" i="116"/>
  <c r="J31" i="117" s="1"/>
  <c r="I103" i="116"/>
  <c r="I51" i="117" s="1"/>
  <c r="G47" i="116"/>
  <c r="G31" i="117" s="1"/>
  <c r="G103" i="116"/>
  <c r="G51" i="117" s="1"/>
  <c r="H103" i="116"/>
  <c r="H51" i="117" s="1"/>
  <c r="J103" i="116"/>
  <c r="J51" i="117" s="1"/>
  <c r="H43" i="116"/>
  <c r="H27" i="117" s="1"/>
  <c r="J99" i="116"/>
  <c r="J47" i="117" s="1"/>
  <c r="J43" i="116"/>
  <c r="J27" i="117" s="1"/>
  <c r="I43" i="116"/>
  <c r="I27" i="117" s="1"/>
  <c r="G99" i="116"/>
  <c r="G47" i="117" s="1"/>
  <c r="I99" i="116"/>
  <c r="I47" i="117" s="1"/>
  <c r="I67" i="117" s="1"/>
  <c r="G43" i="116"/>
  <c r="G27" i="117" s="1"/>
  <c r="H99" i="116"/>
  <c r="H47" i="117" s="1"/>
  <c r="G53" i="116"/>
  <c r="G37" i="117" s="1"/>
  <c r="J53" i="116"/>
  <c r="J37" i="117" s="1"/>
  <c r="I109" i="116"/>
  <c r="I57" i="117" s="1"/>
  <c r="I77" i="117" s="1"/>
  <c r="H53" i="116"/>
  <c r="H37" i="117" s="1"/>
  <c r="G109" i="116"/>
  <c r="G57" i="117" s="1"/>
  <c r="I53" i="116"/>
  <c r="I37" i="117" s="1"/>
  <c r="J109" i="116"/>
  <c r="J57" i="117" s="1"/>
  <c r="I104" i="116"/>
  <c r="I52" i="117" s="1"/>
  <c r="I72" i="117" s="1"/>
  <c r="J104" i="116"/>
  <c r="J52" i="117" s="1"/>
  <c r="H48" i="116"/>
  <c r="H32" i="117" s="1"/>
  <c r="I48" i="116"/>
  <c r="I32" i="117" s="1"/>
  <c r="J48" i="116"/>
  <c r="J32" i="117" s="1"/>
  <c r="G48" i="116"/>
  <c r="G32" i="117" s="1"/>
  <c r="G104" i="116"/>
  <c r="G52" i="117" s="1"/>
  <c r="G49" i="116"/>
  <c r="G33" i="117" s="1"/>
  <c r="G50" i="116"/>
  <c r="G34" i="117" s="1"/>
  <c r="J106" i="116"/>
  <c r="J54" i="117" s="1"/>
  <c r="I106" i="116"/>
  <c r="I54" i="117" s="1"/>
  <c r="I74" i="117" s="1"/>
  <c r="J50" i="116"/>
  <c r="J34" i="117" s="1"/>
  <c r="G106" i="116"/>
  <c r="G54" i="117" s="1"/>
  <c r="H50" i="116"/>
  <c r="H34" i="117" s="1"/>
  <c r="I50" i="116"/>
  <c r="I34" i="117" s="1"/>
  <c r="I81" i="117" l="1"/>
  <c r="H21" i="118" s="1"/>
  <c r="H61" i="118" s="1"/>
  <c r="H23" i="118"/>
  <c r="H63" i="118" s="1"/>
  <c r="I23" i="119" s="1"/>
  <c r="H12" i="118"/>
  <c r="H52" i="118" s="1"/>
  <c r="H14" i="118"/>
  <c r="H54" i="118" s="1"/>
  <c r="H17" i="118"/>
  <c r="H57" i="118" s="1"/>
  <c r="I49" i="116"/>
  <c r="I33" i="117" s="1"/>
  <c r="H49" i="116"/>
  <c r="H33" i="117" s="1"/>
  <c r="G102" i="116"/>
  <c r="G50" i="117" s="1"/>
  <c r="I102" i="116"/>
  <c r="I50" i="117" s="1"/>
  <c r="H46" i="116"/>
  <c r="H30" i="117" s="1"/>
  <c r="H102" i="116"/>
  <c r="H50" i="117" s="1"/>
  <c r="I46" i="116"/>
  <c r="I30" i="117" s="1"/>
  <c r="G46" i="116"/>
  <c r="G30" i="117" s="1"/>
  <c r="J102" i="116"/>
  <c r="J50" i="117" s="1"/>
  <c r="J46" i="116"/>
  <c r="J30" i="117" s="1"/>
  <c r="G45" i="116"/>
  <c r="G29" i="117" s="1"/>
  <c r="G101" i="116"/>
  <c r="G49" i="117" s="1"/>
  <c r="J45" i="116"/>
  <c r="J29" i="117" s="1"/>
  <c r="H45" i="116"/>
  <c r="H29" i="117" s="1"/>
  <c r="H101" i="116"/>
  <c r="H49" i="117" s="1"/>
  <c r="I45" i="116"/>
  <c r="I29" i="117" s="1"/>
  <c r="I101" i="116"/>
  <c r="I49" i="117" s="1"/>
  <c r="J101" i="116"/>
  <c r="J49" i="117" s="1"/>
  <c r="J55" i="116"/>
  <c r="J39" i="117" s="1"/>
  <c r="H55" i="116"/>
  <c r="H39" i="117" s="1"/>
  <c r="I55" i="116"/>
  <c r="I39" i="117" s="1"/>
  <c r="I79" i="117" s="1"/>
  <c r="H19" i="118" s="1"/>
  <c r="G55" i="116"/>
  <c r="G39" i="117" s="1"/>
  <c r="I111" i="116"/>
  <c r="I59" i="117" s="1"/>
  <c r="J111" i="116"/>
  <c r="J59" i="117" s="1"/>
  <c r="G111" i="116"/>
  <c r="G59" i="117" s="1"/>
  <c r="H111" i="116"/>
  <c r="H59" i="117" s="1"/>
  <c r="G56" i="116"/>
  <c r="G40" i="117" s="1"/>
  <c r="H56" i="116"/>
  <c r="H40" i="117" s="1"/>
  <c r="I56" i="116"/>
  <c r="I40" i="117" s="1"/>
  <c r="I80" i="117" s="1"/>
  <c r="H20" i="118" s="1"/>
  <c r="H60" i="118" s="1"/>
  <c r="I112" i="116"/>
  <c r="I60" i="117" s="1"/>
  <c r="J112" i="116"/>
  <c r="J60" i="117" s="1"/>
  <c r="J56" i="116"/>
  <c r="J40" i="117" s="1"/>
  <c r="G112" i="116"/>
  <c r="G60" i="117" s="1"/>
  <c r="I108" i="116"/>
  <c r="I56" i="117" s="1"/>
  <c r="J52" i="116"/>
  <c r="J36" i="117" s="1"/>
  <c r="J108" i="116"/>
  <c r="J56" i="117" s="1"/>
  <c r="G52" i="116"/>
  <c r="G36" i="117" s="1"/>
  <c r="G108" i="116"/>
  <c r="G56" i="117" s="1"/>
  <c r="H52" i="116"/>
  <c r="H36" i="117" s="1"/>
  <c r="I52" i="116"/>
  <c r="I36" i="117" s="1"/>
  <c r="H108" i="116"/>
  <c r="H56" i="117" s="1"/>
  <c r="H58" i="116"/>
  <c r="H42" i="117" s="1"/>
  <c r="I58" i="116"/>
  <c r="I42" i="117" s="1"/>
  <c r="G114" i="116"/>
  <c r="G62" i="117" s="1"/>
  <c r="H114" i="116"/>
  <c r="H62" i="117" s="1"/>
  <c r="I114" i="116"/>
  <c r="I62" i="117" s="1"/>
  <c r="G58" i="116"/>
  <c r="G42" i="117" s="1"/>
  <c r="J114" i="116"/>
  <c r="J62" i="117" s="1"/>
  <c r="J58" i="116"/>
  <c r="J42" i="117" s="1"/>
  <c r="J54" i="116"/>
  <c r="J38" i="117" s="1"/>
  <c r="H54" i="116"/>
  <c r="H38" i="117" s="1"/>
  <c r="J105" i="116"/>
  <c r="J53" i="117" s="1"/>
  <c r="J110" i="116"/>
  <c r="J58" i="117" s="1"/>
  <c r="G54" i="116"/>
  <c r="G38" i="117" s="1"/>
  <c r="I105" i="116"/>
  <c r="I53" i="117" s="1"/>
  <c r="I54" i="116"/>
  <c r="I38" i="117" s="1"/>
  <c r="I110" i="116"/>
  <c r="I58" i="117" s="1"/>
  <c r="J49" i="116"/>
  <c r="J33" i="117" s="1"/>
  <c r="G110" i="116"/>
  <c r="G58" i="117" s="1"/>
  <c r="H110" i="116"/>
  <c r="H58" i="117" s="1"/>
  <c r="H112" i="116"/>
  <c r="H60" i="117" s="1"/>
  <c r="H106" i="116"/>
  <c r="H54" i="117" s="1"/>
  <c r="H109" i="116"/>
  <c r="H57" i="117" s="1"/>
  <c r="H11" i="118"/>
  <c r="H51" i="118" s="1"/>
  <c r="H104" i="116"/>
  <c r="H52" i="117" s="1"/>
  <c r="H105" i="116"/>
  <c r="H53" i="117" s="1"/>
  <c r="H7" i="118"/>
  <c r="H47" i="118" s="1"/>
  <c r="H44" i="116"/>
  <c r="H28" i="117" s="1"/>
  <c r="G44" i="116"/>
  <c r="G28" i="117" s="1"/>
  <c r="I44" i="116"/>
  <c r="I28" i="117" s="1"/>
  <c r="I100" i="116"/>
  <c r="I48" i="117" s="1"/>
  <c r="I68" i="117" s="1"/>
  <c r="J100" i="116"/>
  <c r="J48" i="117" s="1"/>
  <c r="J44" i="116"/>
  <c r="J28" i="117" s="1"/>
  <c r="G100" i="116"/>
  <c r="G48" i="117" s="1"/>
  <c r="H100" i="116"/>
  <c r="H48" i="117" s="1"/>
  <c r="H51" i="116"/>
  <c r="H35" i="117" s="1"/>
  <c r="I107" i="116"/>
  <c r="I55" i="117" s="1"/>
  <c r="I51" i="116"/>
  <c r="I35" i="117" s="1"/>
  <c r="I75" i="117" s="1"/>
  <c r="J107" i="116"/>
  <c r="J55" i="117" s="1"/>
  <c r="J51" i="116"/>
  <c r="J35" i="117" s="1"/>
  <c r="G51" i="116"/>
  <c r="G35" i="117" s="1"/>
  <c r="G107" i="116"/>
  <c r="G55" i="117" s="1"/>
  <c r="I78" i="117" l="1"/>
  <c r="H18" i="118" s="1"/>
  <c r="H58" i="118" s="1"/>
  <c r="I73" i="117"/>
  <c r="H13" i="118" s="1"/>
  <c r="H53" i="118" s="1"/>
  <c r="I82" i="117"/>
  <c r="H22" i="118" s="1"/>
  <c r="H62" i="118" s="1"/>
  <c r="I22" i="119" s="1"/>
  <c r="I21" i="119"/>
  <c r="H116" i="76"/>
  <c r="I69" i="117"/>
  <c r="H9" i="118" s="1"/>
  <c r="H49" i="118" s="1"/>
  <c r="I70" i="117"/>
  <c r="H10" i="118" s="1"/>
  <c r="H50" i="118" s="1"/>
  <c r="I76" i="117"/>
  <c r="H16" i="118" s="1"/>
  <c r="H56" i="118" s="1"/>
  <c r="H132" i="76"/>
  <c r="H59" i="118"/>
  <c r="I19" i="119" s="1"/>
  <c r="H8" i="118"/>
  <c r="H48" i="118" s="1"/>
  <c r="H15" i="118"/>
  <c r="H55" i="118" s="1"/>
  <c r="H107" i="116"/>
  <c r="H55" i="117" s="1"/>
  <c r="I12" i="119"/>
  <c r="H44" i="76"/>
  <c r="I7" i="119"/>
  <c r="H4" i="76"/>
  <c r="I14" i="119"/>
  <c r="H60" i="76"/>
  <c r="I17" i="119"/>
  <c r="H84" i="76"/>
  <c r="I20" i="119"/>
  <c r="H108" i="76"/>
  <c r="I11" i="119"/>
  <c r="H36" i="76"/>
  <c r="I18" i="119" l="1"/>
  <c r="H92" i="76"/>
  <c r="I13" i="119"/>
  <c r="H52" i="76"/>
  <c r="I16" i="119"/>
  <c r="H76" i="76"/>
  <c r="I10" i="119"/>
  <c r="H28" i="76"/>
  <c r="H20" i="76"/>
  <c r="I9" i="119"/>
  <c r="H124" i="76"/>
  <c r="H100" i="76"/>
  <c r="I8" i="119"/>
  <c r="H12" i="76"/>
  <c r="I15" i="119"/>
  <c r="H68" i="76"/>
  <c r="I113" i="119" l="1"/>
  <c r="I111" i="119"/>
  <c r="I112" i="119"/>
  <c r="I114" i="119"/>
  <c r="F7" i="76"/>
  <c r="G7" i="76"/>
  <c r="G63" i="76"/>
  <c r="G79" i="76"/>
  <c r="I7" i="76"/>
  <c r="H12" i="115" l="1"/>
  <c r="G47" i="76"/>
  <c r="J11" i="115"/>
  <c r="I39" i="76"/>
  <c r="H8" i="115"/>
  <c r="G15" i="76"/>
  <c r="H17" i="115"/>
  <c r="G87" i="76"/>
  <c r="J16" i="115"/>
  <c r="I79" i="76"/>
  <c r="H13" i="115"/>
  <c r="G55" i="76"/>
  <c r="H20" i="115"/>
  <c r="G111" i="76"/>
  <c r="J9" i="115"/>
  <c r="I23" i="76"/>
  <c r="H10" i="115"/>
  <c r="G31" i="76"/>
  <c r="J23" i="115"/>
  <c r="I135" i="76"/>
  <c r="H23" i="115"/>
  <c r="G135" i="76"/>
  <c r="J18" i="115"/>
  <c r="I95" i="76"/>
  <c r="J21" i="115"/>
  <c r="I119" i="76"/>
  <c r="H9" i="115"/>
  <c r="G23" i="76"/>
  <c r="H11" i="115"/>
  <c r="G39" i="76"/>
  <c r="J22" i="115"/>
  <c r="I127" i="76"/>
  <c r="J20" i="115"/>
  <c r="I111" i="76"/>
  <c r="H19" i="115"/>
  <c r="G103" i="76"/>
  <c r="H22" i="115"/>
  <c r="G127" i="76"/>
  <c r="J19" i="115"/>
  <c r="I103" i="76"/>
  <c r="J13" i="115"/>
  <c r="I55" i="76"/>
  <c r="J8" i="115"/>
  <c r="I15" i="76"/>
  <c r="J14" i="115"/>
  <c r="I63" i="76"/>
  <c r="J17" i="115"/>
  <c r="I87" i="76"/>
  <c r="J12" i="115"/>
  <c r="I47" i="76"/>
  <c r="J15" i="115"/>
  <c r="I71" i="76"/>
  <c r="H18" i="115"/>
  <c r="G95" i="76"/>
  <c r="J10" i="115"/>
  <c r="I31" i="76"/>
  <c r="H21" i="115"/>
  <c r="G119" i="76"/>
  <c r="J7" i="115"/>
  <c r="J19" i="99"/>
  <c r="J37" i="115" s="1"/>
  <c r="J11" i="99"/>
  <c r="J29" i="115" s="1"/>
  <c r="J23" i="99"/>
  <c r="J41" i="115" s="1"/>
  <c r="J16" i="99"/>
  <c r="J34" i="115" s="1"/>
  <c r="J24" i="99"/>
  <c r="J42" i="115" s="1"/>
  <c r="J9" i="99"/>
  <c r="J27" i="115" s="1"/>
  <c r="J13" i="99"/>
  <c r="J31" i="115" s="1"/>
  <c r="J17" i="99"/>
  <c r="J35" i="115" s="1"/>
  <c r="J21" i="99"/>
  <c r="J39" i="115" s="1"/>
  <c r="J25" i="99"/>
  <c r="J43" i="115" s="1"/>
  <c r="J14" i="99"/>
  <c r="J32" i="115" s="1"/>
  <c r="J10" i="99"/>
  <c r="J28" i="115" s="1"/>
  <c r="J18" i="99"/>
  <c r="J36" i="115" s="1"/>
  <c r="J22" i="99"/>
  <c r="J40" i="115" s="1"/>
  <c r="J15" i="99"/>
  <c r="J33" i="115" s="1"/>
  <c r="J12" i="99"/>
  <c r="J30" i="115" s="1"/>
  <c r="J20" i="99"/>
  <c r="J38" i="115" s="1"/>
  <c r="H7" i="115"/>
  <c r="G7" i="115"/>
  <c r="G19" i="99"/>
  <c r="G37" i="115" s="1"/>
  <c r="G57" i="115" s="1"/>
  <c r="G97" i="115" s="1"/>
  <c r="G17" i="117" s="1"/>
  <c r="G77" i="117" s="1"/>
  <c r="G9" i="99"/>
  <c r="G27" i="115" s="1"/>
  <c r="G20" i="99"/>
  <c r="G38" i="115" s="1"/>
  <c r="G58" i="115" s="1"/>
  <c r="G98" i="115" s="1"/>
  <c r="G18" i="117" s="1"/>
  <c r="G78" i="117" s="1"/>
  <c r="G12" i="99"/>
  <c r="G30" i="115" s="1"/>
  <c r="G50" i="115" s="1"/>
  <c r="G90" i="115" s="1"/>
  <c r="G10" i="117" s="1"/>
  <c r="G70" i="117" s="1"/>
  <c r="G14" i="99"/>
  <c r="G32" i="115" s="1"/>
  <c r="G52" i="115" s="1"/>
  <c r="G92" i="115" s="1"/>
  <c r="G12" i="117" s="1"/>
  <c r="G72" i="117" s="1"/>
  <c r="G16" i="99"/>
  <c r="G34" i="115" s="1"/>
  <c r="G54" i="115" s="1"/>
  <c r="G94" i="115" s="1"/>
  <c r="G14" i="117" s="1"/>
  <c r="G74" i="117" s="1"/>
  <c r="G17" i="99"/>
  <c r="G35" i="115" s="1"/>
  <c r="G55" i="115" s="1"/>
  <c r="G95" i="115" s="1"/>
  <c r="G15" i="117" s="1"/>
  <c r="G75" i="117" s="1"/>
  <c r="G21" i="99"/>
  <c r="G39" i="115" s="1"/>
  <c r="G59" i="115" s="1"/>
  <c r="G99" i="115" s="1"/>
  <c r="G19" i="117" s="1"/>
  <c r="G79" i="117" s="1"/>
  <c r="G10" i="99"/>
  <c r="G28" i="115" s="1"/>
  <c r="G48" i="115" s="1"/>
  <c r="G88" i="115" s="1"/>
  <c r="G8" i="117" s="1"/>
  <c r="G68" i="117" s="1"/>
  <c r="G22" i="99"/>
  <c r="G40" i="115" s="1"/>
  <c r="G60" i="115" s="1"/>
  <c r="G100" i="115" s="1"/>
  <c r="G20" i="117" s="1"/>
  <c r="G80" i="117" s="1"/>
  <c r="G13" i="99"/>
  <c r="G31" i="115" s="1"/>
  <c r="G51" i="115" s="1"/>
  <c r="G91" i="115" s="1"/>
  <c r="G11" i="117" s="1"/>
  <c r="G71" i="117" s="1"/>
  <c r="G25" i="99"/>
  <c r="G43" i="115" s="1"/>
  <c r="G63" i="115" s="1"/>
  <c r="G103" i="115" s="1"/>
  <c r="G23" i="117" s="1"/>
  <c r="G83" i="117" s="1"/>
  <c r="G11" i="99"/>
  <c r="G29" i="115" s="1"/>
  <c r="G49" i="115" s="1"/>
  <c r="G89" i="115" s="1"/>
  <c r="G9" i="117" s="1"/>
  <c r="G69" i="117" s="1"/>
  <c r="G23" i="99"/>
  <c r="G41" i="115" s="1"/>
  <c r="G61" i="115" s="1"/>
  <c r="G101" i="115" s="1"/>
  <c r="G21" i="117" s="1"/>
  <c r="G81" i="117" s="1"/>
  <c r="G24" i="99"/>
  <c r="G42" i="115" s="1"/>
  <c r="G62" i="115" s="1"/>
  <c r="G102" i="115" s="1"/>
  <c r="G22" i="117" s="1"/>
  <c r="G82" i="117" s="1"/>
  <c r="G15" i="99"/>
  <c r="G33" i="115" s="1"/>
  <c r="G53" i="115" s="1"/>
  <c r="G93" i="115" s="1"/>
  <c r="G13" i="117" s="1"/>
  <c r="G73" i="117" s="1"/>
  <c r="G18" i="99"/>
  <c r="G36" i="115" s="1"/>
  <c r="G56" i="115" s="1"/>
  <c r="G96" i="115" s="1"/>
  <c r="G16" i="117" s="1"/>
  <c r="G76" i="117" s="1"/>
  <c r="H14" i="115"/>
  <c r="H16" i="115"/>
  <c r="J63" i="115" l="1"/>
  <c r="J103" i="115" s="1"/>
  <c r="J23" i="117" s="1"/>
  <c r="J83" i="117" s="1"/>
  <c r="I23" i="118" s="1"/>
  <c r="I63" i="118" s="1"/>
  <c r="J48" i="115"/>
  <c r="J88" i="115" s="1"/>
  <c r="J8" i="117" s="1"/>
  <c r="J68" i="117" s="1"/>
  <c r="I8" i="118" s="1"/>
  <c r="I48" i="118" s="1"/>
  <c r="J52" i="115"/>
  <c r="J92" i="115" s="1"/>
  <c r="J12" i="117" s="1"/>
  <c r="J72" i="117" s="1"/>
  <c r="I12" i="118" s="1"/>
  <c r="I52" i="118" s="1"/>
  <c r="J54" i="115"/>
  <c r="J94" i="115" s="1"/>
  <c r="J14" i="117" s="1"/>
  <c r="J59" i="115"/>
  <c r="J99" i="115" s="1"/>
  <c r="J19" i="117" s="1"/>
  <c r="J55" i="115"/>
  <c r="J95" i="115" s="1"/>
  <c r="J15" i="117" s="1"/>
  <c r="J51" i="115"/>
  <c r="J91" i="115" s="1"/>
  <c r="J11" i="117" s="1"/>
  <c r="J71" i="117" s="1"/>
  <c r="I11" i="118" s="1"/>
  <c r="I51" i="118" s="1"/>
  <c r="I36" i="76" s="1"/>
  <c r="J61" i="115"/>
  <c r="J101" i="115" s="1"/>
  <c r="J21" i="117" s="1"/>
  <c r="J50" i="115"/>
  <c r="J90" i="115" s="1"/>
  <c r="J10" i="117" s="1"/>
  <c r="J56" i="115"/>
  <c r="J96" i="115" s="1"/>
  <c r="J16" i="117" s="1"/>
  <c r="J57" i="115"/>
  <c r="J97" i="115" s="1"/>
  <c r="J17" i="117" s="1"/>
  <c r="F12" i="118"/>
  <c r="F52" i="118" s="1"/>
  <c r="F10" i="118"/>
  <c r="F50" i="118" s="1"/>
  <c r="F22" i="118"/>
  <c r="F62" i="118" s="1"/>
  <c r="G22" i="119" s="1"/>
  <c r="F16" i="118"/>
  <c r="F56" i="118" s="1"/>
  <c r="F17" i="118"/>
  <c r="F57" i="118" s="1"/>
  <c r="F23" i="118"/>
  <c r="F63" i="118" s="1"/>
  <c r="F11" i="118"/>
  <c r="F51" i="118" s="1"/>
  <c r="F20" i="118"/>
  <c r="F60" i="118" s="1"/>
  <c r="F13" i="118"/>
  <c r="F53" i="118" s="1"/>
  <c r="G13" i="119" s="1"/>
  <c r="F18" i="118"/>
  <c r="F58" i="118" s="1"/>
  <c r="G18" i="119" s="1"/>
  <c r="F19" i="118"/>
  <c r="F59" i="118" s="1"/>
  <c r="F9" i="118"/>
  <c r="F49" i="118" s="1"/>
  <c r="F15" i="118"/>
  <c r="F55" i="118" s="1"/>
  <c r="F21" i="118"/>
  <c r="F61" i="118" s="1"/>
  <c r="F116" i="76" s="1"/>
  <c r="F14" i="118"/>
  <c r="F54" i="118" s="1"/>
  <c r="F8" i="118"/>
  <c r="F48" i="118" s="1"/>
  <c r="J49" i="115"/>
  <c r="J89" i="115" s="1"/>
  <c r="J9" i="117" s="1"/>
  <c r="J69" i="117" s="1"/>
  <c r="J58" i="115"/>
  <c r="J98" i="115" s="1"/>
  <c r="J18" i="117" s="1"/>
  <c r="J78" i="117" s="1"/>
  <c r="J62" i="115"/>
  <c r="J102" i="115" s="1"/>
  <c r="J22" i="117" s="1"/>
  <c r="J82" i="117" s="1"/>
  <c r="H15" i="99"/>
  <c r="H33" i="115" s="1"/>
  <c r="H53" i="115" s="1"/>
  <c r="H93" i="115" s="1"/>
  <c r="H13" i="117" s="1"/>
  <c r="H73" i="117" s="1"/>
  <c r="G71" i="76"/>
  <c r="J53" i="115"/>
  <c r="J93" i="115" s="1"/>
  <c r="J13" i="117" s="1"/>
  <c r="J73" i="117" s="1"/>
  <c r="J60" i="115"/>
  <c r="J100" i="115" s="1"/>
  <c r="J20" i="117" s="1"/>
  <c r="J80" i="117" s="1"/>
  <c r="H21" i="99"/>
  <c r="H39" i="115" s="1"/>
  <c r="H59" i="115" s="1"/>
  <c r="H99" i="115" s="1"/>
  <c r="H19" i="117" s="1"/>
  <c r="H79" i="117" s="1"/>
  <c r="H23" i="99"/>
  <c r="H41" i="115" s="1"/>
  <c r="H61" i="115" s="1"/>
  <c r="H101" i="115" s="1"/>
  <c r="H21" i="117" s="1"/>
  <c r="H81" i="117" s="1"/>
  <c r="H19" i="99"/>
  <c r="H37" i="115" s="1"/>
  <c r="H57" i="115" s="1"/>
  <c r="H97" i="115" s="1"/>
  <c r="H17" i="117" s="1"/>
  <c r="H77" i="117" s="1"/>
  <c r="H25" i="99"/>
  <c r="H43" i="115" s="1"/>
  <c r="H63" i="115" s="1"/>
  <c r="H103" i="115" s="1"/>
  <c r="H23" i="117" s="1"/>
  <c r="H83" i="117" s="1"/>
  <c r="H13" i="99"/>
  <c r="H31" i="115" s="1"/>
  <c r="H51" i="115" s="1"/>
  <c r="H91" i="115" s="1"/>
  <c r="H11" i="117" s="1"/>
  <c r="H71" i="117" s="1"/>
  <c r="H9" i="99"/>
  <c r="H27" i="115" s="1"/>
  <c r="H47" i="115" s="1"/>
  <c r="H87" i="115" s="1"/>
  <c r="H7" i="117" s="1"/>
  <c r="H67" i="117" s="1"/>
  <c r="J47" i="115"/>
  <c r="J87" i="115" s="1"/>
  <c r="J7" i="117" s="1"/>
  <c r="J67" i="117" s="1"/>
  <c r="H11" i="99"/>
  <c r="H29" i="115" s="1"/>
  <c r="H49" i="115" s="1"/>
  <c r="H89" i="115" s="1"/>
  <c r="H9" i="117" s="1"/>
  <c r="H69" i="117" s="1"/>
  <c r="H18" i="99"/>
  <c r="H36" i="115" s="1"/>
  <c r="H56" i="115" s="1"/>
  <c r="H96" i="115" s="1"/>
  <c r="H16" i="117" s="1"/>
  <c r="H76" i="117" s="1"/>
  <c r="H24" i="99"/>
  <c r="H42" i="115" s="1"/>
  <c r="H62" i="115" s="1"/>
  <c r="H102" i="115" s="1"/>
  <c r="H22" i="117" s="1"/>
  <c r="H82" i="117" s="1"/>
  <c r="H16" i="99"/>
  <c r="H34" i="115" s="1"/>
  <c r="H54" i="115" s="1"/>
  <c r="H94" i="115" s="1"/>
  <c r="H14" i="117" s="1"/>
  <c r="H74" i="117" s="1"/>
  <c r="H17" i="99"/>
  <c r="H35" i="115" s="1"/>
  <c r="H22" i="99"/>
  <c r="H40" i="115" s="1"/>
  <c r="H60" i="115" s="1"/>
  <c r="H100" i="115" s="1"/>
  <c r="H20" i="117" s="1"/>
  <c r="H80" i="117" s="1"/>
  <c r="H10" i="99"/>
  <c r="H28" i="115" s="1"/>
  <c r="H48" i="115" s="1"/>
  <c r="H88" i="115" s="1"/>
  <c r="H8" i="117" s="1"/>
  <c r="H68" i="117" s="1"/>
  <c r="G47" i="115"/>
  <c r="G87" i="115" s="1"/>
  <c r="G7" i="117" s="1"/>
  <c r="G67" i="117" s="1"/>
  <c r="H20" i="99"/>
  <c r="H38" i="115" s="1"/>
  <c r="H58" i="115" s="1"/>
  <c r="H98" i="115" s="1"/>
  <c r="H18" i="117" s="1"/>
  <c r="H78" i="117" s="1"/>
  <c r="H12" i="99"/>
  <c r="H30" i="115" s="1"/>
  <c r="H50" i="115" s="1"/>
  <c r="H90" i="115" s="1"/>
  <c r="H10" i="117" s="1"/>
  <c r="H70" i="117" s="1"/>
  <c r="H14" i="99"/>
  <c r="H32" i="115" s="1"/>
  <c r="H52" i="115" s="1"/>
  <c r="H92" i="115" s="1"/>
  <c r="H12" i="117" s="1"/>
  <c r="H72" i="117" s="1"/>
  <c r="H15" i="115"/>
  <c r="J77" i="117" l="1"/>
  <c r="I17" i="118" s="1"/>
  <c r="I57" i="118" s="1"/>
  <c r="J76" i="117"/>
  <c r="I16" i="118" s="1"/>
  <c r="I56" i="118" s="1"/>
  <c r="J81" i="117"/>
  <c r="I21" i="118" s="1"/>
  <c r="I61" i="118" s="1"/>
  <c r="J70" i="117"/>
  <c r="I10" i="118" s="1"/>
  <c r="I50" i="118" s="1"/>
  <c r="J74" i="117"/>
  <c r="I14" i="118" s="1"/>
  <c r="I54" i="118" s="1"/>
  <c r="J75" i="117"/>
  <c r="I15" i="118" s="1"/>
  <c r="I55" i="118" s="1"/>
  <c r="J79" i="117"/>
  <c r="I19" i="118" s="1"/>
  <c r="I59" i="118" s="1"/>
  <c r="G17" i="119"/>
  <c r="F84" i="76"/>
  <c r="J23" i="119"/>
  <c r="I132" i="76"/>
  <c r="G20" i="119"/>
  <c r="F108" i="76"/>
  <c r="J12" i="119"/>
  <c r="I44" i="76"/>
  <c r="F36" i="76"/>
  <c r="G11" i="119"/>
  <c r="F132" i="76"/>
  <c r="G23" i="119"/>
  <c r="G10" i="119"/>
  <c r="F28" i="76"/>
  <c r="F44" i="76"/>
  <c r="G12" i="119"/>
  <c r="G16" i="119"/>
  <c r="F76" i="76"/>
  <c r="G15" i="119"/>
  <c r="F68" i="76"/>
  <c r="G9" i="119"/>
  <c r="F20" i="76"/>
  <c r="F100" i="76"/>
  <c r="G19" i="119"/>
  <c r="G9" i="118"/>
  <c r="G49" i="118" s="1"/>
  <c r="I22" i="118"/>
  <c r="I62" i="118" s="1"/>
  <c r="G11" i="118"/>
  <c r="G51" i="118" s="1"/>
  <c r="G17" i="118"/>
  <c r="G57" i="118" s="1"/>
  <c r="J11" i="119"/>
  <c r="G13" i="118"/>
  <c r="G53" i="118" s="1"/>
  <c r="F124" i="76"/>
  <c r="I7" i="118"/>
  <c r="I47" i="118" s="1"/>
  <c r="G18" i="118"/>
  <c r="G58" i="118" s="1"/>
  <c r="G20" i="118"/>
  <c r="G60" i="118" s="1"/>
  <c r="G19" i="118"/>
  <c r="G59" i="118" s="1"/>
  <c r="G7" i="118"/>
  <c r="G47" i="118" s="1"/>
  <c r="G23" i="118"/>
  <c r="G63" i="118" s="1"/>
  <c r="G16" i="118"/>
  <c r="G56" i="118" s="1"/>
  <c r="F52" i="76"/>
  <c r="F92" i="76"/>
  <c r="G21" i="119"/>
  <c r="G10" i="118"/>
  <c r="G50" i="118" s="1"/>
  <c r="H10" i="119" s="1"/>
  <c r="G12" i="118"/>
  <c r="G52" i="118" s="1"/>
  <c r="I18" i="118"/>
  <c r="I58" i="118" s="1"/>
  <c r="F7" i="118"/>
  <c r="F47" i="118" s="1"/>
  <c r="G7" i="119" s="1"/>
  <c r="G22" i="118"/>
  <c r="G62" i="118" s="1"/>
  <c r="I20" i="118"/>
  <c r="I60" i="118" s="1"/>
  <c r="I13" i="118"/>
  <c r="I53" i="118" s="1"/>
  <c r="I52" i="76" s="1"/>
  <c r="I9" i="118"/>
  <c r="I49" i="118" s="1"/>
  <c r="G21" i="118"/>
  <c r="G61" i="118" s="1"/>
  <c r="F60" i="76"/>
  <c r="G14" i="119"/>
  <c r="G14" i="118"/>
  <c r="G54" i="118" s="1"/>
  <c r="G8" i="119"/>
  <c r="F12" i="76"/>
  <c r="J8" i="119"/>
  <c r="I12" i="76"/>
  <c r="G8" i="118"/>
  <c r="G48" i="118" s="1"/>
  <c r="H55" i="115"/>
  <c r="H95" i="115" s="1"/>
  <c r="H15" i="117" s="1"/>
  <c r="H75" i="117" s="1"/>
  <c r="J10" i="119" l="1"/>
  <c r="J90" i="119" s="1"/>
  <c r="I28" i="76"/>
  <c r="J15" i="119"/>
  <c r="I68" i="76"/>
  <c r="I100" i="76"/>
  <c r="J19" i="119"/>
  <c r="J14" i="119"/>
  <c r="I60" i="76"/>
  <c r="J21" i="119"/>
  <c r="I116" i="76"/>
  <c r="J16" i="119"/>
  <c r="I76" i="76"/>
  <c r="I84" i="76"/>
  <c r="J17" i="119"/>
  <c r="J22" i="119"/>
  <c r="I124" i="76"/>
  <c r="H18" i="119"/>
  <c r="G92" i="76"/>
  <c r="I92" i="76"/>
  <c r="J18" i="119"/>
  <c r="G52" i="76"/>
  <c r="H13" i="119"/>
  <c r="G76" i="76"/>
  <c r="H16" i="119"/>
  <c r="G132" i="76"/>
  <c r="H23" i="119"/>
  <c r="J63" i="119" s="1"/>
  <c r="H12" i="119"/>
  <c r="J52" i="119" s="1"/>
  <c r="G44" i="76"/>
  <c r="G84" i="76"/>
  <c r="H17" i="119"/>
  <c r="H9" i="119"/>
  <c r="G20" i="76"/>
  <c r="J20" i="119"/>
  <c r="I108" i="76"/>
  <c r="H22" i="119"/>
  <c r="G124" i="76"/>
  <c r="H11" i="119"/>
  <c r="J31" i="119" s="1"/>
  <c r="G36" i="76"/>
  <c r="H7" i="119"/>
  <c r="G4" i="76"/>
  <c r="H19" i="119"/>
  <c r="G100" i="76"/>
  <c r="G108" i="76"/>
  <c r="H20" i="119"/>
  <c r="J7" i="119"/>
  <c r="I4" i="76"/>
  <c r="J9" i="119"/>
  <c r="I20" i="76"/>
  <c r="J13" i="119"/>
  <c r="G28" i="76"/>
  <c r="F4" i="76"/>
  <c r="G15" i="118"/>
  <c r="G55" i="118" s="1"/>
  <c r="H21" i="119"/>
  <c r="G116" i="76"/>
  <c r="G60" i="76"/>
  <c r="H14" i="119"/>
  <c r="G12" i="76"/>
  <c r="H8" i="119"/>
  <c r="J68" i="119" s="1"/>
  <c r="G114" i="119"/>
  <c r="G112" i="119"/>
  <c r="G111" i="119"/>
  <c r="G113" i="119"/>
  <c r="J94" i="119" l="1"/>
  <c r="J37" i="119"/>
  <c r="J59" i="119"/>
  <c r="J30" i="119"/>
  <c r="J70" i="119"/>
  <c r="J50" i="119"/>
  <c r="J81" i="119"/>
  <c r="J96" i="119"/>
  <c r="J78" i="119"/>
  <c r="J39" i="119"/>
  <c r="J58" i="119"/>
  <c r="J36" i="119"/>
  <c r="J79" i="119"/>
  <c r="J93" i="119"/>
  <c r="J82" i="119"/>
  <c r="J47" i="119"/>
  <c r="J101" i="119"/>
  <c r="J111" i="119"/>
  <c r="J53" i="119"/>
  <c r="J102" i="119"/>
  <c r="J38" i="119"/>
  <c r="J27" i="119"/>
  <c r="J76" i="119"/>
  <c r="J91" i="119"/>
  <c r="J73" i="119"/>
  <c r="J97" i="119"/>
  <c r="J98" i="119"/>
  <c r="J42" i="119"/>
  <c r="J51" i="119"/>
  <c r="J33" i="119"/>
  <c r="J60" i="119"/>
  <c r="J62" i="119"/>
  <c r="J29" i="119"/>
  <c r="J103" i="119"/>
  <c r="J43" i="119"/>
  <c r="J77" i="119"/>
  <c r="J56" i="119"/>
  <c r="J113" i="119"/>
  <c r="J112" i="119"/>
  <c r="J67" i="119"/>
  <c r="J57" i="119"/>
  <c r="J71" i="119"/>
  <c r="J83" i="119"/>
  <c r="J87" i="119"/>
  <c r="G68" i="76"/>
  <c r="H15" i="119"/>
  <c r="H113" i="119" s="1"/>
  <c r="J69" i="119"/>
  <c r="J49" i="119"/>
  <c r="J100" i="119"/>
  <c r="J99" i="119"/>
  <c r="J40" i="119"/>
  <c r="J88" i="119"/>
  <c r="J72" i="119"/>
  <c r="J92" i="119"/>
  <c r="J32" i="119"/>
  <c r="J80" i="119"/>
  <c r="J89" i="119"/>
  <c r="J114" i="119"/>
  <c r="J74" i="119"/>
  <c r="J41" i="119"/>
  <c r="J61" i="119"/>
  <c r="J54" i="119"/>
  <c r="J34" i="119"/>
  <c r="J28" i="119"/>
  <c r="J48" i="119"/>
  <c r="J109" i="119" l="1"/>
  <c r="H114" i="119"/>
  <c r="H111" i="119"/>
  <c r="J75" i="119"/>
  <c r="J110" i="119"/>
  <c r="J108" i="119"/>
  <c r="J107" i="119"/>
  <c r="H112" i="119"/>
  <c r="J35" i="119"/>
  <c r="J55" i="119"/>
  <c r="J95" i="119"/>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AAE57DD-29C0-4021-877D-5EF2767C1230}" keepAlive="1" name="Query - Table1" description="Connection to the 'Table1' query in the workbook." type="5" refreshedVersion="8" background="1" saveData="1">
    <dbPr connection="Provider=Microsoft.Mashup.OleDb.1;Data Source=$Workbook$;Location=Table1;Extended Properties=&quot;&quot;" command="SELECT * FROM [Table1]"/>
  </connection>
  <connection id="2" xr16:uid="{D5305DA3-FA34-4CD4-9BE3-B78C6C0D2A8D}" keepAlive="1" name="Query - Table6" description="Connection to the 'Table6' query in the workbook." type="5" refreshedVersion="8" background="1" saveData="1">
    <dbPr connection="Provider=Microsoft.Mashup.OleDb.1;Data Source=$Workbook$;Location=Table6;Extended Properties=&quot;&quot;" command="SELECT * FROM [Table6]"/>
  </connection>
  <connection id="3" xr16:uid="{5C2AD086-A70A-482D-9F5D-413E185AD7F7}" keepAlive="1" name="Query - Table6 (2)" description="Connection to the 'Table6 (2)' query in the workbook." type="5" refreshedVersion="8" background="1" saveData="1">
    <dbPr connection="Provider=Microsoft.Mashup.OleDb.1;Data Source=$Workbook$;Location=&quot;Table6 (2)&quot;;Extended Properties=&quot;&quot;" command="SELECT * FROM [Table6 (2)]"/>
  </connection>
</connections>
</file>

<file path=xl/sharedStrings.xml><?xml version="1.0" encoding="utf-8"?>
<sst xmlns="http://schemas.openxmlformats.org/spreadsheetml/2006/main" count="20679" uniqueCount="220">
  <si>
    <t>PR24 D-MeX RoRE Payments model</t>
  </si>
  <si>
    <t>Model code</t>
  </si>
  <si>
    <t>PR24OC35</t>
  </si>
  <si>
    <t>Version number:</t>
  </si>
  <si>
    <t>File name:</t>
  </si>
  <si>
    <t>Date:</t>
  </si>
  <si>
    <t>For enquiries please contact:</t>
  </si>
  <si>
    <t>PR24@ofwat.gov.uk</t>
  </si>
  <si>
    <t>END</t>
  </si>
  <si>
    <t>Conceptual model</t>
  </si>
  <si>
    <t>End of sheet</t>
  </si>
  <si>
    <t>D-MeX RoRE model input</t>
  </si>
  <si>
    <t>Run on 27 Nov 2024 18:27</t>
  </si>
  <si>
    <t>Company Acronym</t>
  </si>
  <si>
    <t>Item Code</t>
  </si>
  <si>
    <t>Item Description</t>
  </si>
  <si>
    <t>Item Unit</t>
  </si>
  <si>
    <t>Item Table Suite</t>
  </si>
  <si>
    <t>2020-21</t>
  </si>
  <si>
    <t>2021-22</t>
  </si>
  <si>
    <t>2022-23</t>
  </si>
  <si>
    <t>2023-24</t>
  </si>
  <si>
    <t>2024-25</t>
  </si>
  <si>
    <t>2025-26</t>
  </si>
  <si>
    <t>2026-27</t>
  </si>
  <si>
    <t>2027-28</t>
  </si>
  <si>
    <t>2028-29</t>
  </si>
  <si>
    <t>2029-30</t>
  </si>
  <si>
    <t>Cyclical</t>
  </si>
  <si>
    <t>Price Review 2024</t>
  </si>
  <si>
    <t>Default for Cyclical base run</t>
  </si>
  <si>
    <t>Run 11 - PR24 FD Data</t>
  </si>
  <si>
    <t>Latest</t>
  </si>
  <si>
    <t>ANH</t>
  </si>
  <si>
    <t>OUT7_036SOR_OFW_PR24</t>
  </si>
  <si>
    <t>Measure of experience incentives - D-MeX outperformance ODI rate_Ofwat_FD</t>
  </si>
  <si>
    <t>£m</t>
  </si>
  <si>
    <t/>
  </si>
  <si>
    <t>OUT7_036SUR_OFW_PR24</t>
  </si>
  <si>
    <t>Measure of experience incentives - D-MeX underperformance ODI rate_Ofwat_FD</t>
  </si>
  <si>
    <t>APR3D_01</t>
  </si>
  <si>
    <t>Qualitative component annual results</t>
  </si>
  <si>
    <t>Nr</t>
  </si>
  <si>
    <t>Cyclical Foundation</t>
  </si>
  <si>
    <t>APR3D_02</t>
  </si>
  <si>
    <t>Quantitative component annual results</t>
  </si>
  <si>
    <t>WSH</t>
  </si>
  <si>
    <t>HDD</t>
  </si>
  <si>
    <t>NES</t>
  </si>
  <si>
    <t>SVE</t>
  </si>
  <si>
    <t>SWB</t>
  </si>
  <si>
    <t>SRN</t>
  </si>
  <si>
    <t>TMS</t>
  </si>
  <si>
    <t>NWT</t>
  </si>
  <si>
    <t>WSX</t>
  </si>
  <si>
    <t>YKY</t>
  </si>
  <si>
    <t>AFW</t>
  </si>
  <si>
    <t>BRL</t>
  </si>
  <si>
    <t>PRT</t>
  </si>
  <si>
    <t>SEW</t>
  </si>
  <si>
    <t>SSC</t>
  </si>
  <si>
    <t>SES</t>
  </si>
  <si>
    <t>InpC</t>
  </si>
  <si>
    <t>Operations</t>
  </si>
  <si>
    <t>Performance commitment</t>
  </si>
  <si>
    <t>D-MeX</t>
  </si>
  <si>
    <t>Unit</t>
  </si>
  <si>
    <t>Number</t>
  </si>
  <si>
    <t>Performance commitments applicable per company</t>
  </si>
  <si>
    <t>Company</t>
  </si>
  <si>
    <t>Co. acronym</t>
  </si>
  <si>
    <t>Service offering</t>
  </si>
  <si>
    <t>Anglian Water</t>
  </si>
  <si>
    <t>WaSC</t>
  </si>
  <si>
    <t>Northumbrian Water</t>
  </si>
  <si>
    <t>Severn Trent Water</t>
  </si>
  <si>
    <t>South West Water</t>
  </si>
  <si>
    <t>Southern Water</t>
  </si>
  <si>
    <t>Thames Water</t>
  </si>
  <si>
    <t>United Utilities</t>
  </si>
  <si>
    <t>UUW</t>
  </si>
  <si>
    <t>Wessex Water</t>
  </si>
  <si>
    <t>Yorkshire Water</t>
  </si>
  <si>
    <t>Dŵr  Cymru</t>
  </si>
  <si>
    <t>Hafren Dyfrdwy</t>
  </si>
  <si>
    <t>Affintiy Water</t>
  </si>
  <si>
    <t>WoC</t>
  </si>
  <si>
    <t>Bristol Water</t>
  </si>
  <si>
    <t>Portsmouth Water</t>
  </si>
  <si>
    <t>South East Water</t>
  </si>
  <si>
    <t>South Staffs Water</t>
  </si>
  <si>
    <t>SES Water</t>
  </si>
  <si>
    <t>MODEL CONSTANTS</t>
  </si>
  <si>
    <t>Covert to 100 point scale</t>
  </si>
  <si>
    <t>Survey component</t>
  </si>
  <si>
    <t>Levels of Service metrics</t>
  </si>
  <si>
    <t>Equity at risk</t>
  </si>
  <si>
    <t>Conversion for underperformance</t>
  </si>
  <si>
    <t>Conversion in %</t>
  </si>
  <si>
    <t>Notional gearing</t>
  </si>
  <si>
    <t>This sheet lists the normalisation data used in top-down models</t>
  </si>
  <si>
    <t>RCV - 2025-30 Average (Real)</t>
  </si>
  <si>
    <t>Water total</t>
  </si>
  <si>
    <t>Wastewater total</t>
  </si>
  <si>
    <t>Total</t>
  </si>
  <si>
    <t>-</t>
  </si>
  <si>
    <t>Source:</t>
  </si>
  <si>
    <t>PR24OC01 - ODI Risk</t>
  </si>
  <si>
    <t>RCV</t>
  </si>
  <si>
    <t xml:space="preserve"> Model period ending </t>
  </si>
  <si>
    <t>2025-30 average</t>
  </si>
  <si>
    <t xml:space="preserve"> Model column counter </t>
  </si>
  <si>
    <t>Data Source</t>
  </si>
  <si>
    <t>Company RCV Water</t>
  </si>
  <si>
    <t>Boncode</t>
  </si>
  <si>
    <t>SBB</t>
  </si>
  <si>
    <t>Company RCV Wastewater</t>
  </si>
  <si>
    <t>Company RCV Total</t>
  </si>
  <si>
    <t>Notional Gearing</t>
  </si>
  <si>
    <t>Company Regulated Equity Water</t>
  </si>
  <si>
    <t>Company Regulated Equity Wastewater</t>
  </si>
  <si>
    <t>Company Regulated Equity Total</t>
  </si>
  <si>
    <t>Inflator</t>
  </si>
  <si>
    <t>Company Inflated Regulated Equity Water</t>
  </si>
  <si>
    <t>Company Inflated Regulated Equity Wastewater</t>
  </si>
  <si>
    <t>Company Inflated Regulated Equity Total</t>
  </si>
  <si>
    <t>Measure</t>
  </si>
  <si>
    <t>Units</t>
  </si>
  <si>
    <t>All PCs</t>
  </si>
  <si>
    <t>PR24 ODI Rates</t>
  </si>
  <si>
    <t>ODI Rate Boncode Reference</t>
  </si>
  <si>
    <t>OUT7_034SOR_OFW_PR24</t>
  </si>
  <si>
    <t>PR24 ODI Rates (Symmetric)</t>
  </si>
  <si>
    <t>Regulated Equity</t>
  </si>
  <si>
    <t>Water RE</t>
  </si>
  <si>
    <t>Regulated Equity (Water)</t>
  </si>
  <si>
    <t>Wastewater RE</t>
  </si>
  <si>
    <t>Regulated Equity (Wastewater)</t>
  </si>
  <si>
    <t>Appointee RE</t>
  </si>
  <si>
    <t>Regulated Equity (Appointee)</t>
  </si>
  <si>
    <t>Risk Protections</t>
  </si>
  <si>
    <t>Payment Cap Limit</t>
  </si>
  <si>
    <t>Payment Collar Limit</t>
  </si>
  <si>
    <t>Apply Caps/Collars/Enhanced ODIs?</t>
  </si>
  <si>
    <t>Apply Payment Caps</t>
  </si>
  <si>
    <t>Y</t>
  </si>
  <si>
    <t>Apply Payment Collars</t>
  </si>
  <si>
    <t>Performance Commitment</t>
  </si>
  <si>
    <t>Scores on the survey component</t>
  </si>
  <si>
    <t>Scores on the Levels of Service metrics component</t>
  </si>
  <si>
    <t>Modelled D-MeX scores - for PR24 component weightings</t>
  </si>
  <si>
    <t>PR24 assumed PCL (D-MeX median)</t>
  </si>
  <si>
    <t>Modelled PR24 performance</t>
  </si>
  <si>
    <t>Performance</t>
  </si>
  <si>
    <t>PCL (assumed)</t>
  </si>
  <si>
    <t>Difference to PCL</t>
  </si>
  <si>
    <t>ODI rate</t>
  </si>
  <si>
    <t>ODI rate (symmetrical)</t>
  </si>
  <si>
    <t>Expected payments £m before cap</t>
  </si>
  <si>
    <t>Payment Cap conversion from % RoRE to £m</t>
  </si>
  <si>
    <t>Payment Cap Limit (% RoRE)</t>
  </si>
  <si>
    <t>Appointee Regulated Equity</t>
  </si>
  <si>
    <t>Payment Cap Limit (£m)</t>
  </si>
  <si>
    <t>Payment Collar conversion from % RoRE to £m</t>
  </si>
  <si>
    <t>Payment Collar Limit (% RoRE)</t>
  </si>
  <si>
    <t>Payment Collar Limit (£m)</t>
  </si>
  <si>
    <t>Expected payments £m PreCap/Collar</t>
  </si>
  <si>
    <t>Expected payments £m with cap and collar</t>
  </si>
  <si>
    <t>Payments with cap/collar £m</t>
  </si>
  <si>
    <t>Expected payments % RoRE</t>
  </si>
  <si>
    <t>Expected payments % appointee RoRE with cap and collar</t>
  </si>
  <si>
    <t>P10</t>
  </si>
  <si>
    <t>4 year P10</t>
  </si>
  <si>
    <t>P50</t>
  </si>
  <si>
    <t>4 year P50</t>
  </si>
  <si>
    <t>P90</t>
  </si>
  <si>
    <t>4 year P90</t>
  </si>
  <si>
    <t>Mean average</t>
  </si>
  <si>
    <t>Industry P10/P50/P90/average</t>
  </si>
  <si>
    <t>Industry</t>
  </si>
  <si>
    <t>4 year mean average</t>
  </si>
  <si>
    <t>Annual p10</t>
  </si>
  <si>
    <t>Annual p50</t>
  </si>
  <si>
    <t>Annual p90</t>
  </si>
  <si>
    <t>[Fountain will populate this cell with the report name. Keep this Discharge here]</t>
  </si>
  <si>
    <t>[Fountain will put a date and timestamp here]</t>
  </si>
  <si>
    <t>Acronym</t>
  </si>
  <si>
    <t>Reference</t>
  </si>
  <si>
    <t>Item description</t>
  </si>
  <si>
    <t>Model</t>
  </si>
  <si>
    <t>Constant</t>
  </si>
  <si>
    <t>C_PR24OC35_PAYMENTS_EXP</t>
  </si>
  <si>
    <t>D-MeX expected payments % RoRE - annual</t>
  </si>
  <si>
    <t>%</t>
  </si>
  <si>
    <t>C_PR24OC35_CAP</t>
  </si>
  <si>
    <t>D-MeX cap % RoRE</t>
  </si>
  <si>
    <t>C_PR24OC35_COLLAR</t>
  </si>
  <si>
    <t>D-MeX collar % RoRE</t>
  </si>
  <si>
    <t>C_PR24OC35_PERF_PR24</t>
  </si>
  <si>
    <t>Ofwat view of company performance- D-MeX PR24</t>
  </si>
  <si>
    <t>PR24QA_PR24OC35_OUT1</t>
  </si>
  <si>
    <t>Date &amp; Time for Model - PR24OC35</t>
  </si>
  <si>
    <t>Text</t>
  </si>
  <si>
    <t>PR24QA_PR24OC35_OUT2</t>
  </si>
  <si>
    <t>Name of Model - PR24OC35</t>
  </si>
  <si>
    <t>PR24QA_PR24OC35_OUT3</t>
  </si>
  <si>
    <t>F_Inputs time stamp - PR24OC35</t>
  </si>
  <si>
    <t>PR24QA_PR24OC35_OUT4</t>
  </si>
  <si>
    <t>Model override switch for - PR24OC35</t>
  </si>
  <si>
    <t>nr</t>
  </si>
  <si>
    <t>Assumed PCL</t>
  </si>
  <si>
    <t>Payments</t>
  </si>
  <si>
    <t>Assumed PCL for modelling</t>
  </si>
  <si>
    <t>Payments pre cap/collar</t>
  </si>
  <si>
    <t>Payments with cap/collar</t>
  </si>
  <si>
    <t>Expected payments with cap and collar</t>
  </si>
  <si>
    <t>Expected payments with cap and collar (%RoRE)</t>
  </si>
  <si>
    <t>Score on the D-MeX survey component</t>
  </si>
  <si>
    <t>Score on the D-MeX Levels of Service metrics component</t>
  </si>
  <si>
    <t>Overall D-MeX score (PR24 definition)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</si>
</sst>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quot;£&quot;#,##0;[Red]\-&quot;£&quot;#,##0"/>
    <numFmt numFmtId="164" formatCode="#,##0_);\(#,##0\);&quot;-  &quot;;&quot; &quot;@&quot; &quot;"/>
    <numFmt numFmtId="165" formatCode="0.000"/>
    <numFmt numFmtId="166" formatCode="#,##0.0_);\(#,##0.0\);&quot;-  &quot;;&quot; &quot;@&quot; &quot;"/>
    <numFmt numFmtId="167" formatCode="###0_);\(###0\);&quot;-  &quot;;&quot; &quot;@&quot; &quot;"/>
    <numFmt numFmtId="168" formatCode="mmmm\ yyyy;@"/>
    <numFmt numFmtId="169" formatCode="#,##0_);\(#,##0\);&quot;-  &quot;;&quot; &quot;@"/>
    <numFmt numFmtId="170" formatCode="dd\ mmm\ yyyy_);\(###0\);&quot;-  &quot;;&quot; &quot;@&quot; &quot;"/>
    <numFmt numFmtId="171" formatCode="dd\ mmm\ yy_);\(###0\);&quot;-  &quot;;&quot; &quot;@&quot; &quot;"/>
    <numFmt numFmtId="172" formatCode="#,##0.0000_);\(#,##0.0000\);&quot;-  &quot;;&quot; &quot;@&quot; &quot;"/>
    <numFmt numFmtId="173" formatCode="#,##0.00_);\(#,##0.00\);&quot;-  &quot;;&quot; &quot;@&quot; &quot;"/>
    <numFmt numFmtId="174" formatCode="0.000%"/>
    <numFmt numFmtId="175" formatCode="0.000000000000000%"/>
    <numFmt numFmtId="176" formatCode="&quot;£&quot;#,##0"/>
  </numFmts>
  <fonts count="65" x14ac:knownFonts="1">
    <font>
      <sz val="11"/>
      <color theme="1"/>
      <name val="Arial"/>
      <family val="2"/>
    </font>
    <font>
      <sz val="11"/>
      <color theme="1"/>
      <name val="Calibri"/>
      <family val="2"/>
      <scheme val="minor"/>
    </font>
    <font>
      <sz val="11"/>
      <color theme="1"/>
      <name val="Arial"/>
      <family val="2"/>
    </font>
    <font>
      <sz val="11"/>
      <color theme="1"/>
      <name val="Calibri"/>
      <family val="2"/>
      <scheme val="minor"/>
    </font>
    <font>
      <sz val="10"/>
      <color theme="1"/>
      <name val="Calibri"/>
      <family val="2"/>
      <scheme val="minor"/>
    </font>
    <font>
      <sz val="10"/>
      <color theme="2" tint="-9.9978637043366805E-2"/>
      <name val="Calibri"/>
      <family val="2"/>
      <scheme val="minor"/>
    </font>
    <font>
      <sz val="10"/>
      <name val="Calibri"/>
      <family val="2"/>
      <scheme val="minor"/>
    </font>
    <font>
      <b/>
      <sz val="10"/>
      <color theme="1"/>
      <name val="Calibri"/>
      <family val="2"/>
      <scheme val="minor"/>
    </font>
    <font>
      <u/>
      <sz val="11"/>
      <color theme="10"/>
      <name val="Arial"/>
      <family val="2"/>
    </font>
    <font>
      <sz val="10"/>
      <color rgb="FF000000"/>
      <name val="Calibri"/>
      <family val="2"/>
    </font>
    <font>
      <sz val="24"/>
      <color theme="0"/>
      <name val="Calibri"/>
      <family val="2"/>
      <scheme val="minor"/>
    </font>
    <font>
      <sz val="10"/>
      <name val="Calibri"/>
      <family val="2"/>
    </font>
    <font>
      <b/>
      <sz val="10"/>
      <name val="Calibri"/>
      <family val="2"/>
      <scheme val="minor"/>
    </font>
    <font>
      <u/>
      <sz val="10"/>
      <name val="Calibri"/>
      <family val="2"/>
      <scheme val="minor"/>
    </font>
    <font>
      <sz val="10"/>
      <color rgb="FFC00000"/>
      <name val="Calibri"/>
      <family val="2"/>
      <scheme val="minor"/>
    </font>
    <font>
      <sz val="10"/>
      <color theme="4"/>
      <name val="Calibri"/>
      <family val="2"/>
      <scheme val="minor"/>
    </font>
    <font>
      <sz val="11"/>
      <color rgb="FFC00000"/>
      <name val="Calibri"/>
      <family val="2"/>
      <scheme val="minor"/>
    </font>
    <font>
      <sz val="10"/>
      <color theme="4"/>
      <name val="Calibri"/>
      <family val="2"/>
    </font>
    <font>
      <sz val="10"/>
      <color rgb="FFC00000"/>
      <name val="Calibri"/>
      <family val="2"/>
    </font>
    <font>
      <sz val="8"/>
      <name val="Arial"/>
      <family val="2"/>
    </font>
    <font>
      <sz val="11"/>
      <color rgb="FF000000"/>
      <name val="Calibri"/>
      <family val="2"/>
      <scheme val="minor"/>
    </font>
    <font>
      <b/>
      <u/>
      <sz val="11"/>
      <name val="Calibri"/>
      <family val="2"/>
      <scheme val="minor"/>
    </font>
    <font>
      <sz val="10"/>
      <color rgb="FF000000"/>
      <name val="Calibri"/>
      <family val="2"/>
      <scheme val="minor"/>
    </font>
    <font>
      <sz val="11"/>
      <color rgb="FF0070C0"/>
      <name val="Calibri"/>
      <family val="2"/>
    </font>
    <font>
      <sz val="11"/>
      <color indexed="8"/>
      <name val="Calibri"/>
      <family val="2"/>
      <scheme val="minor"/>
    </font>
    <font>
      <sz val="10"/>
      <color rgb="FFFFFFFF"/>
      <name val="Franklin Gothic Demi"/>
      <family val="2"/>
    </font>
    <font>
      <sz val="10"/>
      <name val="Calibri"/>
      <family val="2"/>
      <scheme val="minor"/>
    </font>
    <font>
      <b/>
      <sz val="11"/>
      <color theme="1"/>
      <name val="Arial"/>
      <family val="2"/>
    </font>
    <font>
      <sz val="10"/>
      <color theme="1"/>
      <name val="Calibri"/>
      <family val="2"/>
    </font>
    <font>
      <b/>
      <sz val="10"/>
      <color rgb="FF0071CE"/>
      <name val="Calibri"/>
      <family val="2"/>
    </font>
    <font>
      <b/>
      <sz val="10"/>
      <color indexed="8"/>
      <name val="Calibri"/>
      <family val="2"/>
      <scheme val="minor"/>
    </font>
    <font>
      <sz val="10"/>
      <color indexed="8"/>
      <name val="Calibri"/>
      <family val="2"/>
      <scheme val="minor"/>
    </font>
    <font>
      <sz val="10"/>
      <color indexed="9"/>
      <name val="Calibri"/>
      <family val="2"/>
      <scheme val="minor"/>
    </font>
    <font>
      <sz val="18"/>
      <name val="Calibri"/>
      <family val="2"/>
    </font>
    <font>
      <b/>
      <sz val="18"/>
      <name val="Calibri"/>
      <family val="2"/>
    </font>
    <font>
      <sz val="10"/>
      <name val="Arial"/>
      <family val="2"/>
    </font>
    <font>
      <b/>
      <sz val="10"/>
      <name val="Calibri"/>
      <family val="2"/>
    </font>
    <font>
      <b/>
      <sz val="10"/>
      <color theme="1"/>
      <name val="Calibri"/>
      <family val="2"/>
    </font>
    <font>
      <u/>
      <sz val="10"/>
      <name val="Calibri"/>
      <family val="2"/>
    </font>
    <font>
      <sz val="10"/>
      <color rgb="FFD60037"/>
      <name val="Calibri"/>
      <family val="2"/>
    </font>
    <font>
      <sz val="11"/>
      <color rgb="FFFF0000"/>
      <name val="Calibri"/>
      <family val="2"/>
      <scheme val="minor"/>
    </font>
    <font>
      <sz val="10"/>
      <color rgb="FF0070C0"/>
      <name val="Calibri"/>
      <family val="2"/>
    </font>
    <font>
      <sz val="10"/>
      <color theme="1"/>
      <name val="Arial"/>
      <family val="2"/>
    </font>
    <font>
      <sz val="10"/>
      <color rgb="FFFF0000"/>
      <name val="Calibri"/>
      <family val="2"/>
      <scheme val="minor"/>
    </font>
    <font>
      <sz val="10"/>
      <color rgb="FFFF0000"/>
      <name val="Calibri"/>
      <family val="2"/>
    </font>
    <font>
      <sz val="11"/>
      <color theme="1"/>
      <name val="Calibri"/>
      <family val="2"/>
    </font>
    <font>
      <sz val="10"/>
      <color rgb="FF0070C0"/>
      <name val="Calibri"/>
      <family val="2"/>
      <scheme val="minor"/>
    </font>
    <font>
      <sz val="8"/>
      <color theme="1"/>
      <name val="Tahoma"/>
      <family val="2"/>
    </font>
    <font>
      <b/>
      <sz val="11"/>
      <color indexed="8"/>
      <name val="Arial"/>
      <family val="2"/>
    </font>
    <font>
      <sz val="11"/>
      <color indexed="8"/>
      <name val="Arial"/>
      <family val="2"/>
    </font>
    <font>
      <sz val="10"/>
      <color indexed="8"/>
      <name val="Arial"/>
      <family val="2"/>
    </font>
    <font>
      <b/>
      <sz val="10"/>
      <color rgb="FF006938"/>
      <name val="Calibri"/>
      <family val="2"/>
    </font>
    <font>
      <sz val="11"/>
      <color rgb="FF006938"/>
      <name val="Arial"/>
      <family val="2"/>
    </font>
    <font>
      <i/>
      <sz val="8"/>
      <color theme="1"/>
      <name val="Arial"/>
      <family val="2"/>
    </font>
    <font>
      <sz val="10"/>
      <color theme="1"/>
      <name val="Krub"/>
    </font>
    <font>
      <sz val="10"/>
      <color rgb="FFFF0000"/>
      <name val="Krub"/>
    </font>
    <font>
      <i/>
      <sz val="10"/>
      <color theme="1"/>
      <name val="Calibri"/>
      <family val="2"/>
    </font>
    <font>
      <i/>
      <sz val="10"/>
      <color rgb="FFD60037"/>
      <name val="Calibri"/>
      <family val="2"/>
    </font>
    <font>
      <b/>
      <sz val="11"/>
      <name val="Calibri"/>
      <family val="2"/>
    </font>
    <font>
      <sz val="11"/>
      <color rgb="FF000000"/>
      <name val="Calibri"/>
      <family val="2"/>
    </font>
    <font>
      <sz val="24"/>
      <color theme="0"/>
      <name val="Calibri"/>
      <family val="2"/>
    </font>
    <font>
      <u/>
      <sz val="11"/>
      <color theme="10"/>
      <name val="Calibri"/>
      <family val="2"/>
    </font>
    <font>
      <b/>
      <sz val="11"/>
      <name val="Calibri"/>
      <family val="2"/>
      <scheme val="minor"/>
    </font>
    <font>
      <b/>
      <sz val="11"/>
      <color theme="1"/>
      <name val="Calibri"/>
      <family val="2"/>
    </font>
    <font>
      <sz val="10"/>
      <name val="Franklin Gothic Demi"/>
      <family val="2"/>
    </font>
  </fonts>
  <fills count="21">
    <fill>
      <patternFill patternType="none"/>
    </fill>
    <fill>
      <patternFill patternType="gray125"/>
    </fill>
    <fill>
      <patternFill patternType="solid">
        <fgColor rgb="FF003595"/>
        <bgColor indexed="64"/>
      </patternFill>
    </fill>
    <fill>
      <patternFill patternType="solid">
        <fgColor theme="0" tint="-0.249977111117893"/>
        <bgColor indexed="64"/>
      </patternFill>
    </fill>
    <fill>
      <patternFill patternType="solid">
        <fgColor rgb="FFFFFF00"/>
      </patternFill>
    </fill>
    <fill>
      <patternFill patternType="solid">
        <fgColor rgb="FFFFFFE0"/>
      </patternFill>
    </fill>
    <fill>
      <patternFill patternType="solid">
        <fgColor rgb="FFFFFF00"/>
        <bgColor rgb="FF000000"/>
      </patternFill>
    </fill>
    <fill>
      <patternFill patternType="solid">
        <fgColor rgb="FF003479"/>
        <bgColor rgb="FF000000"/>
      </patternFill>
    </fill>
    <fill>
      <patternFill patternType="solid">
        <fgColor theme="7" tint="0.79998168889431442"/>
        <bgColor indexed="64"/>
      </patternFill>
    </fill>
    <fill>
      <patternFill patternType="solid">
        <fgColor theme="8" tint="0.59999389629810485"/>
        <bgColor indexed="64"/>
      </patternFill>
    </fill>
    <fill>
      <patternFill patternType="solid">
        <fgColor rgb="FFDCECF5"/>
        <bgColor indexed="64"/>
      </patternFill>
    </fill>
    <fill>
      <patternFill patternType="solid">
        <fgColor rgb="FFD9D9D9"/>
        <bgColor indexed="64"/>
      </patternFill>
    </fill>
    <fill>
      <patternFill patternType="solid">
        <fgColor rgb="FFFFFFAF"/>
        <bgColor indexed="64"/>
      </patternFill>
    </fill>
    <fill>
      <patternFill patternType="solid">
        <fgColor theme="2" tint="-0.249977111117893"/>
        <bgColor indexed="64"/>
      </patternFill>
    </fill>
    <fill>
      <patternFill patternType="solid">
        <fgColor theme="0"/>
        <bgColor indexed="64"/>
      </patternFill>
    </fill>
    <fill>
      <patternFill patternType="solid">
        <fgColor rgb="FFFFDB8E"/>
        <bgColor indexed="64"/>
      </patternFill>
    </fill>
    <fill>
      <patternFill patternType="solid">
        <fgColor theme="2" tint="-9.9978637043366805E-2"/>
        <bgColor indexed="64"/>
      </patternFill>
    </fill>
    <fill>
      <patternFill patternType="solid">
        <fgColor rgb="FFFFFFFF"/>
        <bgColor rgb="FF000000"/>
      </patternFill>
    </fill>
    <fill>
      <patternFill patternType="solid">
        <fgColor rgb="FFD9D9D9"/>
        <bgColor rgb="FF000000"/>
      </patternFill>
    </fill>
    <fill>
      <patternFill patternType="solid">
        <fgColor theme="2" tint="-9.9978637043366805E-2"/>
        <bgColor rgb="FF000000"/>
      </patternFill>
    </fill>
    <fill>
      <patternFill patternType="solid">
        <fgColor theme="0"/>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D4D4D4"/>
      </left>
      <right style="thin">
        <color rgb="FFD4D4D4"/>
      </right>
      <top style="thin">
        <color rgb="FFD4D4D4"/>
      </top>
      <bottom/>
      <diagonal/>
    </border>
  </borders>
  <cellStyleXfs count="20">
    <xf numFmtId="0" fontId="0" fillId="0" borderId="0"/>
    <xf numFmtId="9" fontId="2" fillId="0" borderId="0" applyFont="0" applyFill="0" applyBorder="0" applyAlignment="0" applyProtection="0"/>
    <xf numFmtId="0" fontId="3" fillId="0" borderId="0"/>
    <xf numFmtId="0" fontId="3" fillId="0" borderId="0"/>
    <xf numFmtId="0" fontId="8" fillId="0" borderId="0" applyNumberFormat="0" applyFill="0" applyBorder="0" applyAlignment="0" applyProtection="0"/>
    <xf numFmtId="164" fontId="11" fillId="0" borderId="0" applyFill="0" applyBorder="0" applyProtection="0">
      <alignment vertical="top"/>
    </xf>
    <xf numFmtId="0" fontId="24" fillId="0" borderId="0"/>
    <xf numFmtId="0" fontId="2" fillId="0" borderId="0"/>
    <xf numFmtId="0" fontId="28" fillId="0" borderId="0"/>
    <xf numFmtId="0" fontId="8" fillId="0" borderId="0" applyNumberFormat="0" applyFill="0" applyBorder="0" applyAlignment="0" applyProtection="0"/>
    <xf numFmtId="167" fontId="11" fillId="0" borderId="0" applyFont="0" applyFill="0" applyBorder="0" applyProtection="0">
      <alignment vertical="top"/>
    </xf>
    <xf numFmtId="169" fontId="35" fillId="0" borderId="0" applyFont="0" applyFill="0" applyBorder="0" applyProtection="0">
      <alignment vertical="top"/>
    </xf>
    <xf numFmtId="170" fontId="35" fillId="0" borderId="0" applyFont="0" applyFill="0" applyBorder="0" applyProtection="0">
      <alignment vertical="top"/>
    </xf>
    <xf numFmtId="171" fontId="35" fillId="0" borderId="0" applyFont="0" applyFill="0" applyBorder="0" applyProtection="0">
      <alignment vertical="top"/>
    </xf>
    <xf numFmtId="164" fontId="35" fillId="0" borderId="0" applyFont="0" applyFill="0" applyBorder="0" applyProtection="0">
      <alignment vertical="top"/>
    </xf>
    <xf numFmtId="172" fontId="35" fillId="0" borderId="0" applyFont="0" applyFill="0" applyBorder="0" applyProtection="0">
      <alignment vertical="top"/>
    </xf>
    <xf numFmtId="164" fontId="47" fillId="0" borderId="0" applyFont="0" applyFill="0" applyBorder="0" applyProtection="0">
      <alignment vertical="top"/>
    </xf>
    <xf numFmtId="0" fontId="1" fillId="0" borderId="0"/>
    <xf numFmtId="164" fontId="11" fillId="0" borderId="0" applyFill="0" applyBorder="0" applyProtection="0">
      <alignment vertical="top"/>
    </xf>
    <xf numFmtId="167" fontId="11" fillId="0" borderId="0" applyFont="0" applyFill="0" applyBorder="0" applyProtection="0">
      <alignment vertical="top"/>
    </xf>
  </cellStyleXfs>
  <cellXfs count="196">
    <xf numFmtId="0" fontId="0" fillId="0" borderId="0" xfId="0"/>
    <xf numFmtId="0" fontId="4" fillId="0" borderId="0" xfId="0" applyFont="1"/>
    <xf numFmtId="0" fontId="5" fillId="0" borderId="0" xfId="0" applyFont="1"/>
    <xf numFmtId="0" fontId="7" fillId="0" borderId="0" xfId="0" applyFont="1"/>
    <xf numFmtId="0" fontId="9" fillId="0" borderId="0" xfId="0" applyFont="1" applyAlignment="1">
      <alignment vertical="top"/>
    </xf>
    <xf numFmtId="2" fontId="9" fillId="0" borderId="0" xfId="0" applyNumberFormat="1" applyFont="1" applyAlignment="1">
      <alignment vertical="top"/>
    </xf>
    <xf numFmtId="0" fontId="10" fillId="2" borderId="0" xfId="0" applyFont="1" applyFill="1" applyAlignment="1">
      <alignment vertical="top"/>
    </xf>
    <xf numFmtId="0" fontId="10" fillId="2" borderId="0" xfId="0" applyFont="1" applyFill="1" applyAlignment="1">
      <alignment horizontal="left" vertical="top"/>
    </xf>
    <xf numFmtId="0" fontId="7" fillId="0" borderId="0" xfId="0" applyFont="1" applyAlignment="1">
      <alignment vertical="top"/>
    </xf>
    <xf numFmtId="0" fontId="4" fillId="0" borderId="0" xfId="0" applyFont="1" applyAlignment="1">
      <alignment vertical="top"/>
    </xf>
    <xf numFmtId="164" fontId="12" fillId="0" borderId="0" xfId="5" applyFont="1">
      <alignment vertical="top"/>
    </xf>
    <xf numFmtId="1" fontId="4" fillId="0" borderId="0" xfId="0" applyNumberFormat="1" applyFont="1" applyAlignment="1">
      <alignment vertical="top"/>
    </xf>
    <xf numFmtId="2" fontId="4" fillId="0" borderId="0" xfId="0" applyNumberFormat="1" applyFont="1" applyAlignment="1">
      <alignment vertical="top"/>
    </xf>
    <xf numFmtId="2" fontId="4" fillId="3" borderId="0" xfId="0" applyNumberFormat="1" applyFont="1" applyFill="1" applyAlignment="1">
      <alignment vertical="top"/>
    </xf>
    <xf numFmtId="2" fontId="15" fillId="0" borderId="0" xfId="0" applyNumberFormat="1" applyFont="1" applyAlignment="1">
      <alignment vertical="top"/>
    </xf>
    <xf numFmtId="2" fontId="17" fillId="0" borderId="0" xfId="0" applyNumberFormat="1" applyFont="1" applyAlignment="1">
      <alignment vertical="top"/>
    </xf>
    <xf numFmtId="0" fontId="20" fillId="0" borderId="0" xfId="0" applyFont="1"/>
    <xf numFmtId="0" fontId="21" fillId="0" borderId="0" xfId="0" applyFont="1"/>
    <xf numFmtId="1" fontId="22" fillId="0" borderId="0" xfId="0" applyNumberFormat="1" applyFont="1"/>
    <xf numFmtId="0" fontId="12" fillId="6" borderId="0" xfId="0" applyFont="1" applyFill="1"/>
    <xf numFmtId="0" fontId="15" fillId="0" borderId="0" xfId="0" applyFont="1" applyAlignment="1">
      <alignment vertical="top"/>
    </xf>
    <xf numFmtId="0" fontId="17" fillId="3" borderId="0" xfId="0" applyFont="1" applyFill="1" applyAlignment="1">
      <alignment vertical="top"/>
    </xf>
    <xf numFmtId="0" fontId="25" fillId="7" borderId="0" xfId="0" applyFont="1" applyFill="1"/>
    <xf numFmtId="164" fontId="12" fillId="9" borderId="0" xfId="5" applyFont="1" applyFill="1">
      <alignment vertical="top"/>
    </xf>
    <xf numFmtId="164" fontId="13" fillId="9" borderId="0" xfId="5" applyFont="1" applyFill="1">
      <alignment vertical="top"/>
    </xf>
    <xf numFmtId="164" fontId="6" fillId="9" borderId="0" xfId="5" applyFont="1" applyFill="1" applyAlignment="1">
      <alignment horizontal="left" vertical="top"/>
    </xf>
    <xf numFmtId="164" fontId="6" fillId="9" borderId="0" xfId="5" applyFont="1" applyFill="1">
      <alignment vertical="top"/>
    </xf>
    <xf numFmtId="164" fontId="26" fillId="9" borderId="0" xfId="5" applyFont="1" applyFill="1">
      <alignment vertical="top"/>
    </xf>
    <xf numFmtId="164" fontId="6" fillId="10" borderId="0" xfId="5" applyFont="1" applyFill="1" applyAlignment="1">
      <alignment horizontal="left" vertical="top"/>
    </xf>
    <xf numFmtId="164" fontId="6" fillId="10" borderId="0" xfId="5" applyFont="1" applyFill="1">
      <alignment vertical="top"/>
    </xf>
    <xf numFmtId="164" fontId="6" fillId="10" borderId="0" xfId="5" applyFont="1" applyFill="1" applyAlignment="1">
      <alignment horizontal="center" vertical="top"/>
    </xf>
    <xf numFmtId="0" fontId="27" fillId="0" borderId="0" xfId="0" applyFont="1"/>
    <xf numFmtId="0" fontId="27" fillId="0" borderId="0" xfId="0" applyFont="1" applyAlignment="1">
      <alignment horizontal="left"/>
    </xf>
    <xf numFmtId="0" fontId="27" fillId="0" borderId="0" xfId="0" applyFont="1" applyAlignment="1">
      <alignment horizontal="center"/>
    </xf>
    <xf numFmtId="0" fontId="10" fillId="2" borderId="0" xfId="0" applyFont="1" applyFill="1" applyAlignment="1">
      <alignment horizontal="right" vertical="top"/>
    </xf>
    <xf numFmtId="0" fontId="4" fillId="0" borderId="0" xfId="0" applyFont="1" applyAlignment="1">
      <alignment horizontal="right" vertical="top"/>
    </xf>
    <xf numFmtId="0" fontId="7" fillId="0" borderId="0" xfId="0" applyFont="1" applyAlignment="1">
      <alignment horizontal="right" vertical="top"/>
    </xf>
    <xf numFmtId="0" fontId="4" fillId="0" borderId="0" xfId="0" applyFont="1" applyAlignment="1">
      <alignment horizontal="right"/>
    </xf>
    <xf numFmtId="164" fontId="6" fillId="9" borderId="0" xfId="5" applyFont="1" applyFill="1" applyAlignment="1">
      <alignment horizontal="right" vertical="top"/>
    </xf>
    <xf numFmtId="0" fontId="15" fillId="0" borderId="0" xfId="0" applyFont="1" applyAlignment="1">
      <alignment horizontal="right" vertical="top"/>
    </xf>
    <xf numFmtId="0" fontId="9" fillId="0" borderId="0" xfId="0" applyFont="1" applyAlignment="1">
      <alignment horizontal="right" vertical="top"/>
    </xf>
    <xf numFmtId="164" fontId="6" fillId="10" borderId="0" xfId="5" applyFont="1" applyFill="1" applyAlignment="1">
      <alignment horizontal="right" vertical="top"/>
    </xf>
    <xf numFmtId="0" fontId="27" fillId="0" borderId="0" xfId="0" applyFont="1" applyAlignment="1">
      <alignment horizontal="right"/>
    </xf>
    <xf numFmtId="10" fontId="0" fillId="0" borderId="0" xfId="1" applyNumberFormat="1" applyFont="1" applyAlignment="1">
      <alignment horizontal="right"/>
    </xf>
    <xf numFmtId="0" fontId="4" fillId="0" borderId="0" xfId="7" applyFont="1"/>
    <xf numFmtId="0" fontId="12" fillId="0" borderId="0" xfId="7" applyFont="1" applyAlignment="1">
      <alignment vertical="top"/>
    </xf>
    <xf numFmtId="0" fontId="6" fillId="0" borderId="0" xfId="7" applyFont="1" applyAlignment="1">
      <alignment vertical="top"/>
    </xf>
    <xf numFmtId="0" fontId="6" fillId="0" borderId="0" xfId="7" applyFont="1" applyAlignment="1">
      <alignment horizontal="center" vertical="top"/>
    </xf>
    <xf numFmtId="0" fontId="29" fillId="10" borderId="0" xfId="8" applyFont="1" applyFill="1" applyAlignment="1">
      <alignment vertical="center"/>
    </xf>
    <xf numFmtId="0" fontId="30" fillId="0" borderId="0" xfId="7" applyFont="1" applyAlignment="1">
      <alignment vertical="top"/>
    </xf>
    <xf numFmtId="0" fontId="31" fillId="0" borderId="0" xfId="7" applyFont="1" applyAlignment="1">
      <alignment vertical="top"/>
    </xf>
    <xf numFmtId="0" fontId="12" fillId="0" borderId="0" xfId="7" applyFont="1" applyAlignment="1">
      <alignment horizontal="centerContinuous" vertical="top"/>
    </xf>
    <xf numFmtId="0" fontId="32" fillId="0" borderId="0" xfId="7" applyFont="1" applyAlignment="1">
      <alignment horizontal="centerContinuous" vertical="top"/>
    </xf>
    <xf numFmtId="0" fontId="6" fillId="0" borderId="0" xfId="7" applyFont="1" applyAlignment="1">
      <alignment horizontal="centerContinuous" vertical="top"/>
    </xf>
    <xf numFmtId="0" fontId="12" fillId="0" borderId="0" xfId="7" applyFont="1" applyAlignment="1">
      <alignment horizontal="center" vertical="top"/>
    </xf>
    <xf numFmtId="0" fontId="30" fillId="0" borderId="0" xfId="7" applyFont="1" applyAlignment="1">
      <alignment horizontal="centerContinuous" vertical="top"/>
    </xf>
    <xf numFmtId="0" fontId="31" fillId="0" borderId="0" xfId="7" applyFont="1" applyAlignment="1">
      <alignment horizontal="centerContinuous" vertical="top"/>
    </xf>
    <xf numFmtId="0" fontId="7" fillId="11" borderId="0" xfId="7" applyFont="1" applyFill="1" applyAlignment="1">
      <alignment vertical="top"/>
    </xf>
    <xf numFmtId="0" fontId="7" fillId="11" borderId="0" xfId="7" applyFont="1" applyFill="1" applyAlignment="1">
      <alignment wrapText="1"/>
    </xf>
    <xf numFmtId="0" fontId="7" fillId="11" borderId="0" xfId="7" applyFont="1" applyFill="1" applyAlignment="1">
      <alignment horizontal="left" vertical="center" wrapText="1"/>
    </xf>
    <xf numFmtId="0" fontId="7" fillId="11" borderId="0" xfId="7" applyFont="1" applyFill="1" applyAlignment="1">
      <alignment vertical="top" wrapText="1"/>
    </xf>
    <xf numFmtId="0" fontId="4" fillId="0" borderId="0" xfId="7" applyFont="1" applyAlignment="1">
      <alignment vertical="top"/>
    </xf>
    <xf numFmtId="0" fontId="28" fillId="0" borderId="0" xfId="0" applyFont="1"/>
    <xf numFmtId="171" fontId="36" fillId="12" borderId="1" xfId="13" applyFont="1" applyFill="1" applyBorder="1" applyAlignment="1">
      <alignment horizontal="center" vertical="center"/>
    </xf>
    <xf numFmtId="171" fontId="11" fillId="12" borderId="2" xfId="13" applyFont="1" applyFill="1" applyBorder="1" applyAlignment="1">
      <alignment horizontal="center" vertical="center"/>
    </xf>
    <xf numFmtId="0" fontId="37" fillId="0" borderId="1" xfId="0" applyFont="1" applyBorder="1" applyAlignment="1">
      <alignment horizontal="center"/>
    </xf>
    <xf numFmtId="0" fontId="37" fillId="0" borderId="1" xfId="0" applyFont="1" applyBorder="1" applyAlignment="1">
      <alignment horizontal="center" wrapText="1"/>
    </xf>
    <xf numFmtId="164" fontId="36" fillId="11" borderId="0" xfId="14" applyFont="1" applyFill="1">
      <alignment vertical="top"/>
    </xf>
    <xf numFmtId="164" fontId="38" fillId="11" borderId="0" xfId="14" applyFont="1" applyFill="1">
      <alignment vertical="top"/>
    </xf>
    <xf numFmtId="164" fontId="11" fillId="11" borderId="0" xfId="14" applyFont="1" applyFill="1">
      <alignment vertical="top"/>
    </xf>
    <xf numFmtId="164" fontId="39" fillId="11" borderId="2" xfId="15" applyNumberFormat="1" applyFont="1" applyFill="1" applyBorder="1" applyAlignment="1">
      <alignment horizontal="center" vertical="top"/>
    </xf>
    <xf numFmtId="173" fontId="39" fillId="11" borderId="2" xfId="15" applyNumberFormat="1" applyFont="1" applyFill="1" applyBorder="1" applyAlignment="1">
      <alignment horizontal="center" vertical="top"/>
    </xf>
    <xf numFmtId="173" fontId="39" fillId="11" borderId="0" xfId="15" applyNumberFormat="1" applyFont="1" applyFill="1" applyBorder="1" applyAlignment="1">
      <alignment horizontal="center" vertical="top"/>
    </xf>
    <xf numFmtId="2" fontId="23" fillId="13" borderId="0" xfId="0" applyNumberFormat="1" applyFont="1" applyFill="1" applyAlignment="1">
      <alignment vertical="top"/>
    </xf>
    <xf numFmtId="0" fontId="45" fillId="0" borderId="0" xfId="0" applyFont="1"/>
    <xf numFmtId="0" fontId="1" fillId="0" borderId="0" xfId="0" applyFont="1"/>
    <xf numFmtId="10" fontId="1" fillId="0" borderId="0" xfId="0" applyNumberFormat="1" applyFont="1" applyAlignment="1">
      <alignment vertical="top"/>
    </xf>
    <xf numFmtId="0" fontId="1" fillId="0" borderId="0" xfId="0" applyFont="1" applyAlignment="1">
      <alignment vertical="top"/>
    </xf>
    <xf numFmtId="10" fontId="1" fillId="8" borderId="0" xfId="1" applyNumberFormat="1" applyFont="1" applyFill="1" applyAlignment="1">
      <alignment horizontal="right"/>
    </xf>
    <xf numFmtId="164" fontId="10" fillId="2" borderId="0" xfId="16" applyFont="1" applyFill="1">
      <alignment vertical="top"/>
    </xf>
    <xf numFmtId="0" fontId="48" fillId="2" borderId="0" xfId="0" applyFont="1" applyFill="1"/>
    <xf numFmtId="0" fontId="48" fillId="2" borderId="0" xfId="0" applyFont="1" applyFill="1" applyAlignment="1">
      <alignment horizontal="left"/>
    </xf>
    <xf numFmtId="0" fontId="49" fillId="14" borderId="0" xfId="0" applyFont="1" applyFill="1"/>
    <xf numFmtId="0" fontId="50" fillId="14" borderId="0" xfId="0" applyFont="1" applyFill="1"/>
    <xf numFmtId="0" fontId="51" fillId="14" borderId="0" xfId="8" applyFont="1" applyFill="1" applyAlignment="1">
      <alignment vertical="center"/>
    </xf>
    <xf numFmtId="0" fontId="52" fillId="14" borderId="0" xfId="0" applyFont="1" applyFill="1"/>
    <xf numFmtId="0" fontId="49" fillId="0" borderId="0" xfId="0" applyFont="1"/>
    <xf numFmtId="0" fontId="12" fillId="14" borderId="0" xfId="17" applyFont="1" applyFill="1"/>
    <xf numFmtId="0" fontId="6" fillId="14" borderId="0" xfId="17" applyFont="1" applyFill="1"/>
    <xf numFmtId="6" fontId="12" fillId="14" borderId="0" xfId="17" applyNumberFormat="1" applyFont="1" applyFill="1"/>
    <xf numFmtId="176" fontId="6" fillId="15" borderId="0" xfId="17" applyNumberFormat="1" applyFont="1" applyFill="1"/>
    <xf numFmtId="176" fontId="4" fillId="0" borderId="0" xfId="17" applyNumberFormat="1" applyFont="1"/>
    <xf numFmtId="176" fontId="6" fillId="15" borderId="0" xfId="17" applyNumberFormat="1" applyFont="1" applyFill="1" applyAlignment="1">
      <alignment horizontal="right"/>
    </xf>
    <xf numFmtId="176" fontId="6" fillId="15" borderId="0" xfId="17" quotePrefix="1" applyNumberFormat="1" applyFont="1" applyFill="1" applyAlignment="1">
      <alignment horizontal="right"/>
    </xf>
    <xf numFmtId="0" fontId="53" fillId="0" borderId="0" xfId="0" applyFont="1"/>
    <xf numFmtId="0" fontId="53" fillId="0" borderId="0" xfId="0" applyFont="1" applyAlignment="1">
      <alignment horizontal="right"/>
    </xf>
    <xf numFmtId="0" fontId="7" fillId="16" borderId="0" xfId="7" applyFont="1" applyFill="1" applyAlignment="1">
      <alignment vertical="top"/>
    </xf>
    <xf numFmtId="0" fontId="1" fillId="16" borderId="0" xfId="0" applyFont="1" applyFill="1"/>
    <xf numFmtId="0" fontId="4" fillId="16" borderId="0" xfId="0" applyFont="1" applyFill="1"/>
    <xf numFmtId="0" fontId="54" fillId="14" borderId="0" xfId="0" applyFont="1" applyFill="1"/>
    <xf numFmtId="0" fontId="0" fillId="14" borderId="0" xfId="0" applyFill="1"/>
    <xf numFmtId="0" fontId="11" fillId="14" borderId="0" xfId="0" applyFont="1" applyFill="1"/>
    <xf numFmtId="15" fontId="37" fillId="14" borderId="0" xfId="0" applyNumberFormat="1" applyFont="1" applyFill="1"/>
    <xf numFmtId="0" fontId="28" fillId="14" borderId="0" xfId="0" applyFont="1" applyFill="1"/>
    <xf numFmtId="0" fontId="8" fillId="0" borderId="0" xfId="9"/>
    <xf numFmtId="0" fontId="37" fillId="14" borderId="0" xfId="0" applyFont="1" applyFill="1"/>
    <xf numFmtId="0" fontId="36" fillId="17" borderId="0" xfId="0" applyFont="1" applyFill="1"/>
    <xf numFmtId="0" fontId="37" fillId="14" borderId="3" xfId="0" applyFont="1" applyFill="1" applyBorder="1"/>
    <xf numFmtId="0" fontId="37" fillId="14" borderId="4" xfId="0" applyFont="1" applyFill="1" applyBorder="1"/>
    <xf numFmtId="0" fontId="37" fillId="14" borderId="5" xfId="0" applyFont="1" applyFill="1" applyBorder="1"/>
    <xf numFmtId="0" fontId="28" fillId="14" borderId="3" xfId="0" applyFont="1" applyFill="1" applyBorder="1"/>
    <xf numFmtId="0" fontId="28" fillId="14" borderId="6" xfId="0" applyFont="1" applyFill="1" applyBorder="1"/>
    <xf numFmtId="1" fontId="28" fillId="12" borderId="7" xfId="17" applyNumberFormat="1" applyFont="1" applyFill="1" applyBorder="1"/>
    <xf numFmtId="0" fontId="11" fillId="17" borderId="0" xfId="0" applyFont="1" applyFill="1"/>
    <xf numFmtId="0" fontId="28" fillId="14" borderId="5" xfId="0" applyFont="1" applyFill="1" applyBorder="1"/>
    <xf numFmtId="6" fontId="28" fillId="14" borderId="5" xfId="17" applyNumberFormat="1" applyFont="1" applyFill="1" applyBorder="1"/>
    <xf numFmtId="0" fontId="45" fillId="14" borderId="0" xfId="0" applyFont="1" applyFill="1"/>
    <xf numFmtId="0" fontId="55" fillId="14" borderId="0" xfId="0" applyFont="1" applyFill="1"/>
    <xf numFmtId="6" fontId="54" fillId="14" borderId="0" xfId="0" applyNumberFormat="1" applyFont="1" applyFill="1"/>
    <xf numFmtId="9" fontId="28" fillId="12" borderId="7" xfId="0" applyNumberFormat="1" applyFont="1" applyFill="1" applyBorder="1"/>
    <xf numFmtId="2" fontId="56" fillId="12" borderId="7" xfId="0" applyNumberFormat="1" applyFont="1" applyFill="1" applyBorder="1"/>
    <xf numFmtId="2" fontId="0" fillId="14" borderId="0" xfId="0" applyNumberFormat="1" applyFill="1"/>
    <xf numFmtId="0" fontId="28" fillId="12" borderId="7" xfId="0" applyFont="1" applyFill="1" applyBorder="1"/>
    <xf numFmtId="2" fontId="56" fillId="12" borderId="8" xfId="0" applyNumberFormat="1" applyFont="1" applyFill="1" applyBorder="1"/>
    <xf numFmtId="2" fontId="28" fillId="14" borderId="0" xfId="0" applyNumberFormat="1" applyFont="1" applyFill="1"/>
    <xf numFmtId="2" fontId="57" fillId="12" borderId="8" xfId="0" applyNumberFormat="1" applyFont="1" applyFill="1" applyBorder="1"/>
    <xf numFmtId="2" fontId="17" fillId="3" borderId="0" xfId="0" applyNumberFormat="1" applyFont="1" applyFill="1" applyAlignment="1">
      <alignment vertical="top"/>
    </xf>
    <xf numFmtId="2" fontId="1" fillId="0" borderId="0" xfId="0" applyNumberFormat="1" applyFont="1" applyAlignment="1">
      <alignment vertical="top"/>
    </xf>
    <xf numFmtId="0" fontId="59" fillId="17" borderId="0" xfId="0" applyFont="1" applyFill="1"/>
    <xf numFmtId="164" fontId="60" fillId="2" borderId="0" xfId="16" applyFont="1" applyFill="1">
      <alignment vertical="top"/>
    </xf>
    <xf numFmtId="164" fontId="11" fillId="2" borderId="0" xfId="18" applyFill="1">
      <alignment vertical="top"/>
    </xf>
    <xf numFmtId="164" fontId="11" fillId="0" borderId="0" xfId="18" applyFill="1">
      <alignment vertical="top"/>
    </xf>
    <xf numFmtId="164" fontId="33" fillId="0" borderId="0" xfId="18" applyFont="1" applyFill="1">
      <alignment vertical="top"/>
    </xf>
    <xf numFmtId="164" fontId="34" fillId="0" borderId="0" xfId="18" applyFont="1" applyFill="1">
      <alignment vertical="top"/>
    </xf>
    <xf numFmtId="166" fontId="11" fillId="0" borderId="0" xfId="18" applyNumberFormat="1" applyFill="1" applyAlignment="1">
      <alignment horizontal="left" vertical="top"/>
    </xf>
    <xf numFmtId="164" fontId="11" fillId="0" borderId="0" xfId="18" applyFill="1" applyAlignment="1">
      <alignment horizontal="left" vertical="center"/>
    </xf>
    <xf numFmtId="168" fontId="11" fillId="0" borderId="0" xfId="19" applyNumberFormat="1" applyFont="1" applyFill="1" applyAlignment="1">
      <alignment horizontal="left" vertical="top"/>
    </xf>
    <xf numFmtId="164" fontId="61" fillId="0" borderId="0" xfId="9" applyNumberFormat="1" applyFont="1" applyFill="1" applyAlignment="1">
      <alignment vertical="top"/>
    </xf>
    <xf numFmtId="164" fontId="28" fillId="0" borderId="0" xfId="16" applyFont="1" applyAlignment="1"/>
    <xf numFmtId="0" fontId="36" fillId="18" borderId="0" xfId="0" applyFont="1" applyFill="1" applyAlignment="1">
      <alignment vertical="top"/>
    </xf>
    <xf numFmtId="0" fontId="4" fillId="14" borderId="0" xfId="7" applyFont="1" applyFill="1"/>
    <xf numFmtId="0" fontId="1" fillId="14" borderId="0" xfId="0" applyFont="1" applyFill="1"/>
    <xf numFmtId="0" fontId="62" fillId="4" borderId="0" xfId="0" applyFont="1" applyFill="1"/>
    <xf numFmtId="0" fontId="1" fillId="5" borderId="0" xfId="0" applyFont="1" applyFill="1"/>
    <xf numFmtId="4" fontId="1" fillId="5" borderId="0" xfId="0" applyNumberFormat="1" applyFont="1" applyFill="1"/>
    <xf numFmtId="0" fontId="4" fillId="14" borderId="0" xfId="0" applyFont="1" applyFill="1"/>
    <xf numFmtId="0" fontId="21" fillId="14" borderId="0" xfId="0" applyFont="1" applyFill="1"/>
    <xf numFmtId="169" fontId="36" fillId="14" borderId="0" xfId="11" applyFont="1" applyFill="1">
      <alignment vertical="top"/>
    </xf>
    <xf numFmtId="169" fontId="11" fillId="14" borderId="0" xfId="11" applyFont="1" applyFill="1">
      <alignment vertical="top"/>
    </xf>
    <xf numFmtId="170" fontId="11" fillId="14" borderId="0" xfId="12" applyFont="1" applyFill="1">
      <alignment vertical="top"/>
    </xf>
    <xf numFmtId="0" fontId="37" fillId="14" borderId="0" xfId="0" applyFont="1" applyFill="1" applyAlignment="1">
      <alignment horizontal="center"/>
    </xf>
    <xf numFmtId="169" fontId="58" fillId="14" borderId="0" xfId="11" applyFont="1" applyFill="1">
      <alignment vertical="top"/>
    </xf>
    <xf numFmtId="0" fontId="63" fillId="14" borderId="0" xfId="0" applyFont="1" applyFill="1"/>
    <xf numFmtId="0" fontId="64" fillId="19" borderId="0" xfId="0" applyFont="1" applyFill="1"/>
    <xf numFmtId="2" fontId="15" fillId="0" borderId="0" xfId="0" applyNumberFormat="1" applyFont="1" applyAlignment="1">
      <alignment horizontal="right" vertical="top"/>
    </xf>
    <xf numFmtId="0" fontId="7" fillId="14" borderId="0" xfId="0" applyFont="1" applyFill="1" applyAlignment="1">
      <alignment vertical="top"/>
    </xf>
    <xf numFmtId="0" fontId="4" fillId="14" borderId="0" xfId="0" applyFont="1" applyFill="1" applyAlignment="1">
      <alignment vertical="top"/>
    </xf>
    <xf numFmtId="164" fontId="12" fillId="14" borderId="0" xfId="5" applyFont="1" applyFill="1">
      <alignment vertical="top"/>
    </xf>
    <xf numFmtId="0" fontId="10" fillId="14" borderId="0" xfId="0" applyFont="1" applyFill="1" applyAlignment="1">
      <alignment vertical="top"/>
    </xf>
    <xf numFmtId="164" fontId="6" fillId="14" borderId="0" xfId="5" applyFont="1" applyFill="1">
      <alignment vertical="top"/>
    </xf>
    <xf numFmtId="0" fontId="25" fillId="20" borderId="0" xfId="0" applyFont="1" applyFill="1"/>
    <xf numFmtId="2" fontId="4" fillId="14" borderId="0" xfId="0" applyNumberFormat="1" applyFont="1" applyFill="1" applyAlignment="1">
      <alignment vertical="top"/>
    </xf>
    <xf numFmtId="2" fontId="15" fillId="14" borderId="0" xfId="0" applyNumberFormat="1" applyFont="1" applyFill="1" applyAlignment="1">
      <alignment vertical="top"/>
    </xf>
    <xf numFmtId="2" fontId="14" fillId="14" borderId="0" xfId="0" applyNumberFormat="1" applyFont="1" applyFill="1" applyAlignment="1">
      <alignment vertical="top"/>
    </xf>
    <xf numFmtId="165" fontId="16" fillId="14" borderId="0" xfId="0" applyNumberFormat="1" applyFont="1" applyFill="1"/>
    <xf numFmtId="0" fontId="1" fillId="14" borderId="0" xfId="0" applyFont="1" applyFill="1" applyAlignment="1">
      <alignment vertical="top"/>
    </xf>
    <xf numFmtId="0" fontId="7" fillId="14" borderId="0" xfId="0" applyFont="1" applyFill="1"/>
    <xf numFmtId="164" fontId="62" fillId="9" borderId="0" xfId="5" applyFont="1" applyFill="1">
      <alignment vertical="top"/>
    </xf>
    <xf numFmtId="164" fontId="62" fillId="10" borderId="0" xfId="5" applyFont="1" applyFill="1">
      <alignment vertical="top"/>
    </xf>
    <xf numFmtId="10" fontId="46" fillId="14" borderId="0" xfId="0" applyNumberFormat="1" applyFont="1" applyFill="1" applyAlignment="1">
      <alignment vertical="top"/>
    </xf>
    <xf numFmtId="2" fontId="46" fillId="14" borderId="0" xfId="0" applyNumberFormat="1" applyFont="1" applyFill="1" applyAlignment="1">
      <alignment vertical="top"/>
    </xf>
    <xf numFmtId="0" fontId="42" fillId="14" borderId="0" xfId="0" applyFont="1" applyFill="1"/>
    <xf numFmtId="2" fontId="18" fillId="14" borderId="0" xfId="0" applyNumberFormat="1" applyFont="1" applyFill="1" applyAlignment="1">
      <alignment vertical="top"/>
    </xf>
    <xf numFmtId="10" fontId="46" fillId="14" borderId="0" xfId="0" applyNumberFormat="1" applyFont="1" applyFill="1"/>
    <xf numFmtId="2" fontId="46" fillId="14" borderId="0" xfId="0" applyNumberFormat="1" applyFont="1" applyFill="1"/>
    <xf numFmtId="2" fontId="14" fillId="14" borderId="0" xfId="0" applyNumberFormat="1" applyFont="1" applyFill="1"/>
    <xf numFmtId="0" fontId="62" fillId="9" borderId="0" xfId="0" applyFont="1" applyFill="1"/>
    <xf numFmtId="2" fontId="41" fillId="14" borderId="0" xfId="0" applyNumberFormat="1" applyFont="1" applyFill="1" applyAlignment="1">
      <alignment vertical="top"/>
    </xf>
    <xf numFmtId="165" fontId="14" fillId="14" borderId="0" xfId="0" applyNumberFormat="1" applyFont="1" applyFill="1"/>
    <xf numFmtId="10" fontId="14" fillId="14" borderId="0" xfId="1" applyNumberFormat="1" applyFont="1" applyFill="1"/>
    <xf numFmtId="10" fontId="41" fillId="14" borderId="0" xfId="1" applyNumberFormat="1" applyFont="1" applyFill="1" applyAlignment="1">
      <alignment vertical="top"/>
    </xf>
    <xf numFmtId="10" fontId="0" fillId="14" borderId="0" xfId="0" applyNumberFormat="1" applyFill="1"/>
    <xf numFmtId="174" fontId="0" fillId="14" borderId="0" xfId="0" applyNumberFormat="1" applyFill="1"/>
    <xf numFmtId="10" fontId="43" fillId="14" borderId="0" xfId="1" applyNumberFormat="1" applyFont="1" applyFill="1"/>
    <xf numFmtId="10" fontId="0" fillId="14" borderId="0" xfId="1" applyNumberFormat="1" applyFont="1" applyFill="1"/>
    <xf numFmtId="175" fontId="0" fillId="14" borderId="0" xfId="0" applyNumberFormat="1" applyFill="1"/>
    <xf numFmtId="10" fontId="44" fillId="14" borderId="0" xfId="1" applyNumberFormat="1" applyFont="1" applyFill="1" applyAlignment="1">
      <alignment vertical="top"/>
    </xf>
    <xf numFmtId="10" fontId="40" fillId="14" borderId="0" xfId="1" applyNumberFormat="1" applyFont="1" applyFill="1"/>
    <xf numFmtId="10" fontId="1" fillId="14" borderId="0" xfId="1" applyNumberFormat="1" applyFont="1" applyFill="1"/>
    <xf numFmtId="0" fontId="40" fillId="14" borderId="0" xfId="0" applyFont="1" applyFill="1"/>
    <xf numFmtId="0" fontId="3" fillId="14" borderId="0" xfId="0" applyFont="1" applyFill="1" applyAlignment="1">
      <alignment vertical="top"/>
    </xf>
    <xf numFmtId="1" fontId="4" fillId="14" borderId="0" xfId="0" applyNumberFormat="1" applyFont="1" applyFill="1" applyAlignment="1">
      <alignment vertical="top"/>
    </xf>
    <xf numFmtId="0" fontId="12" fillId="14" borderId="0" xfId="17" applyFont="1" applyFill="1" applyAlignment="1">
      <alignment horizontal="center"/>
    </xf>
    <xf numFmtId="0" fontId="36" fillId="17" borderId="0" xfId="0" applyFont="1" applyFill="1" applyAlignment="1">
      <alignment horizontal="center"/>
    </xf>
    <xf numFmtId="0" fontId="64" fillId="19" borderId="0" xfId="0" applyFont="1" applyFill="1"/>
    <xf numFmtId="0" fontId="25" fillId="7" borderId="0" xfId="0" applyFont="1" applyFill="1"/>
  </cellXfs>
  <cellStyles count="20">
    <cellStyle name="Comma 2 5" xfId="11" xr:uid="{7E11F561-EF8B-49BD-BDBD-7D8C34F5843C}"/>
    <cellStyle name="DateLong" xfId="12" xr:uid="{7CA3B728-EDD2-4EE5-8307-725369BD4DDB}"/>
    <cellStyle name="DateShort" xfId="13" xr:uid="{8A1C6686-9FBA-4C5B-8BBE-8F57B1EAF7DB}"/>
    <cellStyle name="Factor" xfId="15" xr:uid="{1FFE754D-DC93-4D92-82A1-F8DEAF1D1D9B}"/>
    <cellStyle name="Hyperlink" xfId="9" builtinId="8"/>
    <cellStyle name="Hyperlink 2" xfId="4" xr:uid="{FF0F7824-23D4-41B4-BAB5-AA3EC985B14B}"/>
    <cellStyle name="Normal" xfId="0" builtinId="0"/>
    <cellStyle name="Normal 2" xfId="5" xr:uid="{602E5B92-0D6B-45BD-AC35-D6BB578F5521}"/>
    <cellStyle name="Normal 2 2 4" xfId="18" xr:uid="{8311D029-5862-44A7-AD8A-FC0A25A49029}"/>
    <cellStyle name="Normal 2 3" xfId="2" xr:uid="{3BED1C7C-9BEE-4BE9-876C-9A44576F7BBC}"/>
    <cellStyle name="Normal 2 3 2" xfId="3" xr:uid="{19B4CDFC-F786-426C-A4E6-D01A02F7C8FB}"/>
    <cellStyle name="Normal 2 3 2 2" xfId="17" xr:uid="{6099771B-0B50-4E06-8AB3-6C812077125C}"/>
    <cellStyle name="Normal 2 5" xfId="14" xr:uid="{359232CF-7819-48D9-B6AA-92E5A21D92B1}"/>
    <cellStyle name="Normal 3" xfId="6" xr:uid="{5FADBA5C-1018-4AEE-BB07-799966589B60}"/>
    <cellStyle name="Normal 3 2" xfId="16" xr:uid="{2775BC2A-5814-41C9-A44F-6E986E84D3B9}"/>
    <cellStyle name="Normal 7" xfId="8" xr:uid="{CCC53919-2297-4B34-83EE-3569C2B97180}"/>
    <cellStyle name="Normal 8" xfId="7" xr:uid="{0D75D5A7-26B7-428D-91FE-53ADCCF2231C}"/>
    <cellStyle name="Per cent" xfId="1" builtinId="5"/>
    <cellStyle name="Year" xfId="10" xr:uid="{81DD019A-85FE-4575-8425-EA6D924B6D08}"/>
    <cellStyle name="Year 2" xfId="19" xr:uid="{F5810C86-45F2-48C8-A658-D3D9835EAC12}"/>
  </cellStyles>
  <dxfs count="0"/>
  <tableStyles count="0" defaultTableStyle="TableStyleMedium2" defaultPivotStyle="PivotStyleLight16"/>
  <colors>
    <mruColors>
      <color rgb="FF98C5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38916</xdr:colOff>
      <xdr:row>10</xdr:row>
      <xdr:rowOff>47626</xdr:rowOff>
    </xdr:from>
    <xdr:to>
      <xdr:col>8</xdr:col>
      <xdr:colOff>560101</xdr:colOff>
      <xdr:row>26</xdr:row>
      <xdr:rowOff>2382</xdr:rowOff>
    </xdr:to>
    <xdr:sp macro="" textlink="">
      <xdr:nvSpPr>
        <xdr:cNvPr id="2" name="TextBox 2">
          <a:extLst>
            <a:ext uri="{FF2B5EF4-FFF2-40B4-BE49-F238E27FC236}">
              <a16:creationId xmlns:a16="http://schemas.microsoft.com/office/drawing/2014/main" id="{87786330-21E6-4CE5-B5A4-7AAEAC5FE8D8}"/>
            </a:ext>
          </a:extLst>
        </xdr:cNvPr>
        <xdr:cNvSpPr txBox="1"/>
      </xdr:nvSpPr>
      <xdr:spPr>
        <a:xfrm>
          <a:off x="619941" y="2114551"/>
          <a:ext cx="8988910" cy="2702718"/>
        </a:xfrm>
        <a:prstGeom prst="rect">
          <a:avLst/>
        </a:prstGeom>
        <a:noFill/>
        <a:ln>
          <a:noFill/>
        </a:ln>
      </xdr:spPr>
      <xdr:txBody>
        <a:bodyPr lIns="27432" tIns="22860" rIns="0" bIns="0" rtlCol="0"/>
        <a:lstStyle/>
        <a:p>
          <a:pPr marL="0" indent="0" algn="l"/>
          <a:r>
            <a:rPr lang="en-US" sz="1100" b="1">
              <a:latin typeface="Calibri" panose="020F0502020204030204" pitchFamily="34" charset="0"/>
              <a:ea typeface="Calibri" panose="020F0502020204030204" pitchFamily="34" charset="0"/>
              <a:cs typeface="Calibri" panose="020F0502020204030204" pitchFamily="34" charset="0"/>
            </a:rPr>
            <a:t>Summary of the model:</a:t>
          </a:r>
          <a:endParaRPr lang="en-US" sz="1000" b="1">
            <a:solidFill>
              <a:srgbClr val="000000"/>
            </a:solidFill>
            <a:latin typeface="Calibri" panose="020F0502020204030204" pitchFamily="34" charset="0"/>
            <a:ea typeface="Calibri" panose="020F0502020204030204" pitchFamily="34" charset="0"/>
            <a:cs typeface="Calibri" panose="020F0502020204030204" pitchFamily="34" charset="0"/>
          </a:endParaRPr>
        </a:p>
        <a:p>
          <a:endParaRPr lang="en-GB" sz="1000">
            <a:effectLst/>
          </a:endParaRPr>
        </a:p>
        <a:p>
          <a:pPr eaLnBrk="1" fontAlgn="auto" latinLnBrk="0" hangingPunct="1"/>
          <a:r>
            <a:rPr lang="en-US" sz="1000" baseline="0">
              <a:effectLst/>
              <a:latin typeface="+mn-lt"/>
              <a:ea typeface="+mn-ea"/>
              <a:cs typeface="+mn-cs"/>
            </a:rPr>
            <a:t>This model uses the Outcome Delivery Incentive (ODI) rates and risk protections for the D-MeX performance commitment (PC) as set out in the final determinations and assumed Performance Comittment Levels (PCLs), based on the methodology set out in the final determinations to calculate a 4-year view, in % RoRE terms, of </a:t>
          </a:r>
          <a:r>
            <a:rPr lang="en-GB" sz="1000" baseline="0">
              <a:effectLst/>
              <a:latin typeface="+mn-lt"/>
              <a:ea typeface="+mn-ea"/>
              <a:cs typeface="+mn-cs"/>
            </a:rPr>
            <a:t>a best case scenario (90th percentile or P90) and a worst case scenario (10th percentile or P10) of performance over the PR24 period. The outputs of this model are indicative expected payment values. </a:t>
          </a:r>
        </a:p>
        <a:p>
          <a:pPr eaLnBrk="1" fontAlgn="auto" latinLnBrk="0" hangingPunct="1"/>
          <a:endParaRPr lang="en-GB" sz="1000">
            <a:effectLst/>
          </a:endParaRPr>
        </a:p>
        <a:p>
          <a:pPr eaLnBrk="1" fontAlgn="auto" latinLnBrk="0" hangingPunct="1"/>
          <a:r>
            <a:rPr lang="en-GB" sz="1000" baseline="0">
              <a:effectLst/>
              <a:latin typeface="+mn-lt"/>
              <a:ea typeface="+mn-ea"/>
              <a:cs typeface="+mn-cs"/>
            </a:rPr>
            <a:t>Note, this model uses PR19 performance data (for 2020-24) to model expected payments for PR24 due to the absence of forecast data for D-MeX. This means there is only a 4-year view for overall averages. We use the PR19 performance data and model it for the PR24 component weightings for C-MeX (66% surveys, 33% levels of service metrics) to give a proxy D-MeX PR24 performance score for 4 out of the 5 years. The PCL values in this model are based on PR19 D-MeX scores. These are not the PCLs which will be used in the 2025-30 period, these PCLs will be calculated each reporting year. </a:t>
          </a:r>
        </a:p>
        <a:p>
          <a:pPr marL="0" indent="0" algn="l"/>
          <a:endParaRPr lang="en-US" sz="1100" b="1">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1">
              <a:latin typeface="Calibri" panose="020F0502020204030204" pitchFamily="34" charset="0"/>
              <a:ea typeface="Calibri" panose="020F0502020204030204" pitchFamily="34" charset="0"/>
              <a:cs typeface="Calibri" panose="020F0502020204030204" pitchFamily="34" charset="0"/>
            </a:rPr>
            <a:t>Model</a:t>
          </a:r>
          <a:r>
            <a:rPr lang="en-US" sz="1100" b="1" baseline="0">
              <a:latin typeface="Calibri" panose="020F0502020204030204" pitchFamily="34" charset="0"/>
              <a:ea typeface="Calibri" panose="020F0502020204030204" pitchFamily="34" charset="0"/>
              <a:cs typeface="Calibri" panose="020F0502020204030204" pitchFamily="34" charset="0"/>
            </a:rPr>
            <a:t> assumptions: </a:t>
          </a:r>
        </a:p>
        <a:p>
          <a:pPr marL="0" indent="0" algn="l"/>
          <a:endParaRPr lang="en-US" sz="1100" b="1" baseline="0">
            <a:latin typeface="Calibri" panose="020F0502020204030204" pitchFamily="34" charset="0"/>
            <a:ea typeface="Calibri" panose="020F0502020204030204" pitchFamily="34" charset="0"/>
            <a:cs typeface="Calibri" panose="020F0502020204030204" pitchFamily="34" charset="0"/>
          </a:endParaRPr>
        </a:p>
        <a:p>
          <a:r>
            <a:rPr lang="en-US" sz="1000" baseline="0">
              <a:effectLst/>
              <a:latin typeface="+mn-lt"/>
              <a:ea typeface="+mn-ea"/>
              <a:cs typeface="+mn-cs"/>
            </a:rPr>
            <a:t>To calculate the performance commitment levels (PCLs) for D-MeX we use the PR19 performance data modelled for the PR24 component weightings to calculate the D-MeX score in each year. </a:t>
          </a:r>
        </a:p>
        <a:p>
          <a:endParaRPr lang="en-US" sz="1000" baseline="0">
            <a:effectLst/>
            <a:latin typeface="+mn-lt"/>
            <a:ea typeface="+mn-ea"/>
            <a:cs typeface="+mn-cs"/>
          </a:endParaRPr>
        </a:p>
        <a:p>
          <a:r>
            <a:rPr lang="en-US" sz="1000" baseline="0">
              <a:effectLst/>
              <a:latin typeface="+mn-lt"/>
              <a:ea typeface="+mn-ea"/>
              <a:cs typeface="+mn-cs"/>
            </a:rPr>
            <a:t>To calculate the expected payments (£m), we apply ODI rates to the performance difference between the PCL and the modelled D-MeX scores. We apply PR24 caps &amp; collars set at +/-0.20% appointee RoRE to expected payments. </a:t>
          </a:r>
        </a:p>
        <a:p>
          <a:endParaRPr lang="en-US" sz="1000" baseline="0">
            <a:effectLst/>
            <a:latin typeface="+mn-lt"/>
            <a:ea typeface="+mn-ea"/>
            <a:cs typeface="+mn-cs"/>
          </a:endParaRPr>
        </a:p>
        <a:p>
          <a:r>
            <a:rPr lang="en-US" sz="1000" baseline="0">
              <a:effectLst/>
              <a:latin typeface="+mn-lt"/>
              <a:ea typeface="+mn-ea"/>
              <a:cs typeface="+mn-cs"/>
            </a:rPr>
            <a:t>To calculate the expected payments in % RoRE, we divide total payments by appointee regulated equity (RE).</a:t>
          </a:r>
        </a:p>
        <a:p>
          <a:endParaRPr lang="en-US" sz="1000" baseline="0">
            <a:effectLst/>
            <a:latin typeface="+mn-lt"/>
            <a:ea typeface="+mn-ea"/>
            <a:cs typeface="+mn-cs"/>
          </a:endParaRPr>
        </a:p>
        <a:p>
          <a:r>
            <a:rPr lang="en-US" sz="1000" baseline="0">
              <a:effectLst/>
              <a:latin typeface="+mn-lt"/>
              <a:ea typeface="+mn-ea"/>
              <a:cs typeface="+mn-cs"/>
            </a:rPr>
            <a:t>To calculate RE, we combine real regulatory capital value (RCV) from Pre 2020, 2020-25, and post-2025. For water RE, we use water network plus and water resources. For wastewater RE, we use wastewater network plus and bioresources. For appointee RE, we combine water and wastewater RCV and have excluded Havant Thicket for Portsmouth Water, and Thames Tideway Tunnel for Thames Water. </a:t>
          </a:r>
        </a:p>
        <a:p>
          <a:endParaRPr lang="en-US" sz="1000" baseline="0">
            <a:effectLst/>
            <a:latin typeface="+mn-lt"/>
            <a:ea typeface="+mn-ea"/>
            <a:cs typeface="+mn-cs"/>
          </a:endParaRPr>
        </a:p>
        <a:p>
          <a:r>
            <a:rPr lang="en-US" sz="1000" baseline="0">
              <a:effectLst/>
              <a:latin typeface="+mn-lt"/>
              <a:ea typeface="+mn-ea"/>
              <a:cs typeface="+mn-cs"/>
            </a:rPr>
            <a:t>We assume notional gearing at 0.55 to get our final RE values.</a:t>
          </a:r>
        </a:p>
        <a:p>
          <a:r>
            <a:rPr lang="en-US" sz="1000" baseline="0">
              <a:effectLst/>
              <a:latin typeface="+mn-lt"/>
              <a:ea typeface="+mn-ea"/>
              <a:cs typeface="+mn-cs"/>
            </a:rPr>
            <a:t>We have modelled the industry P10, P50 and P90 performance for all 4 years. </a:t>
          </a:r>
        </a:p>
        <a:p>
          <a:endParaRPr lang="en-US" sz="1000" baseline="0">
            <a:effectLst/>
            <a:latin typeface="+mn-lt"/>
            <a:ea typeface="+mn-ea"/>
            <a:cs typeface="+mn-cs"/>
          </a:endParaRPr>
        </a:p>
        <a:p>
          <a:r>
            <a:rPr lang="en-US" sz="1000" baseline="0">
              <a:effectLst/>
              <a:latin typeface="+mn-lt"/>
              <a:ea typeface="+mn-ea"/>
              <a:cs typeface="+mn-cs"/>
            </a:rPr>
            <a:t>We assume the P50 (or the most likely performance scenario) is a performance level that an efficient company should be able to achieve as part of their usual business or through efficient base expenditure. Hence, we found this to be an appropriate most-likely level of performance when estimating risk for the notional efficient company. There are no ODI payments when performing at P50 level given that the PCL is set at the median company's D-MeX score. This means there is no % RoRE impact at P50. </a:t>
          </a:r>
        </a:p>
        <a:p>
          <a:endParaRPr lang="en-US" sz="1000" baseline="0">
            <a:effectLst/>
            <a:latin typeface="+mn-lt"/>
            <a:ea typeface="+mn-ea"/>
            <a:cs typeface="+mn-cs"/>
          </a:endParaRPr>
        </a:p>
        <a:p>
          <a:r>
            <a:rPr lang="en-US" sz="1000" baseline="0">
              <a:effectLst/>
              <a:latin typeface="+mn-lt"/>
              <a:ea typeface="+mn-ea"/>
              <a:cs typeface="+mn-cs"/>
            </a:rPr>
            <a:t>Enhanced incentives do not apply here.</a:t>
          </a:r>
        </a:p>
        <a:p>
          <a:pPr marL="0" indent="0" algn="l"/>
          <a:endParaRPr lang="en-US" sz="1100" b="0">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1">
              <a:latin typeface="Calibri" panose="020F0502020204030204" pitchFamily="34" charset="0"/>
              <a:ea typeface="Calibri" panose="020F0502020204030204" pitchFamily="34" charset="0"/>
              <a:cs typeface="Calibri" panose="020F0502020204030204" pitchFamily="34" charset="0"/>
            </a:rPr>
            <a:t>Quality assurance: </a:t>
          </a:r>
          <a:endParaRPr lang="en-US" sz="1000" b="1">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000">
            <a:latin typeface="Calibri" panose="020F0502020204030204" pitchFamily="34" charset="0"/>
            <a:ea typeface="Calibri" panose="020F0502020204030204" pitchFamily="34" charset="0"/>
            <a:cs typeface="Calibri" panose="020F0502020204030204" pitchFamily="34" charset="0"/>
          </a:endParaRPr>
        </a:p>
        <a:p>
          <a:pPr marL="0" indent="0" algn="l"/>
          <a:r>
            <a:rPr lang="en-US" sz="1000">
              <a:latin typeface="Calibri" panose="020F0502020204030204" pitchFamily="34" charset="0"/>
              <a:ea typeface="Calibri" panose="020F0502020204030204" pitchFamily="34" charset="0"/>
              <a:cs typeface="Calibri" panose="020F0502020204030204" pitchFamily="34" charset="0"/>
            </a:rPr>
            <a:t>An earlier model has been subject to Ofwat internal quality assurance </a:t>
          </a:r>
        </a:p>
        <a:p>
          <a:pPr marL="0" indent="0" algn="l"/>
          <a:r>
            <a:rPr lang="en-US" sz="1000">
              <a:latin typeface="Calibri" panose="020F0502020204030204" pitchFamily="34" charset="0"/>
              <a:ea typeface="Calibri" panose="020F0502020204030204" pitchFamily="34" charset="0"/>
              <a:cs typeface="Calibri" panose="020F0502020204030204" pitchFamily="34" charset="0"/>
            </a:rPr>
            <a:t>Further changes detailed below have been subject to internal QA.</a:t>
          </a:r>
        </a:p>
        <a:p>
          <a:pPr marL="0" indent="0" algn="l"/>
          <a:r>
            <a:rPr lang="en-US" sz="1000">
              <a:latin typeface="Calibri" panose="020F0502020204030204" pitchFamily="34" charset="0"/>
              <a:ea typeface="Calibri" panose="020F0502020204030204" pitchFamily="34" charset="0"/>
              <a:cs typeface="Calibri" panose="020F0502020204030204" pitchFamily="34" charset="0"/>
            </a:rPr>
            <a:t>  </a:t>
          </a:r>
          <a:endParaRPr lang="en-US" sz="11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1">
              <a:solidFill>
                <a:srgbClr val="000000"/>
              </a:solidFill>
              <a:latin typeface="Calibri" panose="020F0502020204030204" pitchFamily="34" charset="0"/>
              <a:ea typeface="Calibri" panose="020F0502020204030204" pitchFamily="34" charset="0"/>
              <a:cs typeface="Calibri" panose="020F0502020204030204" pitchFamily="34" charset="0"/>
            </a:rPr>
            <a:t>Disclaimer:</a:t>
          </a:r>
          <a:endParaRPr lang="en-US" sz="10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000">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GB" sz="1000" i="0">
              <a:latin typeface="Calibri" panose="020F0502020204030204" pitchFamily="34" charset="0"/>
              <a:ea typeface="Calibri" panose="020F0502020204030204" pitchFamily="34" charset="0"/>
              <a:cs typeface="Calibri" panose="020F0502020204030204" pitchFamily="34" charset="0"/>
            </a:rPr>
            <a:t>This model is part of our final determinations setting out the price, service, and incentive package for water companies for the period 2025-30. It should be read together with the other documents and information that we have now published</a:t>
          </a:r>
          <a:endParaRPr lang="en-US" sz="1000" i="0">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1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1">
              <a:solidFill>
                <a:srgbClr val="000000"/>
              </a:solidFill>
              <a:latin typeface="Calibri" panose="020F0502020204030204" pitchFamily="34" charset="0"/>
              <a:ea typeface="Calibri" panose="020F0502020204030204" pitchFamily="34" charset="0"/>
              <a:cs typeface="Calibri" panose="020F0502020204030204" pitchFamily="34" charset="0"/>
            </a:rPr>
            <a:t>Changes since previous published model:</a:t>
          </a:r>
        </a:p>
        <a:p>
          <a:pPr marL="0" indent="0" algn="l"/>
          <a:endParaRPr lang="en-US" sz="1100" b="0">
            <a:solidFill>
              <a:srgbClr val="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oneCellAnchor>
    <xdr:from>
      <xdr:col>6</xdr:col>
      <xdr:colOff>514349</xdr:colOff>
      <xdr:row>2</xdr:row>
      <xdr:rowOff>57149</xdr:rowOff>
    </xdr:from>
    <xdr:ext cx="1985964" cy="922911"/>
    <xdr:pic>
      <xdr:nvPicPr>
        <xdr:cNvPr id="3" name="Picture 2">
          <a:extLst>
            <a:ext uri="{FF2B5EF4-FFF2-40B4-BE49-F238E27FC236}">
              <a16:creationId xmlns:a16="http://schemas.microsoft.com/office/drawing/2014/main" id="{5237907E-08BA-469A-915A-84D5072E204D}"/>
            </a:ext>
          </a:extLst>
        </xdr:cNvPr>
        <xdr:cNvPicPr>
          <a:picLocks noChangeAspect="1"/>
        </xdr:cNvPicPr>
      </xdr:nvPicPr>
      <xdr:blipFill>
        <a:blip xmlns:r="http://schemas.openxmlformats.org/officeDocument/2006/relationships" r:embed="rId1"/>
        <a:stretch>
          <a:fillRect/>
        </a:stretch>
      </xdr:blipFill>
      <xdr:spPr>
        <a:xfrm>
          <a:off x="8336755" y="616743"/>
          <a:ext cx="1985964" cy="922911"/>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29530</xdr:colOff>
      <xdr:row>3</xdr:row>
      <xdr:rowOff>51027</xdr:rowOff>
    </xdr:from>
    <xdr:to>
      <xdr:col>11</xdr:col>
      <xdr:colOff>724912</xdr:colOff>
      <xdr:row>5</xdr:row>
      <xdr:rowOff>48300</xdr:rowOff>
    </xdr:to>
    <xdr:sp macro="" textlink="">
      <xdr:nvSpPr>
        <xdr:cNvPr id="2" name="Rectangle 1">
          <a:extLst>
            <a:ext uri="{FF2B5EF4-FFF2-40B4-BE49-F238E27FC236}">
              <a16:creationId xmlns:a16="http://schemas.microsoft.com/office/drawing/2014/main" id="{70B21B19-FB03-43F3-9E0A-9B78A8122E5C}"/>
            </a:ext>
          </a:extLst>
        </xdr:cNvPr>
        <xdr:cNvSpPr/>
      </xdr:nvSpPr>
      <xdr:spPr>
        <a:xfrm>
          <a:off x="3696655" y="779009"/>
          <a:ext cx="879078" cy="337452"/>
        </a:xfrm>
        <a:prstGeom prst="rect">
          <a:avLst/>
        </a:prstGeom>
        <a:solidFill>
          <a:schemeClr val="accent4">
            <a:lumMod val="40000"/>
            <a:lumOff val="60000"/>
          </a:schemeClr>
        </a:solidFill>
        <a:ln w="317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en-GB" sz="1000" i="0" kern="120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InpC</a:t>
          </a:r>
        </a:p>
      </xdr:txBody>
    </xdr:sp>
    <xdr:clientData/>
  </xdr:twoCellAnchor>
  <xdr:twoCellAnchor>
    <xdr:from>
      <xdr:col>7</xdr:col>
      <xdr:colOff>224790</xdr:colOff>
      <xdr:row>3</xdr:row>
      <xdr:rowOff>64634</xdr:rowOff>
    </xdr:from>
    <xdr:to>
      <xdr:col>7</xdr:col>
      <xdr:colOff>1108630</xdr:colOff>
      <xdr:row>5</xdr:row>
      <xdr:rowOff>52383</xdr:rowOff>
    </xdr:to>
    <xdr:sp macro="" textlink="">
      <xdr:nvSpPr>
        <xdr:cNvPr id="3" name="Rectangle 2">
          <a:extLst>
            <a:ext uri="{FF2B5EF4-FFF2-40B4-BE49-F238E27FC236}">
              <a16:creationId xmlns:a16="http://schemas.microsoft.com/office/drawing/2014/main" id="{9A6669B2-35AB-4537-9329-6C1919431E0D}"/>
            </a:ext>
          </a:extLst>
        </xdr:cNvPr>
        <xdr:cNvSpPr/>
      </xdr:nvSpPr>
      <xdr:spPr>
        <a:xfrm>
          <a:off x="1306558" y="792616"/>
          <a:ext cx="883840" cy="327928"/>
        </a:xfrm>
        <a:prstGeom prst="rect">
          <a:avLst/>
        </a:prstGeom>
        <a:solidFill>
          <a:schemeClr val="accent4">
            <a:lumMod val="40000"/>
            <a:lumOff val="60000"/>
          </a:schemeClr>
        </a:solidFill>
        <a:ln w="317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en-GB" sz="1000" i="0" kern="120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Inp_RCV</a:t>
          </a:r>
        </a:p>
      </xdr:txBody>
    </xdr:sp>
    <xdr:clientData/>
  </xdr:twoCellAnchor>
  <xdr:twoCellAnchor>
    <xdr:from>
      <xdr:col>7</xdr:col>
      <xdr:colOff>222750</xdr:colOff>
      <xdr:row>6</xdr:row>
      <xdr:rowOff>112938</xdr:rowOff>
    </xdr:from>
    <xdr:to>
      <xdr:col>7</xdr:col>
      <xdr:colOff>1106590</xdr:colOff>
      <xdr:row>8</xdr:row>
      <xdr:rowOff>100687</xdr:rowOff>
    </xdr:to>
    <xdr:sp macro="" textlink="">
      <xdr:nvSpPr>
        <xdr:cNvPr id="4" name="Rectangle 3">
          <a:extLst>
            <a:ext uri="{FF2B5EF4-FFF2-40B4-BE49-F238E27FC236}">
              <a16:creationId xmlns:a16="http://schemas.microsoft.com/office/drawing/2014/main" id="{E7CBA553-DD13-438A-911E-56F9C0B9C46B}"/>
            </a:ext>
          </a:extLst>
        </xdr:cNvPr>
        <xdr:cNvSpPr/>
      </xdr:nvSpPr>
      <xdr:spPr>
        <a:xfrm>
          <a:off x="1304518" y="1351188"/>
          <a:ext cx="883840" cy="327928"/>
        </a:xfrm>
        <a:prstGeom prst="rect">
          <a:avLst/>
        </a:prstGeom>
        <a:solidFill>
          <a:schemeClr val="accent4">
            <a:lumMod val="40000"/>
            <a:lumOff val="60000"/>
          </a:schemeClr>
        </a:solidFill>
        <a:ln w="317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en-GB" sz="1000" i="0" kern="120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RCV</a:t>
          </a:r>
        </a:p>
      </xdr:txBody>
    </xdr:sp>
    <xdr:clientData/>
  </xdr:twoCellAnchor>
  <xdr:twoCellAnchor>
    <xdr:from>
      <xdr:col>7</xdr:col>
      <xdr:colOff>1154840</xdr:colOff>
      <xdr:row>9</xdr:row>
      <xdr:rowOff>114982</xdr:rowOff>
    </xdr:from>
    <xdr:to>
      <xdr:col>7</xdr:col>
      <xdr:colOff>2033918</xdr:colOff>
      <xdr:row>11</xdr:row>
      <xdr:rowOff>112256</xdr:rowOff>
    </xdr:to>
    <xdr:sp macro="" textlink="">
      <xdr:nvSpPr>
        <xdr:cNvPr id="5" name="Rectangle 4">
          <a:extLst>
            <a:ext uri="{FF2B5EF4-FFF2-40B4-BE49-F238E27FC236}">
              <a16:creationId xmlns:a16="http://schemas.microsoft.com/office/drawing/2014/main" id="{7A6630B2-4FD0-4911-8461-D6C0D47DA5AD}"/>
            </a:ext>
          </a:extLst>
        </xdr:cNvPr>
        <xdr:cNvSpPr/>
      </xdr:nvSpPr>
      <xdr:spPr>
        <a:xfrm>
          <a:off x="2236608" y="1863500"/>
          <a:ext cx="879078" cy="337452"/>
        </a:xfrm>
        <a:prstGeom prst="rect">
          <a:avLst/>
        </a:prstGeom>
        <a:solidFill>
          <a:schemeClr val="accent4">
            <a:lumMod val="40000"/>
            <a:lumOff val="60000"/>
          </a:schemeClr>
        </a:solidFill>
        <a:ln w="317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en-GB" sz="1000" i="0" kern="120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Inp_1</a:t>
          </a:r>
        </a:p>
      </xdr:txBody>
    </xdr:sp>
    <xdr:clientData/>
  </xdr:twoCellAnchor>
  <xdr:twoCellAnchor>
    <xdr:from>
      <xdr:col>8</xdr:col>
      <xdr:colOff>23406</xdr:colOff>
      <xdr:row>6</xdr:row>
      <xdr:rowOff>94571</xdr:rowOff>
    </xdr:from>
    <xdr:to>
      <xdr:col>11</xdr:col>
      <xdr:colOff>233693</xdr:colOff>
      <xdr:row>8</xdr:row>
      <xdr:rowOff>96606</xdr:rowOff>
    </xdr:to>
    <xdr:sp macro="" textlink="">
      <xdr:nvSpPr>
        <xdr:cNvPr id="6" name="Rectangle 5">
          <a:extLst>
            <a:ext uri="{FF2B5EF4-FFF2-40B4-BE49-F238E27FC236}">
              <a16:creationId xmlns:a16="http://schemas.microsoft.com/office/drawing/2014/main" id="{07EB7CF9-6CE4-4BC5-A24D-2DE3B3F90B25}"/>
            </a:ext>
          </a:extLst>
        </xdr:cNvPr>
        <xdr:cNvSpPr/>
      </xdr:nvSpPr>
      <xdr:spPr>
        <a:xfrm>
          <a:off x="3200674" y="1332821"/>
          <a:ext cx="883840" cy="342214"/>
        </a:xfrm>
        <a:prstGeom prst="rect">
          <a:avLst/>
        </a:prstGeom>
        <a:solidFill>
          <a:schemeClr val="accent4">
            <a:lumMod val="40000"/>
            <a:lumOff val="60000"/>
          </a:schemeClr>
        </a:solidFill>
        <a:ln w="317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en-GB" sz="1000" i="0" kern="120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Inp_2</a:t>
          </a:r>
        </a:p>
      </xdr:txBody>
    </xdr:sp>
    <xdr:clientData/>
  </xdr:twoCellAnchor>
  <xdr:twoCellAnchor>
    <xdr:from>
      <xdr:col>11</xdr:col>
      <xdr:colOff>495573</xdr:colOff>
      <xdr:row>9</xdr:row>
      <xdr:rowOff>110898</xdr:rowOff>
    </xdr:from>
    <xdr:to>
      <xdr:col>11</xdr:col>
      <xdr:colOff>1369889</xdr:colOff>
      <xdr:row>11</xdr:row>
      <xdr:rowOff>103410</xdr:rowOff>
    </xdr:to>
    <xdr:sp macro="" textlink="">
      <xdr:nvSpPr>
        <xdr:cNvPr id="7" name="Rectangle 6">
          <a:extLst>
            <a:ext uri="{FF2B5EF4-FFF2-40B4-BE49-F238E27FC236}">
              <a16:creationId xmlns:a16="http://schemas.microsoft.com/office/drawing/2014/main" id="{B0035672-DEA8-4B1D-AC23-63FB2C7CEE11}"/>
            </a:ext>
          </a:extLst>
        </xdr:cNvPr>
        <xdr:cNvSpPr/>
      </xdr:nvSpPr>
      <xdr:spPr>
        <a:xfrm>
          <a:off x="4346394" y="1859416"/>
          <a:ext cx="874316" cy="332690"/>
        </a:xfrm>
        <a:prstGeom prst="rect">
          <a:avLst/>
        </a:prstGeom>
        <a:solidFill>
          <a:schemeClr val="accent4">
            <a:lumMod val="40000"/>
            <a:lumOff val="60000"/>
          </a:schemeClr>
        </a:solidFill>
        <a:ln w="317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en-GB" sz="1000" i="0" kern="120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Inp_3</a:t>
          </a:r>
        </a:p>
      </xdr:txBody>
    </xdr:sp>
    <xdr:clientData/>
  </xdr:twoCellAnchor>
  <xdr:twoCellAnchor>
    <xdr:from>
      <xdr:col>7</xdr:col>
      <xdr:colOff>1624287</xdr:colOff>
      <xdr:row>3</xdr:row>
      <xdr:rowOff>53748</xdr:rowOff>
    </xdr:from>
    <xdr:to>
      <xdr:col>9</xdr:col>
      <xdr:colOff>224169</xdr:colOff>
      <xdr:row>5</xdr:row>
      <xdr:rowOff>46259</xdr:rowOff>
    </xdr:to>
    <xdr:sp macro="" textlink="">
      <xdr:nvSpPr>
        <xdr:cNvPr id="8" name="Rectangle 7">
          <a:extLst>
            <a:ext uri="{FF2B5EF4-FFF2-40B4-BE49-F238E27FC236}">
              <a16:creationId xmlns:a16="http://schemas.microsoft.com/office/drawing/2014/main" id="{B33961C1-8BAA-4DDD-9E09-2985979C4C3E}"/>
            </a:ext>
          </a:extLst>
        </xdr:cNvPr>
        <xdr:cNvSpPr/>
      </xdr:nvSpPr>
      <xdr:spPr>
        <a:xfrm>
          <a:off x="2706055" y="781730"/>
          <a:ext cx="879078" cy="332690"/>
        </a:xfrm>
        <a:prstGeom prst="rect">
          <a:avLst/>
        </a:prstGeom>
        <a:solidFill>
          <a:schemeClr val="accent4">
            <a:lumMod val="40000"/>
            <a:lumOff val="60000"/>
          </a:schemeClr>
        </a:solidFill>
        <a:ln w="317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en-GB" sz="1000" i="0" kern="120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F_Inputs</a:t>
          </a:r>
        </a:p>
      </xdr:txBody>
    </xdr:sp>
    <xdr:clientData/>
  </xdr:twoCellAnchor>
  <xdr:twoCellAnchor>
    <xdr:from>
      <xdr:col>7</xdr:col>
      <xdr:colOff>572454</xdr:colOff>
      <xdr:row>13</xdr:row>
      <xdr:rowOff>20412</xdr:rowOff>
    </xdr:from>
    <xdr:to>
      <xdr:col>7</xdr:col>
      <xdr:colOff>1870982</xdr:colOff>
      <xdr:row>15</xdr:row>
      <xdr:rowOff>17685</xdr:rowOff>
    </xdr:to>
    <xdr:sp macro="" textlink="">
      <xdr:nvSpPr>
        <xdr:cNvPr id="9" name="Rectangle 8">
          <a:extLst>
            <a:ext uri="{FF2B5EF4-FFF2-40B4-BE49-F238E27FC236}">
              <a16:creationId xmlns:a16="http://schemas.microsoft.com/office/drawing/2014/main" id="{9F8EAA84-0EF6-43EC-A61F-E9636DC80F0A}"/>
            </a:ext>
          </a:extLst>
        </xdr:cNvPr>
        <xdr:cNvSpPr/>
      </xdr:nvSpPr>
      <xdr:spPr>
        <a:xfrm>
          <a:off x="1654222" y="2449287"/>
          <a:ext cx="1298528" cy="337452"/>
        </a:xfrm>
        <a:prstGeom prst="rect">
          <a:avLst/>
        </a:prstGeom>
        <a:solidFill>
          <a:schemeClr val="accent1">
            <a:lumMod val="60000"/>
            <a:lumOff val="40000"/>
          </a:schemeClr>
        </a:solidFill>
        <a:ln w="317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en-GB" sz="1000" i="0" kern="120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Cap</a:t>
          </a:r>
          <a:r>
            <a:rPr lang="en-GB" sz="1000" i="0"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 and collar £m</a:t>
          </a:r>
          <a:endParaRPr lang="en-GB" sz="1000" i="0" kern="120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9</xdr:col>
      <xdr:colOff>85318</xdr:colOff>
      <xdr:row>13</xdr:row>
      <xdr:rowOff>39461</xdr:rowOff>
    </xdr:from>
    <xdr:to>
      <xdr:col>11</xdr:col>
      <xdr:colOff>1700892</xdr:colOff>
      <xdr:row>15</xdr:row>
      <xdr:rowOff>27210</xdr:rowOff>
    </xdr:to>
    <xdr:sp macro="" textlink="">
      <xdr:nvSpPr>
        <xdr:cNvPr id="10" name="Rectangle 9">
          <a:extLst>
            <a:ext uri="{FF2B5EF4-FFF2-40B4-BE49-F238E27FC236}">
              <a16:creationId xmlns:a16="http://schemas.microsoft.com/office/drawing/2014/main" id="{BC79A524-FE94-464C-A849-51FE60C6D5E1}"/>
            </a:ext>
          </a:extLst>
        </xdr:cNvPr>
        <xdr:cNvSpPr/>
      </xdr:nvSpPr>
      <xdr:spPr>
        <a:xfrm>
          <a:off x="3446282" y="2468336"/>
          <a:ext cx="2105431" cy="327928"/>
        </a:xfrm>
        <a:prstGeom prst="rect">
          <a:avLst/>
        </a:prstGeom>
        <a:solidFill>
          <a:schemeClr val="accent1">
            <a:lumMod val="60000"/>
            <a:lumOff val="40000"/>
          </a:schemeClr>
        </a:solidFill>
        <a:ln w="317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en-GB" sz="1000" i="0" kern="120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Expected</a:t>
          </a:r>
          <a:r>
            <a:rPr lang="en-GB" sz="1000" i="0"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 payments £m precap</a:t>
          </a:r>
          <a:endParaRPr lang="en-GB" sz="1000" i="0" kern="120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7</xdr:col>
      <xdr:colOff>1163004</xdr:colOff>
      <xdr:row>16</xdr:row>
      <xdr:rowOff>80962</xdr:rowOff>
    </xdr:from>
    <xdr:to>
      <xdr:col>11</xdr:col>
      <xdr:colOff>504144</xdr:colOff>
      <xdr:row>18</xdr:row>
      <xdr:rowOff>63950</xdr:rowOff>
    </xdr:to>
    <xdr:sp macro="" textlink="">
      <xdr:nvSpPr>
        <xdr:cNvPr id="11" name="Rectangle 10">
          <a:extLst>
            <a:ext uri="{FF2B5EF4-FFF2-40B4-BE49-F238E27FC236}">
              <a16:creationId xmlns:a16="http://schemas.microsoft.com/office/drawing/2014/main" id="{2BC3E612-0DDB-422C-A238-BD31A2A754D6}"/>
            </a:ext>
          </a:extLst>
        </xdr:cNvPr>
        <xdr:cNvSpPr/>
      </xdr:nvSpPr>
      <xdr:spPr>
        <a:xfrm>
          <a:off x="2244772" y="3020105"/>
          <a:ext cx="2110193" cy="323166"/>
        </a:xfrm>
        <a:prstGeom prst="rect">
          <a:avLst/>
        </a:prstGeom>
        <a:solidFill>
          <a:schemeClr val="accent1">
            <a:lumMod val="60000"/>
            <a:lumOff val="40000"/>
          </a:schemeClr>
        </a:solidFill>
        <a:ln w="317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en-GB" sz="1000" i="0" kern="120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Expected</a:t>
          </a:r>
          <a:r>
            <a:rPr lang="en-GB" sz="1000" i="0"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 payments £m</a:t>
          </a:r>
          <a:endParaRPr lang="en-GB" sz="1000" i="0" kern="120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7</xdr:col>
      <xdr:colOff>584701</xdr:colOff>
      <xdr:row>19</xdr:row>
      <xdr:rowOff>160564</xdr:rowOff>
    </xdr:from>
    <xdr:to>
      <xdr:col>10</xdr:col>
      <xdr:colOff>109537</xdr:colOff>
      <xdr:row>21</xdr:row>
      <xdr:rowOff>143552</xdr:rowOff>
    </xdr:to>
    <xdr:sp macro="" textlink="">
      <xdr:nvSpPr>
        <xdr:cNvPr id="12" name="Rectangle 11">
          <a:extLst>
            <a:ext uri="{FF2B5EF4-FFF2-40B4-BE49-F238E27FC236}">
              <a16:creationId xmlns:a16="http://schemas.microsoft.com/office/drawing/2014/main" id="{90AA4E31-F673-468F-98A7-486C8A608E76}"/>
            </a:ext>
          </a:extLst>
        </xdr:cNvPr>
        <xdr:cNvSpPr/>
      </xdr:nvSpPr>
      <xdr:spPr>
        <a:xfrm>
          <a:off x="1666469" y="3609975"/>
          <a:ext cx="2110193" cy="323166"/>
        </a:xfrm>
        <a:prstGeom prst="rect">
          <a:avLst/>
        </a:prstGeom>
        <a:solidFill>
          <a:schemeClr val="accent1">
            <a:lumMod val="60000"/>
            <a:lumOff val="40000"/>
          </a:schemeClr>
        </a:solidFill>
        <a:ln w="317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en-GB" sz="1000" i="0" kern="120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Expected</a:t>
          </a:r>
          <a:r>
            <a:rPr lang="en-GB" sz="1000" i="0"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 payments %RoRE</a:t>
          </a:r>
          <a:endParaRPr lang="en-GB" sz="1000" i="0" kern="120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7</xdr:col>
      <xdr:colOff>991280</xdr:colOff>
      <xdr:row>23</xdr:row>
      <xdr:rowOff>36058</xdr:rowOff>
    </xdr:from>
    <xdr:to>
      <xdr:col>9</xdr:col>
      <xdr:colOff>66675</xdr:colOff>
      <xdr:row>25</xdr:row>
      <xdr:rowOff>14284</xdr:rowOff>
    </xdr:to>
    <xdr:sp macro="" textlink="">
      <xdr:nvSpPr>
        <xdr:cNvPr id="13" name="Rectangle 12">
          <a:extLst>
            <a:ext uri="{FF2B5EF4-FFF2-40B4-BE49-F238E27FC236}">
              <a16:creationId xmlns:a16="http://schemas.microsoft.com/office/drawing/2014/main" id="{1C90C7DB-23FB-4C00-8D12-F4BB5B089DCB}"/>
            </a:ext>
          </a:extLst>
        </xdr:cNvPr>
        <xdr:cNvSpPr/>
      </xdr:nvSpPr>
      <xdr:spPr>
        <a:xfrm>
          <a:off x="2073048" y="4165826"/>
          <a:ext cx="1354591" cy="318404"/>
        </a:xfrm>
        <a:prstGeom prst="rect">
          <a:avLst/>
        </a:prstGeom>
        <a:solidFill>
          <a:schemeClr val="accent6">
            <a:lumMod val="60000"/>
            <a:lumOff val="40000"/>
          </a:schemeClr>
        </a:solidFill>
        <a:ln w="317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en-GB" sz="1000" i="0" kern="120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Summary</a:t>
          </a:r>
        </a:p>
      </xdr:txBody>
    </xdr:sp>
    <xdr:clientData/>
  </xdr:twoCellAnchor>
  <xdr:twoCellAnchor>
    <xdr:from>
      <xdr:col>7</xdr:col>
      <xdr:colOff>667051</xdr:colOff>
      <xdr:row>5</xdr:row>
      <xdr:rowOff>57145</xdr:rowOff>
    </xdr:from>
    <xdr:to>
      <xdr:col>7</xdr:col>
      <xdr:colOff>671472</xdr:colOff>
      <xdr:row>6</xdr:row>
      <xdr:rowOff>112938</xdr:rowOff>
    </xdr:to>
    <xdr:cxnSp macro="">
      <xdr:nvCxnSpPr>
        <xdr:cNvPr id="16" name="Straight Arrow Connector 15">
          <a:extLst>
            <a:ext uri="{FF2B5EF4-FFF2-40B4-BE49-F238E27FC236}">
              <a16:creationId xmlns:a16="http://schemas.microsoft.com/office/drawing/2014/main" id="{6A3672BC-735D-0714-F0CD-BB21D1045550}"/>
            </a:ext>
          </a:extLst>
        </xdr:cNvPr>
        <xdr:cNvCxnSpPr>
          <a:stCxn id="3" idx="2"/>
          <a:endCxn id="4" idx="0"/>
        </xdr:cNvCxnSpPr>
      </xdr:nvCxnSpPr>
      <xdr:spPr>
        <a:xfrm flipH="1">
          <a:off x="1748819" y="1125306"/>
          <a:ext cx="4421" cy="22588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1644560</xdr:colOff>
      <xdr:row>21</xdr:row>
      <xdr:rowOff>143552</xdr:rowOff>
    </xdr:from>
    <xdr:to>
      <xdr:col>7</xdr:col>
      <xdr:colOff>1648505</xdr:colOff>
      <xdr:row>23</xdr:row>
      <xdr:rowOff>39468</xdr:rowOff>
    </xdr:to>
    <xdr:cxnSp macro="">
      <xdr:nvCxnSpPr>
        <xdr:cNvPr id="21" name="Straight Arrow Connector 20">
          <a:extLst>
            <a:ext uri="{FF2B5EF4-FFF2-40B4-BE49-F238E27FC236}">
              <a16:creationId xmlns:a16="http://schemas.microsoft.com/office/drawing/2014/main" id="{3415CF84-A083-4BCC-BCFD-1F0C55FC1C22}"/>
            </a:ext>
          </a:extLst>
        </xdr:cNvPr>
        <xdr:cNvCxnSpPr>
          <a:stCxn id="12" idx="2"/>
        </xdr:cNvCxnSpPr>
      </xdr:nvCxnSpPr>
      <xdr:spPr>
        <a:xfrm>
          <a:off x="2726328" y="3933141"/>
          <a:ext cx="3945" cy="23609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1596761</xdr:colOff>
      <xdr:row>5</xdr:row>
      <xdr:rowOff>54428</xdr:rowOff>
    </xdr:from>
    <xdr:to>
      <xdr:col>7</xdr:col>
      <xdr:colOff>1884590</xdr:colOff>
      <xdr:row>9</xdr:row>
      <xdr:rowOff>114982</xdr:rowOff>
    </xdr:to>
    <xdr:cxnSp macro="">
      <xdr:nvCxnSpPr>
        <xdr:cNvPr id="24" name="Connector: Elbow 23">
          <a:extLst>
            <a:ext uri="{FF2B5EF4-FFF2-40B4-BE49-F238E27FC236}">
              <a16:creationId xmlns:a16="http://schemas.microsoft.com/office/drawing/2014/main" id="{B8FD480E-44BE-010D-EBD6-0A66864C9313}"/>
            </a:ext>
          </a:extLst>
        </xdr:cNvPr>
        <xdr:cNvCxnSpPr>
          <a:endCxn id="5" idx="0"/>
        </xdr:cNvCxnSpPr>
      </xdr:nvCxnSpPr>
      <xdr:spPr>
        <a:xfrm rot="5400000">
          <a:off x="2451988" y="1349130"/>
          <a:ext cx="740911" cy="287829"/>
        </a:xfrm>
        <a:prstGeom prst="bentConnector3">
          <a:avLst>
            <a:gd name="adj1" fmla="val 53685"/>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1106590</xdr:colOff>
      <xdr:row>7</xdr:row>
      <xdr:rowOff>106812</xdr:rowOff>
    </xdr:from>
    <xdr:to>
      <xdr:col>7</xdr:col>
      <xdr:colOff>1656670</xdr:colOff>
      <xdr:row>7</xdr:row>
      <xdr:rowOff>112258</xdr:rowOff>
    </xdr:to>
    <xdr:cxnSp macro="">
      <xdr:nvCxnSpPr>
        <xdr:cNvPr id="29" name="Straight Connector 28">
          <a:extLst>
            <a:ext uri="{FF2B5EF4-FFF2-40B4-BE49-F238E27FC236}">
              <a16:creationId xmlns:a16="http://schemas.microsoft.com/office/drawing/2014/main" id="{7179F3A3-1D38-14B4-BE1D-AF41E900C9AC}"/>
            </a:ext>
          </a:extLst>
        </xdr:cNvPr>
        <xdr:cNvCxnSpPr>
          <a:stCxn id="4" idx="3"/>
        </xdr:cNvCxnSpPr>
      </xdr:nvCxnSpPr>
      <xdr:spPr>
        <a:xfrm>
          <a:off x="2195161" y="1498143"/>
          <a:ext cx="550080" cy="544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2068589</xdr:colOff>
      <xdr:row>5</xdr:row>
      <xdr:rowOff>46258</xdr:rowOff>
    </xdr:from>
    <xdr:to>
      <xdr:col>9</xdr:col>
      <xdr:colOff>286393</xdr:colOff>
      <xdr:row>6</xdr:row>
      <xdr:rowOff>94570</xdr:rowOff>
    </xdr:to>
    <xdr:cxnSp macro="">
      <xdr:nvCxnSpPr>
        <xdr:cNvPr id="39" name="Connector: Elbow 38">
          <a:extLst>
            <a:ext uri="{FF2B5EF4-FFF2-40B4-BE49-F238E27FC236}">
              <a16:creationId xmlns:a16="http://schemas.microsoft.com/office/drawing/2014/main" id="{22470472-800E-0B21-AA7A-0E7437785624}"/>
            </a:ext>
          </a:extLst>
        </xdr:cNvPr>
        <xdr:cNvCxnSpPr>
          <a:stCxn id="8" idx="2"/>
          <a:endCxn id="6" idx="0"/>
        </xdr:cNvCxnSpPr>
      </xdr:nvCxnSpPr>
      <xdr:spPr>
        <a:xfrm rot="16200000" flipH="1">
          <a:off x="3289656" y="975120"/>
          <a:ext cx="218401" cy="497000"/>
        </a:xfrm>
        <a:prstGeom prst="bentConnector3">
          <a:avLst>
            <a:gd name="adj1" fmla="val 46835"/>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258536</xdr:colOff>
      <xdr:row>5</xdr:row>
      <xdr:rowOff>48300</xdr:rowOff>
    </xdr:from>
    <xdr:to>
      <xdr:col>11</xdr:col>
      <xdr:colOff>285373</xdr:colOff>
      <xdr:row>5</xdr:row>
      <xdr:rowOff>149678</xdr:rowOff>
    </xdr:to>
    <xdr:cxnSp macro="">
      <xdr:nvCxnSpPr>
        <xdr:cNvPr id="42" name="Connector: Elbow 41">
          <a:extLst>
            <a:ext uri="{FF2B5EF4-FFF2-40B4-BE49-F238E27FC236}">
              <a16:creationId xmlns:a16="http://schemas.microsoft.com/office/drawing/2014/main" id="{D8BBF1B7-1D22-C563-A6D9-D368D3FEE3EB}"/>
            </a:ext>
          </a:extLst>
        </xdr:cNvPr>
        <xdr:cNvCxnSpPr>
          <a:stCxn id="2" idx="2"/>
        </xdr:cNvCxnSpPr>
      </xdr:nvCxnSpPr>
      <xdr:spPr>
        <a:xfrm rot="5400000">
          <a:off x="3827158" y="908803"/>
          <a:ext cx="101378" cy="516694"/>
        </a:xfrm>
        <a:prstGeom prst="bentConnector2">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286393</xdr:colOff>
      <xdr:row>8</xdr:row>
      <xdr:rowOff>96605</xdr:rowOff>
    </xdr:from>
    <xdr:to>
      <xdr:col>11</xdr:col>
      <xdr:colOff>932732</xdr:colOff>
      <xdr:row>9</xdr:row>
      <xdr:rowOff>115659</xdr:rowOff>
    </xdr:to>
    <xdr:cxnSp macro="">
      <xdr:nvCxnSpPr>
        <xdr:cNvPr id="46" name="Connector: Elbow 45">
          <a:extLst>
            <a:ext uri="{FF2B5EF4-FFF2-40B4-BE49-F238E27FC236}">
              <a16:creationId xmlns:a16="http://schemas.microsoft.com/office/drawing/2014/main" id="{6A26A4D9-4BCF-8B03-A20B-A02B04CE3362}"/>
            </a:ext>
          </a:extLst>
        </xdr:cNvPr>
        <xdr:cNvCxnSpPr>
          <a:stCxn id="6" idx="2"/>
          <a:endCxn id="7" idx="0"/>
        </xdr:cNvCxnSpPr>
      </xdr:nvCxnSpPr>
      <xdr:spPr>
        <a:xfrm rot="16200000" flipH="1">
          <a:off x="4120883" y="1201508"/>
          <a:ext cx="189143" cy="1136196"/>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1224100</xdr:colOff>
      <xdr:row>11</xdr:row>
      <xdr:rowOff>112256</xdr:rowOff>
    </xdr:from>
    <xdr:to>
      <xdr:col>7</xdr:col>
      <xdr:colOff>1596761</xdr:colOff>
      <xdr:row>13</xdr:row>
      <xdr:rowOff>20412</xdr:rowOff>
    </xdr:to>
    <xdr:cxnSp macro="">
      <xdr:nvCxnSpPr>
        <xdr:cNvPr id="47" name="Connector: Elbow 46">
          <a:extLst>
            <a:ext uri="{FF2B5EF4-FFF2-40B4-BE49-F238E27FC236}">
              <a16:creationId xmlns:a16="http://schemas.microsoft.com/office/drawing/2014/main" id="{4AB8CE8E-DA22-4185-A685-F309EAD9CBCA}"/>
            </a:ext>
          </a:extLst>
        </xdr:cNvPr>
        <xdr:cNvCxnSpPr>
          <a:stCxn id="5" idx="2"/>
          <a:endCxn id="9" idx="0"/>
        </xdr:cNvCxnSpPr>
      </xdr:nvCxnSpPr>
      <xdr:spPr>
        <a:xfrm rot="5400000">
          <a:off x="2368031" y="2138789"/>
          <a:ext cx="248335" cy="372661"/>
        </a:xfrm>
        <a:prstGeom prst="bentConnector3">
          <a:avLst>
            <a:gd name="adj1" fmla="val 4178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667050</xdr:colOff>
      <xdr:row>8</xdr:row>
      <xdr:rowOff>105449</xdr:rowOff>
    </xdr:from>
    <xdr:to>
      <xdr:col>7</xdr:col>
      <xdr:colOff>1231445</xdr:colOff>
      <xdr:row>12</xdr:row>
      <xdr:rowOff>61232</xdr:rowOff>
    </xdr:to>
    <xdr:cxnSp macro="">
      <xdr:nvCxnSpPr>
        <xdr:cNvPr id="52" name="Connector: Elbow 51">
          <a:extLst>
            <a:ext uri="{FF2B5EF4-FFF2-40B4-BE49-F238E27FC236}">
              <a16:creationId xmlns:a16="http://schemas.microsoft.com/office/drawing/2014/main" id="{75EEFFD0-C5E2-10A9-54F2-ACA26C568CFA}"/>
            </a:ext>
          </a:extLst>
        </xdr:cNvPr>
        <xdr:cNvCxnSpPr>
          <a:stCxn id="4" idx="2"/>
        </xdr:cNvCxnSpPr>
      </xdr:nvCxnSpPr>
      <xdr:spPr>
        <a:xfrm rot="16200000" flipH="1">
          <a:off x="1712946" y="1719750"/>
          <a:ext cx="636140" cy="564395"/>
        </a:xfrm>
        <a:prstGeom prst="bentConnector3">
          <a:avLst>
            <a:gd name="adj1" fmla="val 96709"/>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286392</xdr:colOff>
      <xdr:row>8</xdr:row>
      <xdr:rowOff>96605</xdr:rowOff>
    </xdr:from>
    <xdr:to>
      <xdr:col>11</xdr:col>
      <xdr:colOff>650558</xdr:colOff>
      <xdr:row>13</xdr:row>
      <xdr:rowOff>39460</xdr:rowOff>
    </xdr:to>
    <xdr:cxnSp macro="">
      <xdr:nvCxnSpPr>
        <xdr:cNvPr id="60" name="Connector: Elbow 59">
          <a:extLst>
            <a:ext uri="{FF2B5EF4-FFF2-40B4-BE49-F238E27FC236}">
              <a16:creationId xmlns:a16="http://schemas.microsoft.com/office/drawing/2014/main" id="{E377CA5B-2AD0-6192-38D5-08CEA328D160}"/>
            </a:ext>
          </a:extLst>
        </xdr:cNvPr>
        <xdr:cNvCxnSpPr>
          <a:stCxn id="6" idx="2"/>
          <a:endCxn id="10" idx="0"/>
        </xdr:cNvCxnSpPr>
      </xdr:nvCxnSpPr>
      <xdr:spPr>
        <a:xfrm rot="16200000" flipH="1">
          <a:off x="3677717" y="1644673"/>
          <a:ext cx="793301" cy="854023"/>
        </a:xfrm>
        <a:prstGeom prst="bentConnector3">
          <a:avLst>
            <a:gd name="adj1" fmla="val 7830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2038680</xdr:colOff>
      <xdr:row>10</xdr:row>
      <xdr:rowOff>113619</xdr:rowOff>
    </xdr:from>
    <xdr:to>
      <xdr:col>9</xdr:col>
      <xdr:colOff>278947</xdr:colOff>
      <xdr:row>10</xdr:row>
      <xdr:rowOff>115661</xdr:rowOff>
    </xdr:to>
    <xdr:cxnSp macro="">
      <xdr:nvCxnSpPr>
        <xdr:cNvPr id="63" name="Straight Connector 62">
          <a:extLst>
            <a:ext uri="{FF2B5EF4-FFF2-40B4-BE49-F238E27FC236}">
              <a16:creationId xmlns:a16="http://schemas.microsoft.com/office/drawing/2014/main" id="{422E293A-BDAE-7E18-A326-79A9D6675BF2}"/>
            </a:ext>
          </a:extLst>
        </xdr:cNvPr>
        <xdr:cNvCxnSpPr>
          <a:stCxn id="5" idx="3"/>
        </xdr:cNvCxnSpPr>
      </xdr:nvCxnSpPr>
      <xdr:spPr>
        <a:xfrm>
          <a:off x="3120448" y="2032226"/>
          <a:ext cx="519463" cy="204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276905</xdr:colOff>
      <xdr:row>10</xdr:row>
      <xdr:rowOff>111916</xdr:rowOff>
    </xdr:from>
    <xdr:to>
      <xdr:col>11</xdr:col>
      <xdr:colOff>495573</xdr:colOff>
      <xdr:row>10</xdr:row>
      <xdr:rowOff>113619</xdr:rowOff>
    </xdr:to>
    <xdr:cxnSp macro="">
      <xdr:nvCxnSpPr>
        <xdr:cNvPr id="66" name="Straight Connector 65">
          <a:extLst>
            <a:ext uri="{FF2B5EF4-FFF2-40B4-BE49-F238E27FC236}">
              <a16:creationId xmlns:a16="http://schemas.microsoft.com/office/drawing/2014/main" id="{E955438C-B30E-F0D5-B0B6-4797F0ECA937}"/>
            </a:ext>
          </a:extLst>
        </xdr:cNvPr>
        <xdr:cNvCxnSpPr>
          <a:stCxn id="7" idx="1"/>
        </xdr:cNvCxnSpPr>
      </xdr:nvCxnSpPr>
      <xdr:spPr>
        <a:xfrm flipH="1">
          <a:off x="3637869" y="2030523"/>
          <a:ext cx="708525" cy="170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1224099</xdr:colOff>
      <xdr:row>15</xdr:row>
      <xdr:rowOff>17685</xdr:rowOff>
    </xdr:from>
    <xdr:to>
      <xdr:col>8</xdr:col>
      <xdr:colOff>122601</xdr:colOff>
      <xdr:row>16</xdr:row>
      <xdr:rowOff>85724</xdr:rowOff>
    </xdr:to>
    <xdr:cxnSp macro="">
      <xdr:nvCxnSpPr>
        <xdr:cNvPr id="72" name="Connector: Elbow 71">
          <a:extLst>
            <a:ext uri="{FF2B5EF4-FFF2-40B4-BE49-F238E27FC236}">
              <a16:creationId xmlns:a16="http://schemas.microsoft.com/office/drawing/2014/main" id="{F28C14AD-5162-380A-0E0E-19B7FE4E5B21}"/>
            </a:ext>
          </a:extLst>
        </xdr:cNvPr>
        <xdr:cNvCxnSpPr>
          <a:stCxn id="9" idx="2"/>
          <a:endCxn id="11" idx="0"/>
        </xdr:cNvCxnSpPr>
      </xdr:nvCxnSpPr>
      <xdr:spPr>
        <a:xfrm rot="16200000" flipH="1">
          <a:off x="2683804" y="2408802"/>
          <a:ext cx="238128" cy="994002"/>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122602</xdr:colOff>
      <xdr:row>15</xdr:row>
      <xdr:rowOff>27209</xdr:rowOff>
    </xdr:from>
    <xdr:to>
      <xdr:col>11</xdr:col>
      <xdr:colOff>650559</xdr:colOff>
      <xdr:row>16</xdr:row>
      <xdr:rowOff>85723</xdr:rowOff>
    </xdr:to>
    <xdr:cxnSp macro="">
      <xdr:nvCxnSpPr>
        <xdr:cNvPr id="76" name="Connector: Elbow 75">
          <a:extLst>
            <a:ext uri="{FF2B5EF4-FFF2-40B4-BE49-F238E27FC236}">
              <a16:creationId xmlns:a16="http://schemas.microsoft.com/office/drawing/2014/main" id="{DAA951CE-8140-F2A2-2E81-05D6B815266E}"/>
            </a:ext>
          </a:extLst>
        </xdr:cNvPr>
        <xdr:cNvCxnSpPr>
          <a:stCxn id="10" idx="2"/>
          <a:endCxn id="11" idx="0"/>
        </xdr:cNvCxnSpPr>
      </xdr:nvCxnSpPr>
      <xdr:spPr>
        <a:xfrm rot="5400000">
          <a:off x="3786323" y="2309810"/>
          <a:ext cx="228603" cy="120151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1644560</xdr:colOff>
      <xdr:row>18</xdr:row>
      <xdr:rowOff>68713</xdr:rowOff>
    </xdr:from>
    <xdr:to>
      <xdr:col>8</xdr:col>
      <xdr:colOff>122601</xdr:colOff>
      <xdr:row>19</xdr:row>
      <xdr:rowOff>160565</xdr:rowOff>
    </xdr:to>
    <xdr:cxnSp macro="">
      <xdr:nvCxnSpPr>
        <xdr:cNvPr id="78" name="Connector: Elbow 77">
          <a:extLst>
            <a:ext uri="{FF2B5EF4-FFF2-40B4-BE49-F238E27FC236}">
              <a16:creationId xmlns:a16="http://schemas.microsoft.com/office/drawing/2014/main" id="{1CFCC8E5-2E59-3691-17C4-6BA6B9695719}"/>
            </a:ext>
          </a:extLst>
        </xdr:cNvPr>
        <xdr:cNvCxnSpPr>
          <a:stCxn id="11" idx="2"/>
          <a:endCxn id="12" idx="0"/>
        </xdr:cNvCxnSpPr>
      </xdr:nvCxnSpPr>
      <xdr:spPr>
        <a:xfrm rot="5400000">
          <a:off x="2882128" y="3192234"/>
          <a:ext cx="261942" cy="573541"/>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353787</xdr:colOff>
      <xdr:row>8</xdr:row>
      <xdr:rowOff>102052</xdr:rowOff>
    </xdr:from>
    <xdr:to>
      <xdr:col>7</xdr:col>
      <xdr:colOff>1644561</xdr:colOff>
      <xdr:row>19</xdr:row>
      <xdr:rowOff>160563</xdr:rowOff>
    </xdr:to>
    <xdr:cxnSp macro="">
      <xdr:nvCxnSpPr>
        <xdr:cNvPr id="80" name="Connector: Elbow 79">
          <a:extLst>
            <a:ext uri="{FF2B5EF4-FFF2-40B4-BE49-F238E27FC236}">
              <a16:creationId xmlns:a16="http://schemas.microsoft.com/office/drawing/2014/main" id="{63469212-3053-8F4D-7ABD-DB857CFA09E9}"/>
            </a:ext>
          </a:extLst>
        </xdr:cNvPr>
        <xdr:cNvCxnSpPr>
          <a:endCxn id="12" idx="0"/>
        </xdr:cNvCxnSpPr>
      </xdr:nvCxnSpPr>
      <xdr:spPr>
        <a:xfrm rot="16200000" flipH="1">
          <a:off x="1116195" y="1999841"/>
          <a:ext cx="1929493" cy="1290774"/>
        </a:xfrm>
        <a:prstGeom prst="bentConnector3">
          <a:avLst>
            <a:gd name="adj1" fmla="val 93125"/>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24@ofwat.gov.u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4EA5D-7A78-433D-A935-6F950189DACD}">
  <sheetPr>
    <tabColor theme="3"/>
    <outlinePr summaryBelow="0" summaryRight="0"/>
    <pageSetUpPr fitToPage="1"/>
  </sheetPr>
  <dimension ref="A1:XFD120"/>
  <sheetViews>
    <sheetView showGridLines="0" tabSelected="1" zoomScale="80" zoomScaleNormal="80" workbookViewId="0"/>
  </sheetViews>
  <sheetFormatPr defaultColWidth="8" defaultRowHeight="0" customHeight="1" zeroHeight="1" x14ac:dyDescent="0.35"/>
  <cols>
    <col min="1" max="1" width="7.625" style="131" customWidth="1"/>
    <col min="2" max="2" width="57.625" style="131" bestFit="1" customWidth="1"/>
    <col min="3" max="3" width="13.5" style="131" customWidth="1"/>
    <col min="4" max="11" width="8" style="131" customWidth="1"/>
    <col min="12" max="13" width="8" style="131" hidden="1" customWidth="1"/>
    <col min="14" max="16383" width="0" style="131" hidden="1" customWidth="1"/>
    <col min="16384" max="16384" width="8.25" style="131" hidden="1" customWidth="1"/>
  </cols>
  <sheetData>
    <row r="1" spans="1:3" s="130" customFormat="1" ht="30.75" x14ac:dyDescent="0.35">
      <c r="A1" s="129" t="str">
        <f ca="1" xml:space="preserve"> RIGHT(CELL("filename", $A$1), LEN(CELL("filename", $A$1)) - SEARCH("]", CELL("filename", $A$1)))</f>
        <v>Cover</v>
      </c>
      <c r="B1" s="129"/>
    </row>
    <row r="2" spans="1:3" ht="13.15" x14ac:dyDescent="0.35"/>
    <row r="3" spans="1:3" s="132" customFormat="1" ht="23.25" x14ac:dyDescent="0.35">
      <c r="B3" s="133" t="s">
        <v>0</v>
      </c>
    </row>
    <row r="4" spans="1:3" ht="13.15" x14ac:dyDescent="0.35"/>
    <row r="5" spans="1:3" ht="13.15" x14ac:dyDescent="0.35">
      <c r="B5" s="131" t="s">
        <v>1</v>
      </c>
      <c r="C5" s="134" t="s">
        <v>2</v>
      </c>
    </row>
    <row r="6" spans="1:3" ht="13.15" x14ac:dyDescent="0.35">
      <c r="B6" s="131" t="s">
        <v>3</v>
      </c>
      <c r="C6" s="134">
        <v>1</v>
      </c>
    </row>
    <row r="7" spans="1:3" ht="13.15" x14ac:dyDescent="0.35">
      <c r="B7" s="131" t="s">
        <v>4</v>
      </c>
      <c r="C7" s="135" t="str">
        <f ca="1" xml:space="preserve"> MID(CELL("filename"), FIND("[", CELL("filename"), 1) + 1, FIND("]", CELL("filename"), 1) - FIND("[", CELL("filename"), 1) - 1)</f>
        <v>PR24OC35 - D-MeX RoRE payments model - checked.xlsx</v>
      </c>
    </row>
    <row r="8" spans="1:3" ht="13.15" x14ac:dyDescent="0.35">
      <c r="B8" s="131" t="s">
        <v>5</v>
      </c>
      <c r="C8" s="136">
        <v>45627</v>
      </c>
    </row>
    <row r="9" spans="1:3" ht="13.15" x14ac:dyDescent="0.35"/>
    <row r="10" spans="1:3" ht="14.25" x14ac:dyDescent="0.35">
      <c r="B10" s="131" t="s">
        <v>6</v>
      </c>
      <c r="C10" s="137" t="s">
        <v>7</v>
      </c>
    </row>
    <row r="11" spans="1:3" ht="13.15" x14ac:dyDescent="0.4">
      <c r="C11" s="138"/>
    </row>
    <row r="12" spans="1:3" ht="13.15" x14ac:dyDescent="0.35"/>
    <row r="13" spans="1:3" ht="13.15" x14ac:dyDescent="0.35"/>
    <row r="14" spans="1:3" ht="13.15" x14ac:dyDescent="0.35"/>
    <row r="15" spans="1:3" ht="13.15" x14ac:dyDescent="0.35"/>
    <row r="16" spans="1:3" ht="13.15" x14ac:dyDescent="0.35"/>
    <row r="17" ht="13.15" x14ac:dyDescent="0.35"/>
    <row r="18" ht="13.15" x14ac:dyDescent="0.35"/>
    <row r="19" ht="13.15" x14ac:dyDescent="0.35"/>
    <row r="20" ht="13.15" x14ac:dyDescent="0.35"/>
    <row r="21" ht="13.15" x14ac:dyDescent="0.35"/>
    <row r="22" ht="13.15" x14ac:dyDescent="0.35"/>
    <row r="23" ht="13.15" x14ac:dyDescent="0.35"/>
    <row r="24" ht="13.15" x14ac:dyDescent="0.35"/>
    <row r="25" ht="13.15" x14ac:dyDescent="0.35"/>
    <row r="26" ht="13.15" x14ac:dyDescent="0.35"/>
    <row r="27" ht="13.15" x14ac:dyDescent="0.35"/>
    <row r="28" ht="13.15" x14ac:dyDescent="0.35"/>
    <row r="29" ht="13.15" x14ac:dyDescent="0.35"/>
    <row r="30" ht="13.15" x14ac:dyDescent="0.35"/>
    <row r="31" ht="13.15" x14ac:dyDescent="0.35"/>
    <row r="32" ht="13.15" x14ac:dyDescent="0.35"/>
    <row r="33" ht="13.15" x14ac:dyDescent="0.35"/>
    <row r="34" ht="13.15" x14ac:dyDescent="0.35"/>
    <row r="35" ht="13.15" x14ac:dyDescent="0.35"/>
    <row r="36" ht="13.15" x14ac:dyDescent="0.35"/>
    <row r="37" ht="13.15" x14ac:dyDescent="0.35"/>
    <row r="38" ht="13.15" x14ac:dyDescent="0.35"/>
    <row r="39" s="131" customFormat="1" ht="13.15" x14ac:dyDescent="0.35"/>
    <row r="40" s="131" customFormat="1" ht="13.15" x14ac:dyDescent="0.35"/>
    <row r="41" s="131" customFormat="1" ht="13.15" x14ac:dyDescent="0.35"/>
    <row r="42" s="131" customFormat="1" ht="13.15" x14ac:dyDescent="0.35"/>
    <row r="43" s="131" customFormat="1" ht="13.15" x14ac:dyDescent="0.35"/>
    <row r="44" s="131" customFormat="1" ht="13.15" x14ac:dyDescent="0.35"/>
    <row r="45" s="131" customFormat="1" ht="13.15" x14ac:dyDescent="0.35"/>
    <row r="46" s="131" customFormat="1" ht="13.15" x14ac:dyDescent="0.35"/>
    <row r="47" s="131" customFormat="1" ht="13.15" x14ac:dyDescent="0.35"/>
    <row r="48" s="131" customFormat="1" ht="13.15" x14ac:dyDescent="0.35"/>
    <row r="49" spans="1:16384" s="131" customFormat="1" ht="13.15" x14ac:dyDescent="0.35"/>
    <row r="50" spans="1:16384" s="131" customFormat="1" ht="13.15" x14ac:dyDescent="0.35"/>
    <row r="51" spans="1:16384" s="131" customFormat="1" ht="13.15" x14ac:dyDescent="0.35"/>
    <row r="52" spans="1:16384" s="131" customFormat="1" ht="13.15" x14ac:dyDescent="0.35"/>
    <row r="53" spans="1:16384" s="131" customFormat="1" ht="13.15" x14ac:dyDescent="0.35"/>
    <row r="54" spans="1:16384" s="131" customFormat="1" ht="13.15" x14ac:dyDescent="0.35"/>
    <row r="55" spans="1:16384" s="131" customFormat="1" ht="13.15" x14ac:dyDescent="0.35"/>
    <row r="56" spans="1:16384" s="139" customFormat="1" ht="13.15" x14ac:dyDescent="0.35">
      <c r="A56" s="139" t="s">
        <v>8</v>
      </c>
      <c r="L56" s="139" t="s">
        <v>8</v>
      </c>
      <c r="M56" s="139" t="s">
        <v>8</v>
      </c>
      <c r="N56" s="139" t="s">
        <v>8</v>
      </c>
      <c r="O56" s="139" t="s">
        <v>8</v>
      </c>
      <c r="P56" s="139" t="s">
        <v>8</v>
      </c>
      <c r="Q56" s="139" t="s">
        <v>8</v>
      </c>
      <c r="R56" s="139" t="s">
        <v>8</v>
      </c>
      <c r="S56" s="139" t="s">
        <v>8</v>
      </c>
      <c r="T56" s="139" t="s">
        <v>8</v>
      </c>
      <c r="U56" s="139" t="s">
        <v>8</v>
      </c>
      <c r="V56" s="139" t="s">
        <v>8</v>
      </c>
      <c r="W56" s="139" t="s">
        <v>8</v>
      </c>
      <c r="X56" s="139" t="s">
        <v>8</v>
      </c>
      <c r="Y56" s="139" t="s">
        <v>8</v>
      </c>
      <c r="Z56" s="139" t="s">
        <v>8</v>
      </c>
      <c r="AA56" s="139" t="s">
        <v>8</v>
      </c>
      <c r="AB56" s="139" t="s">
        <v>8</v>
      </c>
      <c r="AC56" s="139" t="s">
        <v>8</v>
      </c>
      <c r="AD56" s="139" t="s">
        <v>8</v>
      </c>
      <c r="AE56" s="139" t="s">
        <v>8</v>
      </c>
      <c r="AF56" s="139" t="s">
        <v>8</v>
      </c>
      <c r="AG56" s="139" t="s">
        <v>8</v>
      </c>
      <c r="AH56" s="139" t="s">
        <v>8</v>
      </c>
      <c r="AI56" s="139" t="s">
        <v>8</v>
      </c>
      <c r="AJ56" s="139" t="s">
        <v>8</v>
      </c>
      <c r="AK56" s="139" t="s">
        <v>8</v>
      </c>
      <c r="AL56" s="139" t="s">
        <v>8</v>
      </c>
      <c r="AM56" s="139" t="s">
        <v>8</v>
      </c>
      <c r="AN56" s="139" t="s">
        <v>8</v>
      </c>
      <c r="AO56" s="139" t="s">
        <v>8</v>
      </c>
      <c r="AP56" s="139" t="s">
        <v>8</v>
      </c>
      <c r="AQ56" s="139" t="s">
        <v>8</v>
      </c>
      <c r="AR56" s="139" t="s">
        <v>8</v>
      </c>
      <c r="AS56" s="139" t="s">
        <v>8</v>
      </c>
      <c r="AT56" s="139" t="s">
        <v>8</v>
      </c>
      <c r="AU56" s="139" t="s">
        <v>8</v>
      </c>
      <c r="AV56" s="139" t="s">
        <v>8</v>
      </c>
      <c r="AW56" s="139" t="s">
        <v>8</v>
      </c>
      <c r="AX56" s="139" t="s">
        <v>8</v>
      </c>
      <c r="AY56" s="139" t="s">
        <v>8</v>
      </c>
      <c r="AZ56" s="139" t="s">
        <v>8</v>
      </c>
      <c r="BA56" s="139" t="s">
        <v>8</v>
      </c>
      <c r="BB56" s="139" t="s">
        <v>8</v>
      </c>
      <c r="BC56" s="139" t="s">
        <v>8</v>
      </c>
      <c r="BD56" s="139" t="s">
        <v>8</v>
      </c>
      <c r="BE56" s="139" t="s">
        <v>8</v>
      </c>
      <c r="BF56" s="139" t="s">
        <v>8</v>
      </c>
      <c r="BG56" s="139" t="s">
        <v>8</v>
      </c>
      <c r="BH56" s="139" t="s">
        <v>8</v>
      </c>
      <c r="BI56" s="139" t="s">
        <v>8</v>
      </c>
      <c r="BJ56" s="139" t="s">
        <v>8</v>
      </c>
      <c r="BK56" s="139" t="s">
        <v>8</v>
      </c>
      <c r="BL56" s="139" t="s">
        <v>8</v>
      </c>
      <c r="BM56" s="139" t="s">
        <v>8</v>
      </c>
      <c r="BN56" s="139" t="s">
        <v>8</v>
      </c>
      <c r="BO56" s="139" t="s">
        <v>8</v>
      </c>
      <c r="BP56" s="139" t="s">
        <v>8</v>
      </c>
      <c r="BQ56" s="139" t="s">
        <v>8</v>
      </c>
      <c r="BR56" s="139" t="s">
        <v>8</v>
      </c>
      <c r="BS56" s="139" t="s">
        <v>8</v>
      </c>
      <c r="BT56" s="139" t="s">
        <v>8</v>
      </c>
      <c r="BU56" s="139" t="s">
        <v>8</v>
      </c>
      <c r="BV56" s="139" t="s">
        <v>8</v>
      </c>
      <c r="BW56" s="139" t="s">
        <v>8</v>
      </c>
      <c r="BX56" s="139" t="s">
        <v>8</v>
      </c>
      <c r="BY56" s="139" t="s">
        <v>8</v>
      </c>
      <c r="BZ56" s="139" t="s">
        <v>8</v>
      </c>
      <c r="CA56" s="139" t="s">
        <v>8</v>
      </c>
      <c r="CB56" s="139" t="s">
        <v>8</v>
      </c>
      <c r="CC56" s="139" t="s">
        <v>8</v>
      </c>
      <c r="CD56" s="139" t="s">
        <v>8</v>
      </c>
      <c r="CE56" s="139" t="s">
        <v>8</v>
      </c>
      <c r="CF56" s="139" t="s">
        <v>8</v>
      </c>
      <c r="CG56" s="139" t="s">
        <v>8</v>
      </c>
      <c r="CH56" s="139" t="s">
        <v>8</v>
      </c>
      <c r="CI56" s="139" t="s">
        <v>8</v>
      </c>
      <c r="CJ56" s="139" t="s">
        <v>8</v>
      </c>
      <c r="CK56" s="139" t="s">
        <v>8</v>
      </c>
      <c r="CL56" s="139" t="s">
        <v>8</v>
      </c>
      <c r="CM56" s="139" t="s">
        <v>8</v>
      </c>
      <c r="CN56" s="139" t="s">
        <v>8</v>
      </c>
      <c r="CO56" s="139" t="s">
        <v>8</v>
      </c>
      <c r="CP56" s="139" t="s">
        <v>8</v>
      </c>
      <c r="CQ56" s="139" t="s">
        <v>8</v>
      </c>
      <c r="CR56" s="139" t="s">
        <v>8</v>
      </c>
      <c r="CS56" s="139" t="s">
        <v>8</v>
      </c>
      <c r="CT56" s="139" t="s">
        <v>8</v>
      </c>
      <c r="CU56" s="139" t="s">
        <v>8</v>
      </c>
      <c r="CV56" s="139" t="s">
        <v>8</v>
      </c>
      <c r="CW56" s="139" t="s">
        <v>8</v>
      </c>
      <c r="CX56" s="139" t="s">
        <v>8</v>
      </c>
      <c r="CY56" s="139" t="s">
        <v>8</v>
      </c>
      <c r="CZ56" s="139" t="s">
        <v>8</v>
      </c>
      <c r="DA56" s="139" t="s">
        <v>8</v>
      </c>
      <c r="DB56" s="139" t="s">
        <v>8</v>
      </c>
      <c r="DC56" s="139" t="s">
        <v>8</v>
      </c>
      <c r="DD56" s="139" t="s">
        <v>8</v>
      </c>
      <c r="DE56" s="139" t="s">
        <v>8</v>
      </c>
      <c r="DF56" s="139" t="s">
        <v>8</v>
      </c>
      <c r="DG56" s="139" t="s">
        <v>8</v>
      </c>
      <c r="DH56" s="139" t="s">
        <v>8</v>
      </c>
      <c r="DI56" s="139" t="s">
        <v>8</v>
      </c>
      <c r="DJ56" s="139" t="s">
        <v>8</v>
      </c>
      <c r="DK56" s="139" t="s">
        <v>8</v>
      </c>
      <c r="DL56" s="139" t="s">
        <v>8</v>
      </c>
      <c r="DM56" s="139" t="s">
        <v>8</v>
      </c>
      <c r="DN56" s="139" t="s">
        <v>8</v>
      </c>
      <c r="DO56" s="139" t="s">
        <v>8</v>
      </c>
      <c r="DP56" s="139" t="s">
        <v>8</v>
      </c>
      <c r="DQ56" s="139" t="s">
        <v>8</v>
      </c>
      <c r="DR56" s="139" t="s">
        <v>8</v>
      </c>
      <c r="DS56" s="139" t="s">
        <v>8</v>
      </c>
      <c r="DT56" s="139" t="s">
        <v>8</v>
      </c>
      <c r="DU56" s="139" t="s">
        <v>8</v>
      </c>
      <c r="DV56" s="139" t="s">
        <v>8</v>
      </c>
      <c r="DW56" s="139" t="s">
        <v>8</v>
      </c>
      <c r="DX56" s="139" t="s">
        <v>8</v>
      </c>
      <c r="DY56" s="139" t="s">
        <v>8</v>
      </c>
      <c r="DZ56" s="139" t="s">
        <v>8</v>
      </c>
      <c r="EA56" s="139" t="s">
        <v>8</v>
      </c>
      <c r="EB56" s="139" t="s">
        <v>8</v>
      </c>
      <c r="EC56" s="139" t="s">
        <v>8</v>
      </c>
      <c r="ED56" s="139" t="s">
        <v>8</v>
      </c>
      <c r="EE56" s="139" t="s">
        <v>8</v>
      </c>
      <c r="EF56" s="139" t="s">
        <v>8</v>
      </c>
      <c r="EG56" s="139" t="s">
        <v>8</v>
      </c>
      <c r="EH56" s="139" t="s">
        <v>8</v>
      </c>
      <c r="EI56" s="139" t="s">
        <v>8</v>
      </c>
      <c r="EJ56" s="139" t="s">
        <v>8</v>
      </c>
      <c r="EK56" s="139" t="s">
        <v>8</v>
      </c>
      <c r="EL56" s="139" t="s">
        <v>8</v>
      </c>
      <c r="EM56" s="139" t="s">
        <v>8</v>
      </c>
      <c r="EN56" s="139" t="s">
        <v>8</v>
      </c>
      <c r="EO56" s="139" t="s">
        <v>8</v>
      </c>
      <c r="EP56" s="139" t="s">
        <v>8</v>
      </c>
      <c r="EQ56" s="139" t="s">
        <v>8</v>
      </c>
      <c r="ER56" s="139" t="s">
        <v>8</v>
      </c>
      <c r="ES56" s="139" t="s">
        <v>8</v>
      </c>
      <c r="ET56" s="139" t="s">
        <v>8</v>
      </c>
      <c r="EU56" s="139" t="s">
        <v>8</v>
      </c>
      <c r="EV56" s="139" t="s">
        <v>8</v>
      </c>
      <c r="EW56" s="139" t="s">
        <v>8</v>
      </c>
      <c r="EX56" s="139" t="s">
        <v>8</v>
      </c>
      <c r="EY56" s="139" t="s">
        <v>8</v>
      </c>
      <c r="EZ56" s="139" t="s">
        <v>8</v>
      </c>
      <c r="FA56" s="139" t="s">
        <v>8</v>
      </c>
      <c r="FB56" s="139" t="s">
        <v>8</v>
      </c>
      <c r="FC56" s="139" t="s">
        <v>8</v>
      </c>
      <c r="FD56" s="139" t="s">
        <v>8</v>
      </c>
      <c r="FE56" s="139" t="s">
        <v>8</v>
      </c>
      <c r="FF56" s="139" t="s">
        <v>8</v>
      </c>
      <c r="FG56" s="139" t="s">
        <v>8</v>
      </c>
      <c r="FH56" s="139" t="s">
        <v>8</v>
      </c>
      <c r="FI56" s="139" t="s">
        <v>8</v>
      </c>
      <c r="FJ56" s="139" t="s">
        <v>8</v>
      </c>
      <c r="FK56" s="139" t="s">
        <v>8</v>
      </c>
      <c r="FL56" s="139" t="s">
        <v>8</v>
      </c>
      <c r="FM56" s="139" t="s">
        <v>8</v>
      </c>
      <c r="FN56" s="139" t="s">
        <v>8</v>
      </c>
      <c r="FO56" s="139" t="s">
        <v>8</v>
      </c>
      <c r="FP56" s="139" t="s">
        <v>8</v>
      </c>
      <c r="FQ56" s="139" t="s">
        <v>8</v>
      </c>
      <c r="FR56" s="139" t="s">
        <v>8</v>
      </c>
      <c r="FS56" s="139" t="s">
        <v>8</v>
      </c>
      <c r="FT56" s="139" t="s">
        <v>8</v>
      </c>
      <c r="FU56" s="139" t="s">
        <v>8</v>
      </c>
      <c r="FV56" s="139" t="s">
        <v>8</v>
      </c>
      <c r="FW56" s="139" t="s">
        <v>8</v>
      </c>
      <c r="FX56" s="139" t="s">
        <v>8</v>
      </c>
      <c r="FY56" s="139" t="s">
        <v>8</v>
      </c>
      <c r="FZ56" s="139" t="s">
        <v>8</v>
      </c>
      <c r="GA56" s="139" t="s">
        <v>8</v>
      </c>
      <c r="GB56" s="139" t="s">
        <v>8</v>
      </c>
      <c r="GC56" s="139" t="s">
        <v>8</v>
      </c>
      <c r="GD56" s="139" t="s">
        <v>8</v>
      </c>
      <c r="GE56" s="139" t="s">
        <v>8</v>
      </c>
      <c r="GF56" s="139" t="s">
        <v>8</v>
      </c>
      <c r="GG56" s="139" t="s">
        <v>8</v>
      </c>
      <c r="GH56" s="139" t="s">
        <v>8</v>
      </c>
      <c r="GI56" s="139" t="s">
        <v>8</v>
      </c>
      <c r="GJ56" s="139" t="s">
        <v>8</v>
      </c>
      <c r="GK56" s="139" t="s">
        <v>8</v>
      </c>
      <c r="GL56" s="139" t="s">
        <v>8</v>
      </c>
      <c r="GM56" s="139" t="s">
        <v>8</v>
      </c>
      <c r="GN56" s="139" t="s">
        <v>8</v>
      </c>
      <c r="GO56" s="139" t="s">
        <v>8</v>
      </c>
      <c r="GP56" s="139" t="s">
        <v>8</v>
      </c>
      <c r="GQ56" s="139" t="s">
        <v>8</v>
      </c>
      <c r="GR56" s="139" t="s">
        <v>8</v>
      </c>
      <c r="GS56" s="139" t="s">
        <v>8</v>
      </c>
      <c r="GT56" s="139" t="s">
        <v>8</v>
      </c>
      <c r="GU56" s="139" t="s">
        <v>8</v>
      </c>
      <c r="GV56" s="139" t="s">
        <v>8</v>
      </c>
      <c r="GW56" s="139" t="s">
        <v>8</v>
      </c>
      <c r="GX56" s="139" t="s">
        <v>8</v>
      </c>
      <c r="GY56" s="139" t="s">
        <v>8</v>
      </c>
      <c r="GZ56" s="139" t="s">
        <v>8</v>
      </c>
      <c r="HA56" s="139" t="s">
        <v>8</v>
      </c>
      <c r="HB56" s="139" t="s">
        <v>8</v>
      </c>
      <c r="HC56" s="139" t="s">
        <v>8</v>
      </c>
      <c r="HD56" s="139" t="s">
        <v>8</v>
      </c>
      <c r="HE56" s="139" t="s">
        <v>8</v>
      </c>
      <c r="HF56" s="139" t="s">
        <v>8</v>
      </c>
      <c r="HG56" s="139" t="s">
        <v>8</v>
      </c>
      <c r="HH56" s="139" t="s">
        <v>8</v>
      </c>
      <c r="HI56" s="139" t="s">
        <v>8</v>
      </c>
      <c r="HJ56" s="139" t="s">
        <v>8</v>
      </c>
      <c r="HK56" s="139" t="s">
        <v>8</v>
      </c>
      <c r="HL56" s="139" t="s">
        <v>8</v>
      </c>
      <c r="HM56" s="139" t="s">
        <v>8</v>
      </c>
      <c r="HN56" s="139" t="s">
        <v>8</v>
      </c>
      <c r="HO56" s="139" t="s">
        <v>8</v>
      </c>
      <c r="HP56" s="139" t="s">
        <v>8</v>
      </c>
      <c r="HQ56" s="139" t="s">
        <v>8</v>
      </c>
      <c r="HR56" s="139" t="s">
        <v>8</v>
      </c>
      <c r="HS56" s="139" t="s">
        <v>8</v>
      </c>
      <c r="HT56" s="139" t="s">
        <v>8</v>
      </c>
      <c r="HU56" s="139" t="s">
        <v>8</v>
      </c>
      <c r="HV56" s="139" t="s">
        <v>8</v>
      </c>
      <c r="HW56" s="139" t="s">
        <v>8</v>
      </c>
      <c r="HX56" s="139" t="s">
        <v>8</v>
      </c>
      <c r="HY56" s="139" t="s">
        <v>8</v>
      </c>
      <c r="HZ56" s="139" t="s">
        <v>8</v>
      </c>
      <c r="IA56" s="139" t="s">
        <v>8</v>
      </c>
      <c r="IB56" s="139" t="s">
        <v>8</v>
      </c>
      <c r="IC56" s="139" t="s">
        <v>8</v>
      </c>
      <c r="ID56" s="139" t="s">
        <v>8</v>
      </c>
      <c r="IE56" s="139" t="s">
        <v>8</v>
      </c>
      <c r="IF56" s="139" t="s">
        <v>8</v>
      </c>
      <c r="IG56" s="139" t="s">
        <v>8</v>
      </c>
      <c r="IH56" s="139" t="s">
        <v>8</v>
      </c>
      <c r="II56" s="139" t="s">
        <v>8</v>
      </c>
      <c r="IJ56" s="139" t="s">
        <v>8</v>
      </c>
      <c r="IK56" s="139" t="s">
        <v>8</v>
      </c>
      <c r="IL56" s="139" t="s">
        <v>8</v>
      </c>
      <c r="IM56" s="139" t="s">
        <v>8</v>
      </c>
      <c r="IN56" s="139" t="s">
        <v>8</v>
      </c>
      <c r="IO56" s="139" t="s">
        <v>8</v>
      </c>
      <c r="IP56" s="139" t="s">
        <v>8</v>
      </c>
      <c r="IQ56" s="139" t="s">
        <v>8</v>
      </c>
      <c r="IR56" s="139" t="s">
        <v>8</v>
      </c>
      <c r="IS56" s="139" t="s">
        <v>8</v>
      </c>
      <c r="IT56" s="139" t="s">
        <v>8</v>
      </c>
      <c r="IU56" s="139" t="s">
        <v>8</v>
      </c>
      <c r="IV56" s="139" t="s">
        <v>8</v>
      </c>
      <c r="IW56" s="139" t="s">
        <v>8</v>
      </c>
      <c r="IX56" s="139" t="s">
        <v>8</v>
      </c>
      <c r="IY56" s="139" t="s">
        <v>8</v>
      </c>
      <c r="IZ56" s="139" t="s">
        <v>8</v>
      </c>
      <c r="JA56" s="139" t="s">
        <v>8</v>
      </c>
      <c r="JB56" s="139" t="s">
        <v>8</v>
      </c>
      <c r="JC56" s="139" t="s">
        <v>8</v>
      </c>
      <c r="JD56" s="139" t="s">
        <v>8</v>
      </c>
      <c r="JE56" s="139" t="s">
        <v>8</v>
      </c>
      <c r="JF56" s="139" t="s">
        <v>8</v>
      </c>
      <c r="JG56" s="139" t="s">
        <v>8</v>
      </c>
      <c r="JH56" s="139" t="s">
        <v>8</v>
      </c>
      <c r="JI56" s="139" t="s">
        <v>8</v>
      </c>
      <c r="JJ56" s="139" t="s">
        <v>8</v>
      </c>
      <c r="JK56" s="139" t="s">
        <v>8</v>
      </c>
      <c r="JL56" s="139" t="s">
        <v>8</v>
      </c>
      <c r="JM56" s="139" t="s">
        <v>8</v>
      </c>
      <c r="JN56" s="139" t="s">
        <v>8</v>
      </c>
      <c r="JO56" s="139" t="s">
        <v>8</v>
      </c>
      <c r="JP56" s="139" t="s">
        <v>8</v>
      </c>
      <c r="JQ56" s="139" t="s">
        <v>8</v>
      </c>
      <c r="JR56" s="139" t="s">
        <v>8</v>
      </c>
      <c r="JS56" s="139" t="s">
        <v>8</v>
      </c>
      <c r="JT56" s="139" t="s">
        <v>8</v>
      </c>
      <c r="JU56" s="139" t="s">
        <v>8</v>
      </c>
      <c r="JV56" s="139" t="s">
        <v>8</v>
      </c>
      <c r="JW56" s="139" t="s">
        <v>8</v>
      </c>
      <c r="JX56" s="139" t="s">
        <v>8</v>
      </c>
      <c r="JY56" s="139" t="s">
        <v>8</v>
      </c>
      <c r="JZ56" s="139" t="s">
        <v>8</v>
      </c>
      <c r="KA56" s="139" t="s">
        <v>8</v>
      </c>
      <c r="KB56" s="139" t="s">
        <v>8</v>
      </c>
      <c r="KC56" s="139" t="s">
        <v>8</v>
      </c>
      <c r="KD56" s="139" t="s">
        <v>8</v>
      </c>
      <c r="KE56" s="139" t="s">
        <v>8</v>
      </c>
      <c r="KF56" s="139" t="s">
        <v>8</v>
      </c>
      <c r="KG56" s="139" t="s">
        <v>8</v>
      </c>
      <c r="KH56" s="139" t="s">
        <v>8</v>
      </c>
      <c r="KI56" s="139" t="s">
        <v>8</v>
      </c>
      <c r="KJ56" s="139" t="s">
        <v>8</v>
      </c>
      <c r="KK56" s="139" t="s">
        <v>8</v>
      </c>
      <c r="KL56" s="139" t="s">
        <v>8</v>
      </c>
      <c r="KM56" s="139" t="s">
        <v>8</v>
      </c>
      <c r="KN56" s="139" t="s">
        <v>8</v>
      </c>
      <c r="KO56" s="139" t="s">
        <v>8</v>
      </c>
      <c r="KP56" s="139" t="s">
        <v>8</v>
      </c>
      <c r="KQ56" s="139" t="s">
        <v>8</v>
      </c>
      <c r="KR56" s="139" t="s">
        <v>8</v>
      </c>
      <c r="KS56" s="139" t="s">
        <v>8</v>
      </c>
      <c r="KT56" s="139" t="s">
        <v>8</v>
      </c>
      <c r="KU56" s="139" t="s">
        <v>8</v>
      </c>
      <c r="KV56" s="139" t="s">
        <v>8</v>
      </c>
      <c r="KW56" s="139" t="s">
        <v>8</v>
      </c>
      <c r="KX56" s="139" t="s">
        <v>8</v>
      </c>
      <c r="KY56" s="139" t="s">
        <v>8</v>
      </c>
      <c r="KZ56" s="139" t="s">
        <v>8</v>
      </c>
      <c r="LA56" s="139" t="s">
        <v>8</v>
      </c>
      <c r="LB56" s="139" t="s">
        <v>8</v>
      </c>
      <c r="LC56" s="139" t="s">
        <v>8</v>
      </c>
      <c r="LD56" s="139" t="s">
        <v>8</v>
      </c>
      <c r="LE56" s="139" t="s">
        <v>8</v>
      </c>
      <c r="LF56" s="139" t="s">
        <v>8</v>
      </c>
      <c r="LG56" s="139" t="s">
        <v>8</v>
      </c>
      <c r="LH56" s="139" t="s">
        <v>8</v>
      </c>
      <c r="LI56" s="139" t="s">
        <v>8</v>
      </c>
      <c r="LJ56" s="139" t="s">
        <v>8</v>
      </c>
      <c r="LK56" s="139" t="s">
        <v>8</v>
      </c>
      <c r="LL56" s="139" t="s">
        <v>8</v>
      </c>
      <c r="LM56" s="139" t="s">
        <v>8</v>
      </c>
      <c r="LN56" s="139" t="s">
        <v>8</v>
      </c>
      <c r="LO56" s="139" t="s">
        <v>8</v>
      </c>
      <c r="LP56" s="139" t="s">
        <v>8</v>
      </c>
      <c r="LQ56" s="139" t="s">
        <v>8</v>
      </c>
      <c r="LR56" s="139" t="s">
        <v>8</v>
      </c>
      <c r="LS56" s="139" t="s">
        <v>8</v>
      </c>
      <c r="LT56" s="139" t="s">
        <v>8</v>
      </c>
      <c r="LU56" s="139" t="s">
        <v>8</v>
      </c>
      <c r="LV56" s="139" t="s">
        <v>8</v>
      </c>
      <c r="LW56" s="139" t="s">
        <v>8</v>
      </c>
      <c r="LX56" s="139" t="s">
        <v>8</v>
      </c>
      <c r="LY56" s="139" t="s">
        <v>8</v>
      </c>
      <c r="LZ56" s="139" t="s">
        <v>8</v>
      </c>
      <c r="MA56" s="139" t="s">
        <v>8</v>
      </c>
      <c r="MB56" s="139" t="s">
        <v>8</v>
      </c>
      <c r="MC56" s="139" t="s">
        <v>8</v>
      </c>
      <c r="MD56" s="139" t="s">
        <v>8</v>
      </c>
      <c r="ME56" s="139" t="s">
        <v>8</v>
      </c>
      <c r="MF56" s="139" t="s">
        <v>8</v>
      </c>
      <c r="MG56" s="139" t="s">
        <v>8</v>
      </c>
      <c r="MH56" s="139" t="s">
        <v>8</v>
      </c>
      <c r="MI56" s="139" t="s">
        <v>8</v>
      </c>
      <c r="MJ56" s="139" t="s">
        <v>8</v>
      </c>
      <c r="MK56" s="139" t="s">
        <v>8</v>
      </c>
      <c r="ML56" s="139" t="s">
        <v>8</v>
      </c>
      <c r="MM56" s="139" t="s">
        <v>8</v>
      </c>
      <c r="MN56" s="139" t="s">
        <v>8</v>
      </c>
      <c r="MO56" s="139" t="s">
        <v>8</v>
      </c>
      <c r="MP56" s="139" t="s">
        <v>8</v>
      </c>
      <c r="MQ56" s="139" t="s">
        <v>8</v>
      </c>
      <c r="MR56" s="139" t="s">
        <v>8</v>
      </c>
      <c r="MS56" s="139" t="s">
        <v>8</v>
      </c>
      <c r="MT56" s="139" t="s">
        <v>8</v>
      </c>
      <c r="MU56" s="139" t="s">
        <v>8</v>
      </c>
      <c r="MV56" s="139" t="s">
        <v>8</v>
      </c>
      <c r="MW56" s="139" t="s">
        <v>8</v>
      </c>
      <c r="MX56" s="139" t="s">
        <v>8</v>
      </c>
      <c r="MY56" s="139" t="s">
        <v>8</v>
      </c>
      <c r="MZ56" s="139" t="s">
        <v>8</v>
      </c>
      <c r="NA56" s="139" t="s">
        <v>8</v>
      </c>
      <c r="NB56" s="139" t="s">
        <v>8</v>
      </c>
      <c r="NC56" s="139" t="s">
        <v>8</v>
      </c>
      <c r="ND56" s="139" t="s">
        <v>8</v>
      </c>
      <c r="NE56" s="139" t="s">
        <v>8</v>
      </c>
      <c r="NF56" s="139" t="s">
        <v>8</v>
      </c>
      <c r="NG56" s="139" t="s">
        <v>8</v>
      </c>
      <c r="NH56" s="139" t="s">
        <v>8</v>
      </c>
      <c r="NI56" s="139" t="s">
        <v>8</v>
      </c>
      <c r="NJ56" s="139" t="s">
        <v>8</v>
      </c>
      <c r="NK56" s="139" t="s">
        <v>8</v>
      </c>
      <c r="NL56" s="139" t="s">
        <v>8</v>
      </c>
      <c r="NM56" s="139" t="s">
        <v>8</v>
      </c>
      <c r="NN56" s="139" t="s">
        <v>8</v>
      </c>
      <c r="NO56" s="139" t="s">
        <v>8</v>
      </c>
      <c r="NP56" s="139" t="s">
        <v>8</v>
      </c>
      <c r="NQ56" s="139" t="s">
        <v>8</v>
      </c>
      <c r="NR56" s="139" t="s">
        <v>8</v>
      </c>
      <c r="NS56" s="139" t="s">
        <v>8</v>
      </c>
      <c r="NT56" s="139" t="s">
        <v>8</v>
      </c>
      <c r="NU56" s="139" t="s">
        <v>8</v>
      </c>
      <c r="NV56" s="139" t="s">
        <v>8</v>
      </c>
      <c r="NW56" s="139" t="s">
        <v>8</v>
      </c>
      <c r="NX56" s="139" t="s">
        <v>8</v>
      </c>
      <c r="NY56" s="139" t="s">
        <v>8</v>
      </c>
      <c r="NZ56" s="139" t="s">
        <v>8</v>
      </c>
      <c r="OA56" s="139" t="s">
        <v>8</v>
      </c>
      <c r="OB56" s="139" t="s">
        <v>8</v>
      </c>
      <c r="OC56" s="139" t="s">
        <v>8</v>
      </c>
      <c r="OD56" s="139" t="s">
        <v>8</v>
      </c>
      <c r="OE56" s="139" t="s">
        <v>8</v>
      </c>
      <c r="OF56" s="139" t="s">
        <v>8</v>
      </c>
      <c r="OG56" s="139" t="s">
        <v>8</v>
      </c>
      <c r="OH56" s="139" t="s">
        <v>8</v>
      </c>
      <c r="OI56" s="139" t="s">
        <v>8</v>
      </c>
      <c r="OJ56" s="139" t="s">
        <v>8</v>
      </c>
      <c r="OK56" s="139" t="s">
        <v>8</v>
      </c>
      <c r="OL56" s="139" t="s">
        <v>8</v>
      </c>
      <c r="OM56" s="139" t="s">
        <v>8</v>
      </c>
      <c r="ON56" s="139" t="s">
        <v>8</v>
      </c>
      <c r="OO56" s="139" t="s">
        <v>8</v>
      </c>
      <c r="OP56" s="139" t="s">
        <v>8</v>
      </c>
      <c r="OQ56" s="139" t="s">
        <v>8</v>
      </c>
      <c r="OR56" s="139" t="s">
        <v>8</v>
      </c>
      <c r="OS56" s="139" t="s">
        <v>8</v>
      </c>
      <c r="OT56" s="139" t="s">
        <v>8</v>
      </c>
      <c r="OU56" s="139" t="s">
        <v>8</v>
      </c>
      <c r="OV56" s="139" t="s">
        <v>8</v>
      </c>
      <c r="OW56" s="139" t="s">
        <v>8</v>
      </c>
      <c r="OX56" s="139" t="s">
        <v>8</v>
      </c>
      <c r="OY56" s="139" t="s">
        <v>8</v>
      </c>
      <c r="OZ56" s="139" t="s">
        <v>8</v>
      </c>
      <c r="PA56" s="139" t="s">
        <v>8</v>
      </c>
      <c r="PB56" s="139" t="s">
        <v>8</v>
      </c>
      <c r="PC56" s="139" t="s">
        <v>8</v>
      </c>
      <c r="PD56" s="139" t="s">
        <v>8</v>
      </c>
      <c r="PE56" s="139" t="s">
        <v>8</v>
      </c>
      <c r="PF56" s="139" t="s">
        <v>8</v>
      </c>
      <c r="PG56" s="139" t="s">
        <v>8</v>
      </c>
      <c r="PH56" s="139" t="s">
        <v>8</v>
      </c>
      <c r="PI56" s="139" t="s">
        <v>8</v>
      </c>
      <c r="PJ56" s="139" t="s">
        <v>8</v>
      </c>
      <c r="PK56" s="139" t="s">
        <v>8</v>
      </c>
      <c r="PL56" s="139" t="s">
        <v>8</v>
      </c>
      <c r="PM56" s="139" t="s">
        <v>8</v>
      </c>
      <c r="PN56" s="139" t="s">
        <v>8</v>
      </c>
      <c r="PO56" s="139" t="s">
        <v>8</v>
      </c>
      <c r="PP56" s="139" t="s">
        <v>8</v>
      </c>
      <c r="PQ56" s="139" t="s">
        <v>8</v>
      </c>
      <c r="PR56" s="139" t="s">
        <v>8</v>
      </c>
      <c r="PS56" s="139" t="s">
        <v>8</v>
      </c>
      <c r="PT56" s="139" t="s">
        <v>8</v>
      </c>
      <c r="PU56" s="139" t="s">
        <v>8</v>
      </c>
      <c r="PV56" s="139" t="s">
        <v>8</v>
      </c>
      <c r="PW56" s="139" t="s">
        <v>8</v>
      </c>
      <c r="PX56" s="139" t="s">
        <v>8</v>
      </c>
      <c r="PY56" s="139" t="s">
        <v>8</v>
      </c>
      <c r="PZ56" s="139" t="s">
        <v>8</v>
      </c>
      <c r="QA56" s="139" t="s">
        <v>8</v>
      </c>
      <c r="QB56" s="139" t="s">
        <v>8</v>
      </c>
      <c r="QC56" s="139" t="s">
        <v>8</v>
      </c>
      <c r="QD56" s="139" t="s">
        <v>8</v>
      </c>
      <c r="QE56" s="139" t="s">
        <v>8</v>
      </c>
      <c r="QF56" s="139" t="s">
        <v>8</v>
      </c>
      <c r="QG56" s="139" t="s">
        <v>8</v>
      </c>
      <c r="QH56" s="139" t="s">
        <v>8</v>
      </c>
      <c r="QI56" s="139" t="s">
        <v>8</v>
      </c>
      <c r="QJ56" s="139" t="s">
        <v>8</v>
      </c>
      <c r="QK56" s="139" t="s">
        <v>8</v>
      </c>
      <c r="QL56" s="139" t="s">
        <v>8</v>
      </c>
      <c r="QM56" s="139" t="s">
        <v>8</v>
      </c>
      <c r="QN56" s="139" t="s">
        <v>8</v>
      </c>
      <c r="QO56" s="139" t="s">
        <v>8</v>
      </c>
      <c r="QP56" s="139" t="s">
        <v>8</v>
      </c>
      <c r="QQ56" s="139" t="s">
        <v>8</v>
      </c>
      <c r="QR56" s="139" t="s">
        <v>8</v>
      </c>
      <c r="QS56" s="139" t="s">
        <v>8</v>
      </c>
      <c r="QT56" s="139" t="s">
        <v>8</v>
      </c>
      <c r="QU56" s="139" t="s">
        <v>8</v>
      </c>
      <c r="QV56" s="139" t="s">
        <v>8</v>
      </c>
      <c r="QW56" s="139" t="s">
        <v>8</v>
      </c>
      <c r="QX56" s="139" t="s">
        <v>8</v>
      </c>
      <c r="QY56" s="139" t="s">
        <v>8</v>
      </c>
      <c r="QZ56" s="139" t="s">
        <v>8</v>
      </c>
      <c r="RA56" s="139" t="s">
        <v>8</v>
      </c>
      <c r="RB56" s="139" t="s">
        <v>8</v>
      </c>
      <c r="RC56" s="139" t="s">
        <v>8</v>
      </c>
      <c r="RD56" s="139" t="s">
        <v>8</v>
      </c>
      <c r="RE56" s="139" t="s">
        <v>8</v>
      </c>
      <c r="RF56" s="139" t="s">
        <v>8</v>
      </c>
      <c r="RG56" s="139" t="s">
        <v>8</v>
      </c>
      <c r="RH56" s="139" t="s">
        <v>8</v>
      </c>
      <c r="RI56" s="139" t="s">
        <v>8</v>
      </c>
      <c r="RJ56" s="139" t="s">
        <v>8</v>
      </c>
      <c r="RK56" s="139" t="s">
        <v>8</v>
      </c>
      <c r="RL56" s="139" t="s">
        <v>8</v>
      </c>
      <c r="RM56" s="139" t="s">
        <v>8</v>
      </c>
      <c r="RN56" s="139" t="s">
        <v>8</v>
      </c>
      <c r="RO56" s="139" t="s">
        <v>8</v>
      </c>
      <c r="RP56" s="139" t="s">
        <v>8</v>
      </c>
      <c r="RQ56" s="139" t="s">
        <v>8</v>
      </c>
      <c r="RR56" s="139" t="s">
        <v>8</v>
      </c>
      <c r="RS56" s="139" t="s">
        <v>8</v>
      </c>
      <c r="RT56" s="139" t="s">
        <v>8</v>
      </c>
      <c r="RU56" s="139" t="s">
        <v>8</v>
      </c>
      <c r="RV56" s="139" t="s">
        <v>8</v>
      </c>
      <c r="RW56" s="139" t="s">
        <v>8</v>
      </c>
      <c r="RX56" s="139" t="s">
        <v>8</v>
      </c>
      <c r="RY56" s="139" t="s">
        <v>8</v>
      </c>
      <c r="RZ56" s="139" t="s">
        <v>8</v>
      </c>
      <c r="SA56" s="139" t="s">
        <v>8</v>
      </c>
      <c r="SB56" s="139" t="s">
        <v>8</v>
      </c>
      <c r="SC56" s="139" t="s">
        <v>8</v>
      </c>
      <c r="SD56" s="139" t="s">
        <v>8</v>
      </c>
      <c r="SE56" s="139" t="s">
        <v>8</v>
      </c>
      <c r="SF56" s="139" t="s">
        <v>8</v>
      </c>
      <c r="SG56" s="139" t="s">
        <v>8</v>
      </c>
      <c r="SH56" s="139" t="s">
        <v>8</v>
      </c>
      <c r="SI56" s="139" t="s">
        <v>8</v>
      </c>
      <c r="SJ56" s="139" t="s">
        <v>8</v>
      </c>
      <c r="SK56" s="139" t="s">
        <v>8</v>
      </c>
      <c r="SL56" s="139" t="s">
        <v>8</v>
      </c>
      <c r="SM56" s="139" t="s">
        <v>8</v>
      </c>
      <c r="SN56" s="139" t="s">
        <v>8</v>
      </c>
      <c r="SO56" s="139" t="s">
        <v>8</v>
      </c>
      <c r="SP56" s="139" t="s">
        <v>8</v>
      </c>
      <c r="SQ56" s="139" t="s">
        <v>8</v>
      </c>
      <c r="SR56" s="139" t="s">
        <v>8</v>
      </c>
      <c r="SS56" s="139" t="s">
        <v>8</v>
      </c>
      <c r="ST56" s="139" t="s">
        <v>8</v>
      </c>
      <c r="SU56" s="139" t="s">
        <v>8</v>
      </c>
      <c r="SV56" s="139" t="s">
        <v>8</v>
      </c>
      <c r="SW56" s="139" t="s">
        <v>8</v>
      </c>
      <c r="SX56" s="139" t="s">
        <v>8</v>
      </c>
      <c r="SY56" s="139" t="s">
        <v>8</v>
      </c>
      <c r="SZ56" s="139" t="s">
        <v>8</v>
      </c>
      <c r="TA56" s="139" t="s">
        <v>8</v>
      </c>
      <c r="TB56" s="139" t="s">
        <v>8</v>
      </c>
      <c r="TC56" s="139" t="s">
        <v>8</v>
      </c>
      <c r="TD56" s="139" t="s">
        <v>8</v>
      </c>
      <c r="TE56" s="139" t="s">
        <v>8</v>
      </c>
      <c r="TF56" s="139" t="s">
        <v>8</v>
      </c>
      <c r="TG56" s="139" t="s">
        <v>8</v>
      </c>
      <c r="TH56" s="139" t="s">
        <v>8</v>
      </c>
      <c r="TI56" s="139" t="s">
        <v>8</v>
      </c>
      <c r="TJ56" s="139" t="s">
        <v>8</v>
      </c>
      <c r="TK56" s="139" t="s">
        <v>8</v>
      </c>
      <c r="TL56" s="139" t="s">
        <v>8</v>
      </c>
      <c r="TM56" s="139" t="s">
        <v>8</v>
      </c>
      <c r="TN56" s="139" t="s">
        <v>8</v>
      </c>
      <c r="TO56" s="139" t="s">
        <v>8</v>
      </c>
      <c r="TP56" s="139" t="s">
        <v>8</v>
      </c>
      <c r="TQ56" s="139" t="s">
        <v>8</v>
      </c>
      <c r="TR56" s="139" t="s">
        <v>8</v>
      </c>
      <c r="TS56" s="139" t="s">
        <v>8</v>
      </c>
      <c r="TT56" s="139" t="s">
        <v>8</v>
      </c>
      <c r="TU56" s="139" t="s">
        <v>8</v>
      </c>
      <c r="TV56" s="139" t="s">
        <v>8</v>
      </c>
      <c r="TW56" s="139" t="s">
        <v>8</v>
      </c>
      <c r="TX56" s="139" t="s">
        <v>8</v>
      </c>
      <c r="TY56" s="139" t="s">
        <v>8</v>
      </c>
      <c r="TZ56" s="139" t="s">
        <v>8</v>
      </c>
      <c r="UA56" s="139" t="s">
        <v>8</v>
      </c>
      <c r="UB56" s="139" t="s">
        <v>8</v>
      </c>
      <c r="UC56" s="139" t="s">
        <v>8</v>
      </c>
      <c r="UD56" s="139" t="s">
        <v>8</v>
      </c>
      <c r="UE56" s="139" t="s">
        <v>8</v>
      </c>
      <c r="UF56" s="139" t="s">
        <v>8</v>
      </c>
      <c r="UG56" s="139" t="s">
        <v>8</v>
      </c>
      <c r="UH56" s="139" t="s">
        <v>8</v>
      </c>
      <c r="UI56" s="139" t="s">
        <v>8</v>
      </c>
      <c r="UJ56" s="139" t="s">
        <v>8</v>
      </c>
      <c r="UK56" s="139" t="s">
        <v>8</v>
      </c>
      <c r="UL56" s="139" t="s">
        <v>8</v>
      </c>
      <c r="UM56" s="139" t="s">
        <v>8</v>
      </c>
      <c r="UN56" s="139" t="s">
        <v>8</v>
      </c>
      <c r="UO56" s="139" t="s">
        <v>8</v>
      </c>
      <c r="UP56" s="139" t="s">
        <v>8</v>
      </c>
      <c r="UQ56" s="139" t="s">
        <v>8</v>
      </c>
      <c r="UR56" s="139" t="s">
        <v>8</v>
      </c>
      <c r="US56" s="139" t="s">
        <v>8</v>
      </c>
      <c r="UT56" s="139" t="s">
        <v>8</v>
      </c>
      <c r="UU56" s="139" t="s">
        <v>8</v>
      </c>
      <c r="UV56" s="139" t="s">
        <v>8</v>
      </c>
      <c r="UW56" s="139" t="s">
        <v>8</v>
      </c>
      <c r="UX56" s="139" t="s">
        <v>8</v>
      </c>
      <c r="UY56" s="139" t="s">
        <v>8</v>
      </c>
      <c r="UZ56" s="139" t="s">
        <v>8</v>
      </c>
      <c r="VA56" s="139" t="s">
        <v>8</v>
      </c>
      <c r="VB56" s="139" t="s">
        <v>8</v>
      </c>
      <c r="VC56" s="139" t="s">
        <v>8</v>
      </c>
      <c r="VD56" s="139" t="s">
        <v>8</v>
      </c>
      <c r="VE56" s="139" t="s">
        <v>8</v>
      </c>
      <c r="VF56" s="139" t="s">
        <v>8</v>
      </c>
      <c r="VG56" s="139" t="s">
        <v>8</v>
      </c>
      <c r="VH56" s="139" t="s">
        <v>8</v>
      </c>
      <c r="VI56" s="139" t="s">
        <v>8</v>
      </c>
      <c r="VJ56" s="139" t="s">
        <v>8</v>
      </c>
      <c r="VK56" s="139" t="s">
        <v>8</v>
      </c>
      <c r="VL56" s="139" t="s">
        <v>8</v>
      </c>
      <c r="VM56" s="139" t="s">
        <v>8</v>
      </c>
      <c r="VN56" s="139" t="s">
        <v>8</v>
      </c>
      <c r="VO56" s="139" t="s">
        <v>8</v>
      </c>
      <c r="VP56" s="139" t="s">
        <v>8</v>
      </c>
      <c r="VQ56" s="139" t="s">
        <v>8</v>
      </c>
      <c r="VR56" s="139" t="s">
        <v>8</v>
      </c>
      <c r="VS56" s="139" t="s">
        <v>8</v>
      </c>
      <c r="VT56" s="139" t="s">
        <v>8</v>
      </c>
      <c r="VU56" s="139" t="s">
        <v>8</v>
      </c>
      <c r="VV56" s="139" t="s">
        <v>8</v>
      </c>
      <c r="VW56" s="139" t="s">
        <v>8</v>
      </c>
      <c r="VX56" s="139" t="s">
        <v>8</v>
      </c>
      <c r="VY56" s="139" t="s">
        <v>8</v>
      </c>
      <c r="VZ56" s="139" t="s">
        <v>8</v>
      </c>
      <c r="WA56" s="139" t="s">
        <v>8</v>
      </c>
      <c r="WB56" s="139" t="s">
        <v>8</v>
      </c>
      <c r="WC56" s="139" t="s">
        <v>8</v>
      </c>
      <c r="WD56" s="139" t="s">
        <v>8</v>
      </c>
      <c r="WE56" s="139" t="s">
        <v>8</v>
      </c>
      <c r="WF56" s="139" t="s">
        <v>8</v>
      </c>
      <c r="WG56" s="139" t="s">
        <v>8</v>
      </c>
      <c r="WH56" s="139" t="s">
        <v>8</v>
      </c>
      <c r="WI56" s="139" t="s">
        <v>8</v>
      </c>
      <c r="WJ56" s="139" t="s">
        <v>8</v>
      </c>
      <c r="WK56" s="139" t="s">
        <v>8</v>
      </c>
      <c r="WL56" s="139" t="s">
        <v>8</v>
      </c>
      <c r="WM56" s="139" t="s">
        <v>8</v>
      </c>
      <c r="WN56" s="139" t="s">
        <v>8</v>
      </c>
      <c r="WO56" s="139" t="s">
        <v>8</v>
      </c>
      <c r="WP56" s="139" t="s">
        <v>8</v>
      </c>
      <c r="WQ56" s="139" t="s">
        <v>8</v>
      </c>
      <c r="WR56" s="139" t="s">
        <v>8</v>
      </c>
      <c r="WS56" s="139" t="s">
        <v>8</v>
      </c>
      <c r="WT56" s="139" t="s">
        <v>8</v>
      </c>
      <c r="WU56" s="139" t="s">
        <v>8</v>
      </c>
      <c r="WV56" s="139" t="s">
        <v>8</v>
      </c>
      <c r="WW56" s="139" t="s">
        <v>8</v>
      </c>
      <c r="WX56" s="139" t="s">
        <v>8</v>
      </c>
      <c r="WY56" s="139" t="s">
        <v>8</v>
      </c>
      <c r="WZ56" s="139" t="s">
        <v>8</v>
      </c>
      <c r="XA56" s="139" t="s">
        <v>8</v>
      </c>
      <c r="XB56" s="139" t="s">
        <v>8</v>
      </c>
      <c r="XC56" s="139" t="s">
        <v>8</v>
      </c>
      <c r="XD56" s="139" t="s">
        <v>8</v>
      </c>
      <c r="XE56" s="139" t="s">
        <v>8</v>
      </c>
      <c r="XF56" s="139" t="s">
        <v>8</v>
      </c>
      <c r="XG56" s="139" t="s">
        <v>8</v>
      </c>
      <c r="XH56" s="139" t="s">
        <v>8</v>
      </c>
      <c r="XI56" s="139" t="s">
        <v>8</v>
      </c>
      <c r="XJ56" s="139" t="s">
        <v>8</v>
      </c>
      <c r="XK56" s="139" t="s">
        <v>8</v>
      </c>
      <c r="XL56" s="139" t="s">
        <v>8</v>
      </c>
      <c r="XM56" s="139" t="s">
        <v>8</v>
      </c>
      <c r="XN56" s="139" t="s">
        <v>8</v>
      </c>
      <c r="XO56" s="139" t="s">
        <v>8</v>
      </c>
      <c r="XP56" s="139" t="s">
        <v>8</v>
      </c>
      <c r="XQ56" s="139" t="s">
        <v>8</v>
      </c>
      <c r="XR56" s="139" t="s">
        <v>8</v>
      </c>
      <c r="XS56" s="139" t="s">
        <v>8</v>
      </c>
      <c r="XT56" s="139" t="s">
        <v>8</v>
      </c>
      <c r="XU56" s="139" t="s">
        <v>8</v>
      </c>
      <c r="XV56" s="139" t="s">
        <v>8</v>
      </c>
      <c r="XW56" s="139" t="s">
        <v>8</v>
      </c>
      <c r="XX56" s="139" t="s">
        <v>8</v>
      </c>
      <c r="XY56" s="139" t="s">
        <v>8</v>
      </c>
      <c r="XZ56" s="139" t="s">
        <v>8</v>
      </c>
      <c r="YA56" s="139" t="s">
        <v>8</v>
      </c>
      <c r="YB56" s="139" t="s">
        <v>8</v>
      </c>
      <c r="YC56" s="139" t="s">
        <v>8</v>
      </c>
      <c r="YD56" s="139" t="s">
        <v>8</v>
      </c>
      <c r="YE56" s="139" t="s">
        <v>8</v>
      </c>
      <c r="YF56" s="139" t="s">
        <v>8</v>
      </c>
      <c r="YG56" s="139" t="s">
        <v>8</v>
      </c>
      <c r="YH56" s="139" t="s">
        <v>8</v>
      </c>
      <c r="YI56" s="139" t="s">
        <v>8</v>
      </c>
      <c r="YJ56" s="139" t="s">
        <v>8</v>
      </c>
      <c r="YK56" s="139" t="s">
        <v>8</v>
      </c>
      <c r="YL56" s="139" t="s">
        <v>8</v>
      </c>
      <c r="YM56" s="139" t="s">
        <v>8</v>
      </c>
      <c r="YN56" s="139" t="s">
        <v>8</v>
      </c>
      <c r="YO56" s="139" t="s">
        <v>8</v>
      </c>
      <c r="YP56" s="139" t="s">
        <v>8</v>
      </c>
      <c r="YQ56" s="139" t="s">
        <v>8</v>
      </c>
      <c r="YR56" s="139" t="s">
        <v>8</v>
      </c>
      <c r="YS56" s="139" t="s">
        <v>8</v>
      </c>
      <c r="YT56" s="139" t="s">
        <v>8</v>
      </c>
      <c r="YU56" s="139" t="s">
        <v>8</v>
      </c>
      <c r="YV56" s="139" t="s">
        <v>8</v>
      </c>
      <c r="YW56" s="139" t="s">
        <v>8</v>
      </c>
      <c r="YX56" s="139" t="s">
        <v>8</v>
      </c>
      <c r="YY56" s="139" t="s">
        <v>8</v>
      </c>
      <c r="YZ56" s="139" t="s">
        <v>8</v>
      </c>
      <c r="ZA56" s="139" t="s">
        <v>8</v>
      </c>
      <c r="ZB56" s="139" t="s">
        <v>8</v>
      </c>
      <c r="ZC56" s="139" t="s">
        <v>8</v>
      </c>
      <c r="ZD56" s="139" t="s">
        <v>8</v>
      </c>
      <c r="ZE56" s="139" t="s">
        <v>8</v>
      </c>
      <c r="ZF56" s="139" t="s">
        <v>8</v>
      </c>
      <c r="ZG56" s="139" t="s">
        <v>8</v>
      </c>
      <c r="ZH56" s="139" t="s">
        <v>8</v>
      </c>
      <c r="ZI56" s="139" t="s">
        <v>8</v>
      </c>
      <c r="ZJ56" s="139" t="s">
        <v>8</v>
      </c>
      <c r="ZK56" s="139" t="s">
        <v>8</v>
      </c>
      <c r="ZL56" s="139" t="s">
        <v>8</v>
      </c>
      <c r="ZM56" s="139" t="s">
        <v>8</v>
      </c>
      <c r="ZN56" s="139" t="s">
        <v>8</v>
      </c>
      <c r="ZO56" s="139" t="s">
        <v>8</v>
      </c>
      <c r="ZP56" s="139" t="s">
        <v>8</v>
      </c>
      <c r="ZQ56" s="139" t="s">
        <v>8</v>
      </c>
      <c r="ZR56" s="139" t="s">
        <v>8</v>
      </c>
      <c r="ZS56" s="139" t="s">
        <v>8</v>
      </c>
      <c r="ZT56" s="139" t="s">
        <v>8</v>
      </c>
      <c r="ZU56" s="139" t="s">
        <v>8</v>
      </c>
      <c r="ZV56" s="139" t="s">
        <v>8</v>
      </c>
      <c r="ZW56" s="139" t="s">
        <v>8</v>
      </c>
      <c r="ZX56" s="139" t="s">
        <v>8</v>
      </c>
      <c r="ZY56" s="139" t="s">
        <v>8</v>
      </c>
      <c r="ZZ56" s="139" t="s">
        <v>8</v>
      </c>
      <c r="AAA56" s="139" t="s">
        <v>8</v>
      </c>
      <c r="AAB56" s="139" t="s">
        <v>8</v>
      </c>
      <c r="AAC56" s="139" t="s">
        <v>8</v>
      </c>
      <c r="AAD56" s="139" t="s">
        <v>8</v>
      </c>
      <c r="AAE56" s="139" t="s">
        <v>8</v>
      </c>
      <c r="AAF56" s="139" t="s">
        <v>8</v>
      </c>
      <c r="AAG56" s="139" t="s">
        <v>8</v>
      </c>
      <c r="AAH56" s="139" t="s">
        <v>8</v>
      </c>
      <c r="AAI56" s="139" t="s">
        <v>8</v>
      </c>
      <c r="AAJ56" s="139" t="s">
        <v>8</v>
      </c>
      <c r="AAK56" s="139" t="s">
        <v>8</v>
      </c>
      <c r="AAL56" s="139" t="s">
        <v>8</v>
      </c>
      <c r="AAM56" s="139" t="s">
        <v>8</v>
      </c>
      <c r="AAN56" s="139" t="s">
        <v>8</v>
      </c>
      <c r="AAO56" s="139" t="s">
        <v>8</v>
      </c>
      <c r="AAP56" s="139" t="s">
        <v>8</v>
      </c>
      <c r="AAQ56" s="139" t="s">
        <v>8</v>
      </c>
      <c r="AAR56" s="139" t="s">
        <v>8</v>
      </c>
      <c r="AAS56" s="139" t="s">
        <v>8</v>
      </c>
      <c r="AAT56" s="139" t="s">
        <v>8</v>
      </c>
      <c r="AAU56" s="139" t="s">
        <v>8</v>
      </c>
      <c r="AAV56" s="139" t="s">
        <v>8</v>
      </c>
      <c r="AAW56" s="139" t="s">
        <v>8</v>
      </c>
      <c r="AAX56" s="139" t="s">
        <v>8</v>
      </c>
      <c r="AAY56" s="139" t="s">
        <v>8</v>
      </c>
      <c r="AAZ56" s="139" t="s">
        <v>8</v>
      </c>
      <c r="ABA56" s="139" t="s">
        <v>8</v>
      </c>
      <c r="ABB56" s="139" t="s">
        <v>8</v>
      </c>
      <c r="ABC56" s="139" t="s">
        <v>8</v>
      </c>
      <c r="ABD56" s="139" t="s">
        <v>8</v>
      </c>
      <c r="ABE56" s="139" t="s">
        <v>8</v>
      </c>
      <c r="ABF56" s="139" t="s">
        <v>8</v>
      </c>
      <c r="ABG56" s="139" t="s">
        <v>8</v>
      </c>
      <c r="ABH56" s="139" t="s">
        <v>8</v>
      </c>
      <c r="ABI56" s="139" t="s">
        <v>8</v>
      </c>
      <c r="ABJ56" s="139" t="s">
        <v>8</v>
      </c>
      <c r="ABK56" s="139" t="s">
        <v>8</v>
      </c>
      <c r="ABL56" s="139" t="s">
        <v>8</v>
      </c>
      <c r="ABM56" s="139" t="s">
        <v>8</v>
      </c>
      <c r="ABN56" s="139" t="s">
        <v>8</v>
      </c>
      <c r="ABO56" s="139" t="s">
        <v>8</v>
      </c>
      <c r="ABP56" s="139" t="s">
        <v>8</v>
      </c>
      <c r="ABQ56" s="139" t="s">
        <v>8</v>
      </c>
      <c r="ABR56" s="139" t="s">
        <v>8</v>
      </c>
      <c r="ABS56" s="139" t="s">
        <v>8</v>
      </c>
      <c r="ABT56" s="139" t="s">
        <v>8</v>
      </c>
      <c r="ABU56" s="139" t="s">
        <v>8</v>
      </c>
      <c r="ABV56" s="139" t="s">
        <v>8</v>
      </c>
      <c r="ABW56" s="139" t="s">
        <v>8</v>
      </c>
      <c r="ABX56" s="139" t="s">
        <v>8</v>
      </c>
      <c r="ABY56" s="139" t="s">
        <v>8</v>
      </c>
      <c r="ABZ56" s="139" t="s">
        <v>8</v>
      </c>
      <c r="ACA56" s="139" t="s">
        <v>8</v>
      </c>
      <c r="ACB56" s="139" t="s">
        <v>8</v>
      </c>
      <c r="ACC56" s="139" t="s">
        <v>8</v>
      </c>
      <c r="ACD56" s="139" t="s">
        <v>8</v>
      </c>
      <c r="ACE56" s="139" t="s">
        <v>8</v>
      </c>
      <c r="ACF56" s="139" t="s">
        <v>8</v>
      </c>
      <c r="ACG56" s="139" t="s">
        <v>8</v>
      </c>
      <c r="ACH56" s="139" t="s">
        <v>8</v>
      </c>
      <c r="ACI56" s="139" t="s">
        <v>8</v>
      </c>
      <c r="ACJ56" s="139" t="s">
        <v>8</v>
      </c>
      <c r="ACK56" s="139" t="s">
        <v>8</v>
      </c>
      <c r="ACL56" s="139" t="s">
        <v>8</v>
      </c>
      <c r="ACM56" s="139" t="s">
        <v>8</v>
      </c>
      <c r="ACN56" s="139" t="s">
        <v>8</v>
      </c>
      <c r="ACO56" s="139" t="s">
        <v>8</v>
      </c>
      <c r="ACP56" s="139" t="s">
        <v>8</v>
      </c>
      <c r="ACQ56" s="139" t="s">
        <v>8</v>
      </c>
      <c r="ACR56" s="139" t="s">
        <v>8</v>
      </c>
      <c r="ACS56" s="139" t="s">
        <v>8</v>
      </c>
      <c r="ACT56" s="139" t="s">
        <v>8</v>
      </c>
      <c r="ACU56" s="139" t="s">
        <v>8</v>
      </c>
      <c r="ACV56" s="139" t="s">
        <v>8</v>
      </c>
      <c r="ACW56" s="139" t="s">
        <v>8</v>
      </c>
      <c r="ACX56" s="139" t="s">
        <v>8</v>
      </c>
      <c r="ACY56" s="139" t="s">
        <v>8</v>
      </c>
      <c r="ACZ56" s="139" t="s">
        <v>8</v>
      </c>
      <c r="ADA56" s="139" t="s">
        <v>8</v>
      </c>
      <c r="ADB56" s="139" t="s">
        <v>8</v>
      </c>
      <c r="ADC56" s="139" t="s">
        <v>8</v>
      </c>
      <c r="ADD56" s="139" t="s">
        <v>8</v>
      </c>
      <c r="ADE56" s="139" t="s">
        <v>8</v>
      </c>
      <c r="ADF56" s="139" t="s">
        <v>8</v>
      </c>
      <c r="ADG56" s="139" t="s">
        <v>8</v>
      </c>
      <c r="ADH56" s="139" t="s">
        <v>8</v>
      </c>
      <c r="ADI56" s="139" t="s">
        <v>8</v>
      </c>
      <c r="ADJ56" s="139" t="s">
        <v>8</v>
      </c>
      <c r="ADK56" s="139" t="s">
        <v>8</v>
      </c>
      <c r="ADL56" s="139" t="s">
        <v>8</v>
      </c>
      <c r="ADM56" s="139" t="s">
        <v>8</v>
      </c>
      <c r="ADN56" s="139" t="s">
        <v>8</v>
      </c>
      <c r="ADO56" s="139" t="s">
        <v>8</v>
      </c>
      <c r="ADP56" s="139" t="s">
        <v>8</v>
      </c>
      <c r="ADQ56" s="139" t="s">
        <v>8</v>
      </c>
      <c r="ADR56" s="139" t="s">
        <v>8</v>
      </c>
      <c r="ADS56" s="139" t="s">
        <v>8</v>
      </c>
      <c r="ADT56" s="139" t="s">
        <v>8</v>
      </c>
      <c r="ADU56" s="139" t="s">
        <v>8</v>
      </c>
      <c r="ADV56" s="139" t="s">
        <v>8</v>
      </c>
      <c r="ADW56" s="139" t="s">
        <v>8</v>
      </c>
      <c r="ADX56" s="139" t="s">
        <v>8</v>
      </c>
      <c r="ADY56" s="139" t="s">
        <v>8</v>
      </c>
      <c r="ADZ56" s="139" t="s">
        <v>8</v>
      </c>
      <c r="AEA56" s="139" t="s">
        <v>8</v>
      </c>
      <c r="AEB56" s="139" t="s">
        <v>8</v>
      </c>
      <c r="AEC56" s="139" t="s">
        <v>8</v>
      </c>
      <c r="AED56" s="139" t="s">
        <v>8</v>
      </c>
      <c r="AEE56" s="139" t="s">
        <v>8</v>
      </c>
      <c r="AEF56" s="139" t="s">
        <v>8</v>
      </c>
      <c r="AEG56" s="139" t="s">
        <v>8</v>
      </c>
      <c r="AEH56" s="139" t="s">
        <v>8</v>
      </c>
      <c r="AEI56" s="139" t="s">
        <v>8</v>
      </c>
      <c r="AEJ56" s="139" t="s">
        <v>8</v>
      </c>
      <c r="AEK56" s="139" t="s">
        <v>8</v>
      </c>
      <c r="AEL56" s="139" t="s">
        <v>8</v>
      </c>
      <c r="AEM56" s="139" t="s">
        <v>8</v>
      </c>
      <c r="AEN56" s="139" t="s">
        <v>8</v>
      </c>
      <c r="AEO56" s="139" t="s">
        <v>8</v>
      </c>
      <c r="AEP56" s="139" t="s">
        <v>8</v>
      </c>
      <c r="AEQ56" s="139" t="s">
        <v>8</v>
      </c>
      <c r="AER56" s="139" t="s">
        <v>8</v>
      </c>
      <c r="AES56" s="139" t="s">
        <v>8</v>
      </c>
      <c r="AET56" s="139" t="s">
        <v>8</v>
      </c>
      <c r="AEU56" s="139" t="s">
        <v>8</v>
      </c>
      <c r="AEV56" s="139" t="s">
        <v>8</v>
      </c>
      <c r="AEW56" s="139" t="s">
        <v>8</v>
      </c>
      <c r="AEX56" s="139" t="s">
        <v>8</v>
      </c>
      <c r="AEY56" s="139" t="s">
        <v>8</v>
      </c>
      <c r="AEZ56" s="139" t="s">
        <v>8</v>
      </c>
      <c r="AFA56" s="139" t="s">
        <v>8</v>
      </c>
      <c r="AFB56" s="139" t="s">
        <v>8</v>
      </c>
      <c r="AFC56" s="139" t="s">
        <v>8</v>
      </c>
      <c r="AFD56" s="139" t="s">
        <v>8</v>
      </c>
      <c r="AFE56" s="139" t="s">
        <v>8</v>
      </c>
      <c r="AFF56" s="139" t="s">
        <v>8</v>
      </c>
      <c r="AFG56" s="139" t="s">
        <v>8</v>
      </c>
      <c r="AFH56" s="139" t="s">
        <v>8</v>
      </c>
      <c r="AFI56" s="139" t="s">
        <v>8</v>
      </c>
      <c r="AFJ56" s="139" t="s">
        <v>8</v>
      </c>
      <c r="AFK56" s="139" t="s">
        <v>8</v>
      </c>
      <c r="AFL56" s="139" t="s">
        <v>8</v>
      </c>
      <c r="AFM56" s="139" t="s">
        <v>8</v>
      </c>
      <c r="AFN56" s="139" t="s">
        <v>8</v>
      </c>
      <c r="AFO56" s="139" t="s">
        <v>8</v>
      </c>
      <c r="AFP56" s="139" t="s">
        <v>8</v>
      </c>
      <c r="AFQ56" s="139" t="s">
        <v>8</v>
      </c>
      <c r="AFR56" s="139" t="s">
        <v>8</v>
      </c>
      <c r="AFS56" s="139" t="s">
        <v>8</v>
      </c>
      <c r="AFT56" s="139" t="s">
        <v>8</v>
      </c>
      <c r="AFU56" s="139" t="s">
        <v>8</v>
      </c>
      <c r="AFV56" s="139" t="s">
        <v>8</v>
      </c>
      <c r="AFW56" s="139" t="s">
        <v>8</v>
      </c>
      <c r="AFX56" s="139" t="s">
        <v>8</v>
      </c>
      <c r="AFY56" s="139" t="s">
        <v>8</v>
      </c>
      <c r="AFZ56" s="139" t="s">
        <v>8</v>
      </c>
      <c r="AGA56" s="139" t="s">
        <v>8</v>
      </c>
      <c r="AGB56" s="139" t="s">
        <v>8</v>
      </c>
      <c r="AGC56" s="139" t="s">
        <v>8</v>
      </c>
      <c r="AGD56" s="139" t="s">
        <v>8</v>
      </c>
      <c r="AGE56" s="139" t="s">
        <v>8</v>
      </c>
      <c r="AGF56" s="139" t="s">
        <v>8</v>
      </c>
      <c r="AGG56" s="139" t="s">
        <v>8</v>
      </c>
      <c r="AGH56" s="139" t="s">
        <v>8</v>
      </c>
      <c r="AGI56" s="139" t="s">
        <v>8</v>
      </c>
      <c r="AGJ56" s="139" t="s">
        <v>8</v>
      </c>
      <c r="AGK56" s="139" t="s">
        <v>8</v>
      </c>
      <c r="AGL56" s="139" t="s">
        <v>8</v>
      </c>
      <c r="AGM56" s="139" t="s">
        <v>8</v>
      </c>
      <c r="AGN56" s="139" t="s">
        <v>8</v>
      </c>
      <c r="AGO56" s="139" t="s">
        <v>8</v>
      </c>
      <c r="AGP56" s="139" t="s">
        <v>8</v>
      </c>
      <c r="AGQ56" s="139" t="s">
        <v>8</v>
      </c>
      <c r="AGR56" s="139" t="s">
        <v>8</v>
      </c>
      <c r="AGS56" s="139" t="s">
        <v>8</v>
      </c>
      <c r="AGT56" s="139" t="s">
        <v>8</v>
      </c>
      <c r="AGU56" s="139" t="s">
        <v>8</v>
      </c>
      <c r="AGV56" s="139" t="s">
        <v>8</v>
      </c>
      <c r="AGW56" s="139" t="s">
        <v>8</v>
      </c>
      <c r="AGX56" s="139" t="s">
        <v>8</v>
      </c>
      <c r="AGY56" s="139" t="s">
        <v>8</v>
      </c>
      <c r="AGZ56" s="139" t="s">
        <v>8</v>
      </c>
      <c r="AHA56" s="139" t="s">
        <v>8</v>
      </c>
      <c r="AHB56" s="139" t="s">
        <v>8</v>
      </c>
      <c r="AHC56" s="139" t="s">
        <v>8</v>
      </c>
      <c r="AHD56" s="139" t="s">
        <v>8</v>
      </c>
      <c r="AHE56" s="139" t="s">
        <v>8</v>
      </c>
      <c r="AHF56" s="139" t="s">
        <v>8</v>
      </c>
      <c r="AHG56" s="139" t="s">
        <v>8</v>
      </c>
      <c r="AHH56" s="139" t="s">
        <v>8</v>
      </c>
      <c r="AHI56" s="139" t="s">
        <v>8</v>
      </c>
      <c r="AHJ56" s="139" t="s">
        <v>8</v>
      </c>
      <c r="AHK56" s="139" t="s">
        <v>8</v>
      </c>
      <c r="AHL56" s="139" t="s">
        <v>8</v>
      </c>
      <c r="AHM56" s="139" t="s">
        <v>8</v>
      </c>
      <c r="AHN56" s="139" t="s">
        <v>8</v>
      </c>
      <c r="AHO56" s="139" t="s">
        <v>8</v>
      </c>
      <c r="AHP56" s="139" t="s">
        <v>8</v>
      </c>
      <c r="AHQ56" s="139" t="s">
        <v>8</v>
      </c>
      <c r="AHR56" s="139" t="s">
        <v>8</v>
      </c>
      <c r="AHS56" s="139" t="s">
        <v>8</v>
      </c>
      <c r="AHT56" s="139" t="s">
        <v>8</v>
      </c>
      <c r="AHU56" s="139" t="s">
        <v>8</v>
      </c>
      <c r="AHV56" s="139" t="s">
        <v>8</v>
      </c>
      <c r="AHW56" s="139" t="s">
        <v>8</v>
      </c>
      <c r="AHX56" s="139" t="s">
        <v>8</v>
      </c>
      <c r="AHY56" s="139" t="s">
        <v>8</v>
      </c>
      <c r="AHZ56" s="139" t="s">
        <v>8</v>
      </c>
      <c r="AIA56" s="139" t="s">
        <v>8</v>
      </c>
      <c r="AIB56" s="139" t="s">
        <v>8</v>
      </c>
      <c r="AIC56" s="139" t="s">
        <v>8</v>
      </c>
      <c r="AID56" s="139" t="s">
        <v>8</v>
      </c>
      <c r="AIE56" s="139" t="s">
        <v>8</v>
      </c>
      <c r="AIF56" s="139" t="s">
        <v>8</v>
      </c>
      <c r="AIG56" s="139" t="s">
        <v>8</v>
      </c>
      <c r="AIH56" s="139" t="s">
        <v>8</v>
      </c>
      <c r="AII56" s="139" t="s">
        <v>8</v>
      </c>
      <c r="AIJ56" s="139" t="s">
        <v>8</v>
      </c>
      <c r="AIK56" s="139" t="s">
        <v>8</v>
      </c>
      <c r="AIL56" s="139" t="s">
        <v>8</v>
      </c>
      <c r="AIM56" s="139" t="s">
        <v>8</v>
      </c>
      <c r="AIN56" s="139" t="s">
        <v>8</v>
      </c>
      <c r="AIO56" s="139" t="s">
        <v>8</v>
      </c>
      <c r="AIP56" s="139" t="s">
        <v>8</v>
      </c>
      <c r="AIQ56" s="139" t="s">
        <v>8</v>
      </c>
      <c r="AIR56" s="139" t="s">
        <v>8</v>
      </c>
      <c r="AIS56" s="139" t="s">
        <v>8</v>
      </c>
      <c r="AIT56" s="139" t="s">
        <v>8</v>
      </c>
      <c r="AIU56" s="139" t="s">
        <v>8</v>
      </c>
      <c r="AIV56" s="139" t="s">
        <v>8</v>
      </c>
      <c r="AIW56" s="139" t="s">
        <v>8</v>
      </c>
      <c r="AIX56" s="139" t="s">
        <v>8</v>
      </c>
      <c r="AIY56" s="139" t="s">
        <v>8</v>
      </c>
      <c r="AIZ56" s="139" t="s">
        <v>8</v>
      </c>
      <c r="AJA56" s="139" t="s">
        <v>8</v>
      </c>
      <c r="AJB56" s="139" t="s">
        <v>8</v>
      </c>
      <c r="AJC56" s="139" t="s">
        <v>8</v>
      </c>
      <c r="AJD56" s="139" t="s">
        <v>8</v>
      </c>
      <c r="AJE56" s="139" t="s">
        <v>8</v>
      </c>
      <c r="AJF56" s="139" t="s">
        <v>8</v>
      </c>
      <c r="AJG56" s="139" t="s">
        <v>8</v>
      </c>
      <c r="AJH56" s="139" t="s">
        <v>8</v>
      </c>
      <c r="AJI56" s="139" t="s">
        <v>8</v>
      </c>
      <c r="AJJ56" s="139" t="s">
        <v>8</v>
      </c>
      <c r="AJK56" s="139" t="s">
        <v>8</v>
      </c>
      <c r="AJL56" s="139" t="s">
        <v>8</v>
      </c>
      <c r="AJM56" s="139" t="s">
        <v>8</v>
      </c>
      <c r="AJN56" s="139" t="s">
        <v>8</v>
      </c>
      <c r="AJO56" s="139" t="s">
        <v>8</v>
      </c>
      <c r="AJP56" s="139" t="s">
        <v>8</v>
      </c>
      <c r="AJQ56" s="139" t="s">
        <v>8</v>
      </c>
      <c r="AJR56" s="139" t="s">
        <v>8</v>
      </c>
      <c r="AJS56" s="139" t="s">
        <v>8</v>
      </c>
      <c r="AJT56" s="139" t="s">
        <v>8</v>
      </c>
      <c r="AJU56" s="139" t="s">
        <v>8</v>
      </c>
      <c r="AJV56" s="139" t="s">
        <v>8</v>
      </c>
      <c r="AJW56" s="139" t="s">
        <v>8</v>
      </c>
      <c r="AJX56" s="139" t="s">
        <v>8</v>
      </c>
      <c r="AJY56" s="139" t="s">
        <v>8</v>
      </c>
      <c r="AJZ56" s="139" t="s">
        <v>8</v>
      </c>
      <c r="AKA56" s="139" t="s">
        <v>8</v>
      </c>
      <c r="AKB56" s="139" t="s">
        <v>8</v>
      </c>
      <c r="AKC56" s="139" t="s">
        <v>8</v>
      </c>
      <c r="AKD56" s="139" t="s">
        <v>8</v>
      </c>
      <c r="AKE56" s="139" t="s">
        <v>8</v>
      </c>
      <c r="AKF56" s="139" t="s">
        <v>8</v>
      </c>
      <c r="AKG56" s="139" t="s">
        <v>8</v>
      </c>
      <c r="AKH56" s="139" t="s">
        <v>8</v>
      </c>
      <c r="AKI56" s="139" t="s">
        <v>8</v>
      </c>
      <c r="AKJ56" s="139" t="s">
        <v>8</v>
      </c>
      <c r="AKK56" s="139" t="s">
        <v>8</v>
      </c>
      <c r="AKL56" s="139" t="s">
        <v>8</v>
      </c>
      <c r="AKM56" s="139" t="s">
        <v>8</v>
      </c>
      <c r="AKN56" s="139" t="s">
        <v>8</v>
      </c>
      <c r="AKO56" s="139" t="s">
        <v>8</v>
      </c>
      <c r="AKP56" s="139" t="s">
        <v>8</v>
      </c>
      <c r="AKQ56" s="139" t="s">
        <v>8</v>
      </c>
      <c r="AKR56" s="139" t="s">
        <v>8</v>
      </c>
      <c r="AKS56" s="139" t="s">
        <v>8</v>
      </c>
      <c r="AKT56" s="139" t="s">
        <v>8</v>
      </c>
      <c r="AKU56" s="139" t="s">
        <v>8</v>
      </c>
      <c r="AKV56" s="139" t="s">
        <v>8</v>
      </c>
      <c r="AKW56" s="139" t="s">
        <v>8</v>
      </c>
      <c r="AKX56" s="139" t="s">
        <v>8</v>
      </c>
      <c r="AKY56" s="139" t="s">
        <v>8</v>
      </c>
      <c r="AKZ56" s="139" t="s">
        <v>8</v>
      </c>
      <c r="ALA56" s="139" t="s">
        <v>8</v>
      </c>
      <c r="ALB56" s="139" t="s">
        <v>8</v>
      </c>
      <c r="ALC56" s="139" t="s">
        <v>8</v>
      </c>
      <c r="ALD56" s="139" t="s">
        <v>8</v>
      </c>
      <c r="ALE56" s="139" t="s">
        <v>8</v>
      </c>
      <c r="ALF56" s="139" t="s">
        <v>8</v>
      </c>
      <c r="ALG56" s="139" t="s">
        <v>8</v>
      </c>
      <c r="ALH56" s="139" t="s">
        <v>8</v>
      </c>
      <c r="ALI56" s="139" t="s">
        <v>8</v>
      </c>
      <c r="ALJ56" s="139" t="s">
        <v>8</v>
      </c>
      <c r="ALK56" s="139" t="s">
        <v>8</v>
      </c>
      <c r="ALL56" s="139" t="s">
        <v>8</v>
      </c>
      <c r="ALM56" s="139" t="s">
        <v>8</v>
      </c>
      <c r="ALN56" s="139" t="s">
        <v>8</v>
      </c>
      <c r="ALO56" s="139" t="s">
        <v>8</v>
      </c>
      <c r="ALP56" s="139" t="s">
        <v>8</v>
      </c>
      <c r="ALQ56" s="139" t="s">
        <v>8</v>
      </c>
      <c r="ALR56" s="139" t="s">
        <v>8</v>
      </c>
      <c r="ALS56" s="139" t="s">
        <v>8</v>
      </c>
      <c r="ALT56" s="139" t="s">
        <v>8</v>
      </c>
      <c r="ALU56" s="139" t="s">
        <v>8</v>
      </c>
      <c r="ALV56" s="139" t="s">
        <v>8</v>
      </c>
      <c r="ALW56" s="139" t="s">
        <v>8</v>
      </c>
      <c r="ALX56" s="139" t="s">
        <v>8</v>
      </c>
      <c r="ALY56" s="139" t="s">
        <v>8</v>
      </c>
      <c r="ALZ56" s="139" t="s">
        <v>8</v>
      </c>
      <c r="AMA56" s="139" t="s">
        <v>8</v>
      </c>
      <c r="AMB56" s="139" t="s">
        <v>8</v>
      </c>
      <c r="AMC56" s="139" t="s">
        <v>8</v>
      </c>
      <c r="AMD56" s="139" t="s">
        <v>8</v>
      </c>
      <c r="AME56" s="139" t="s">
        <v>8</v>
      </c>
      <c r="AMF56" s="139" t="s">
        <v>8</v>
      </c>
      <c r="AMG56" s="139" t="s">
        <v>8</v>
      </c>
      <c r="AMH56" s="139" t="s">
        <v>8</v>
      </c>
      <c r="AMI56" s="139" t="s">
        <v>8</v>
      </c>
      <c r="AMJ56" s="139" t="s">
        <v>8</v>
      </c>
      <c r="AMK56" s="139" t="s">
        <v>8</v>
      </c>
      <c r="AML56" s="139" t="s">
        <v>8</v>
      </c>
      <c r="AMM56" s="139" t="s">
        <v>8</v>
      </c>
      <c r="AMN56" s="139" t="s">
        <v>8</v>
      </c>
      <c r="AMO56" s="139" t="s">
        <v>8</v>
      </c>
      <c r="AMP56" s="139" t="s">
        <v>8</v>
      </c>
      <c r="AMQ56" s="139" t="s">
        <v>8</v>
      </c>
      <c r="AMR56" s="139" t="s">
        <v>8</v>
      </c>
      <c r="AMS56" s="139" t="s">
        <v>8</v>
      </c>
      <c r="AMT56" s="139" t="s">
        <v>8</v>
      </c>
      <c r="AMU56" s="139" t="s">
        <v>8</v>
      </c>
      <c r="AMV56" s="139" t="s">
        <v>8</v>
      </c>
      <c r="AMW56" s="139" t="s">
        <v>8</v>
      </c>
      <c r="AMX56" s="139" t="s">
        <v>8</v>
      </c>
      <c r="AMY56" s="139" t="s">
        <v>8</v>
      </c>
      <c r="AMZ56" s="139" t="s">
        <v>8</v>
      </c>
      <c r="ANA56" s="139" t="s">
        <v>8</v>
      </c>
      <c r="ANB56" s="139" t="s">
        <v>8</v>
      </c>
      <c r="ANC56" s="139" t="s">
        <v>8</v>
      </c>
      <c r="AND56" s="139" t="s">
        <v>8</v>
      </c>
      <c r="ANE56" s="139" t="s">
        <v>8</v>
      </c>
      <c r="ANF56" s="139" t="s">
        <v>8</v>
      </c>
      <c r="ANG56" s="139" t="s">
        <v>8</v>
      </c>
      <c r="ANH56" s="139" t="s">
        <v>8</v>
      </c>
      <c r="ANI56" s="139" t="s">
        <v>8</v>
      </c>
      <c r="ANJ56" s="139" t="s">
        <v>8</v>
      </c>
      <c r="ANK56" s="139" t="s">
        <v>8</v>
      </c>
      <c r="ANL56" s="139" t="s">
        <v>8</v>
      </c>
      <c r="ANM56" s="139" t="s">
        <v>8</v>
      </c>
      <c r="ANN56" s="139" t="s">
        <v>8</v>
      </c>
      <c r="ANO56" s="139" t="s">
        <v>8</v>
      </c>
      <c r="ANP56" s="139" t="s">
        <v>8</v>
      </c>
      <c r="ANQ56" s="139" t="s">
        <v>8</v>
      </c>
      <c r="ANR56" s="139" t="s">
        <v>8</v>
      </c>
      <c r="ANS56" s="139" t="s">
        <v>8</v>
      </c>
      <c r="ANT56" s="139" t="s">
        <v>8</v>
      </c>
      <c r="ANU56" s="139" t="s">
        <v>8</v>
      </c>
      <c r="ANV56" s="139" t="s">
        <v>8</v>
      </c>
      <c r="ANW56" s="139" t="s">
        <v>8</v>
      </c>
      <c r="ANX56" s="139" t="s">
        <v>8</v>
      </c>
      <c r="ANY56" s="139" t="s">
        <v>8</v>
      </c>
      <c r="ANZ56" s="139" t="s">
        <v>8</v>
      </c>
      <c r="AOA56" s="139" t="s">
        <v>8</v>
      </c>
      <c r="AOB56" s="139" t="s">
        <v>8</v>
      </c>
      <c r="AOC56" s="139" t="s">
        <v>8</v>
      </c>
      <c r="AOD56" s="139" t="s">
        <v>8</v>
      </c>
      <c r="AOE56" s="139" t="s">
        <v>8</v>
      </c>
      <c r="AOF56" s="139" t="s">
        <v>8</v>
      </c>
      <c r="AOG56" s="139" t="s">
        <v>8</v>
      </c>
      <c r="AOH56" s="139" t="s">
        <v>8</v>
      </c>
      <c r="AOI56" s="139" t="s">
        <v>8</v>
      </c>
      <c r="AOJ56" s="139" t="s">
        <v>8</v>
      </c>
      <c r="AOK56" s="139" t="s">
        <v>8</v>
      </c>
      <c r="AOL56" s="139" t="s">
        <v>8</v>
      </c>
      <c r="AOM56" s="139" t="s">
        <v>8</v>
      </c>
      <c r="AON56" s="139" t="s">
        <v>8</v>
      </c>
      <c r="AOO56" s="139" t="s">
        <v>8</v>
      </c>
      <c r="AOP56" s="139" t="s">
        <v>8</v>
      </c>
      <c r="AOQ56" s="139" t="s">
        <v>8</v>
      </c>
      <c r="AOR56" s="139" t="s">
        <v>8</v>
      </c>
      <c r="AOS56" s="139" t="s">
        <v>8</v>
      </c>
      <c r="AOT56" s="139" t="s">
        <v>8</v>
      </c>
      <c r="AOU56" s="139" t="s">
        <v>8</v>
      </c>
      <c r="AOV56" s="139" t="s">
        <v>8</v>
      </c>
      <c r="AOW56" s="139" t="s">
        <v>8</v>
      </c>
      <c r="AOX56" s="139" t="s">
        <v>8</v>
      </c>
      <c r="AOY56" s="139" t="s">
        <v>8</v>
      </c>
      <c r="AOZ56" s="139" t="s">
        <v>8</v>
      </c>
      <c r="APA56" s="139" t="s">
        <v>8</v>
      </c>
      <c r="APB56" s="139" t="s">
        <v>8</v>
      </c>
      <c r="APC56" s="139" t="s">
        <v>8</v>
      </c>
      <c r="APD56" s="139" t="s">
        <v>8</v>
      </c>
      <c r="APE56" s="139" t="s">
        <v>8</v>
      </c>
      <c r="APF56" s="139" t="s">
        <v>8</v>
      </c>
      <c r="APG56" s="139" t="s">
        <v>8</v>
      </c>
      <c r="APH56" s="139" t="s">
        <v>8</v>
      </c>
      <c r="API56" s="139" t="s">
        <v>8</v>
      </c>
      <c r="APJ56" s="139" t="s">
        <v>8</v>
      </c>
      <c r="APK56" s="139" t="s">
        <v>8</v>
      </c>
      <c r="APL56" s="139" t="s">
        <v>8</v>
      </c>
      <c r="APM56" s="139" t="s">
        <v>8</v>
      </c>
      <c r="APN56" s="139" t="s">
        <v>8</v>
      </c>
      <c r="APO56" s="139" t="s">
        <v>8</v>
      </c>
      <c r="APP56" s="139" t="s">
        <v>8</v>
      </c>
      <c r="APQ56" s="139" t="s">
        <v>8</v>
      </c>
      <c r="APR56" s="139" t="s">
        <v>8</v>
      </c>
      <c r="APS56" s="139" t="s">
        <v>8</v>
      </c>
      <c r="APT56" s="139" t="s">
        <v>8</v>
      </c>
      <c r="APU56" s="139" t="s">
        <v>8</v>
      </c>
      <c r="APV56" s="139" t="s">
        <v>8</v>
      </c>
      <c r="APW56" s="139" t="s">
        <v>8</v>
      </c>
      <c r="APX56" s="139" t="s">
        <v>8</v>
      </c>
      <c r="APY56" s="139" t="s">
        <v>8</v>
      </c>
      <c r="APZ56" s="139" t="s">
        <v>8</v>
      </c>
      <c r="AQA56" s="139" t="s">
        <v>8</v>
      </c>
      <c r="AQB56" s="139" t="s">
        <v>8</v>
      </c>
      <c r="AQC56" s="139" t="s">
        <v>8</v>
      </c>
      <c r="AQD56" s="139" t="s">
        <v>8</v>
      </c>
      <c r="AQE56" s="139" t="s">
        <v>8</v>
      </c>
      <c r="AQF56" s="139" t="s">
        <v>8</v>
      </c>
      <c r="AQG56" s="139" t="s">
        <v>8</v>
      </c>
      <c r="AQH56" s="139" t="s">
        <v>8</v>
      </c>
      <c r="AQI56" s="139" t="s">
        <v>8</v>
      </c>
      <c r="AQJ56" s="139" t="s">
        <v>8</v>
      </c>
      <c r="AQK56" s="139" t="s">
        <v>8</v>
      </c>
      <c r="AQL56" s="139" t="s">
        <v>8</v>
      </c>
      <c r="AQM56" s="139" t="s">
        <v>8</v>
      </c>
      <c r="AQN56" s="139" t="s">
        <v>8</v>
      </c>
      <c r="AQO56" s="139" t="s">
        <v>8</v>
      </c>
      <c r="AQP56" s="139" t="s">
        <v>8</v>
      </c>
      <c r="AQQ56" s="139" t="s">
        <v>8</v>
      </c>
      <c r="AQR56" s="139" t="s">
        <v>8</v>
      </c>
      <c r="AQS56" s="139" t="s">
        <v>8</v>
      </c>
      <c r="AQT56" s="139" t="s">
        <v>8</v>
      </c>
      <c r="AQU56" s="139" t="s">
        <v>8</v>
      </c>
      <c r="AQV56" s="139" t="s">
        <v>8</v>
      </c>
      <c r="AQW56" s="139" t="s">
        <v>8</v>
      </c>
      <c r="AQX56" s="139" t="s">
        <v>8</v>
      </c>
      <c r="AQY56" s="139" t="s">
        <v>8</v>
      </c>
      <c r="AQZ56" s="139" t="s">
        <v>8</v>
      </c>
      <c r="ARA56" s="139" t="s">
        <v>8</v>
      </c>
      <c r="ARB56" s="139" t="s">
        <v>8</v>
      </c>
      <c r="ARC56" s="139" t="s">
        <v>8</v>
      </c>
      <c r="ARD56" s="139" t="s">
        <v>8</v>
      </c>
      <c r="ARE56" s="139" t="s">
        <v>8</v>
      </c>
      <c r="ARF56" s="139" t="s">
        <v>8</v>
      </c>
      <c r="ARG56" s="139" t="s">
        <v>8</v>
      </c>
      <c r="ARH56" s="139" t="s">
        <v>8</v>
      </c>
      <c r="ARI56" s="139" t="s">
        <v>8</v>
      </c>
      <c r="ARJ56" s="139" t="s">
        <v>8</v>
      </c>
      <c r="ARK56" s="139" t="s">
        <v>8</v>
      </c>
      <c r="ARL56" s="139" t="s">
        <v>8</v>
      </c>
      <c r="ARM56" s="139" t="s">
        <v>8</v>
      </c>
      <c r="ARN56" s="139" t="s">
        <v>8</v>
      </c>
      <c r="ARO56" s="139" t="s">
        <v>8</v>
      </c>
      <c r="ARP56" s="139" t="s">
        <v>8</v>
      </c>
      <c r="ARQ56" s="139" t="s">
        <v>8</v>
      </c>
      <c r="ARR56" s="139" t="s">
        <v>8</v>
      </c>
      <c r="ARS56" s="139" t="s">
        <v>8</v>
      </c>
      <c r="ART56" s="139" t="s">
        <v>8</v>
      </c>
      <c r="ARU56" s="139" t="s">
        <v>8</v>
      </c>
      <c r="ARV56" s="139" t="s">
        <v>8</v>
      </c>
      <c r="ARW56" s="139" t="s">
        <v>8</v>
      </c>
      <c r="ARX56" s="139" t="s">
        <v>8</v>
      </c>
      <c r="ARY56" s="139" t="s">
        <v>8</v>
      </c>
      <c r="ARZ56" s="139" t="s">
        <v>8</v>
      </c>
      <c r="ASA56" s="139" t="s">
        <v>8</v>
      </c>
      <c r="ASB56" s="139" t="s">
        <v>8</v>
      </c>
      <c r="ASC56" s="139" t="s">
        <v>8</v>
      </c>
      <c r="ASD56" s="139" t="s">
        <v>8</v>
      </c>
      <c r="ASE56" s="139" t="s">
        <v>8</v>
      </c>
      <c r="ASF56" s="139" t="s">
        <v>8</v>
      </c>
      <c r="ASG56" s="139" t="s">
        <v>8</v>
      </c>
      <c r="ASH56" s="139" t="s">
        <v>8</v>
      </c>
      <c r="ASI56" s="139" t="s">
        <v>8</v>
      </c>
      <c r="ASJ56" s="139" t="s">
        <v>8</v>
      </c>
      <c r="ASK56" s="139" t="s">
        <v>8</v>
      </c>
      <c r="ASL56" s="139" t="s">
        <v>8</v>
      </c>
      <c r="ASM56" s="139" t="s">
        <v>8</v>
      </c>
      <c r="ASN56" s="139" t="s">
        <v>8</v>
      </c>
      <c r="ASO56" s="139" t="s">
        <v>8</v>
      </c>
      <c r="ASP56" s="139" t="s">
        <v>8</v>
      </c>
      <c r="ASQ56" s="139" t="s">
        <v>8</v>
      </c>
      <c r="ASR56" s="139" t="s">
        <v>8</v>
      </c>
      <c r="ASS56" s="139" t="s">
        <v>8</v>
      </c>
      <c r="AST56" s="139" t="s">
        <v>8</v>
      </c>
      <c r="ASU56" s="139" t="s">
        <v>8</v>
      </c>
      <c r="ASV56" s="139" t="s">
        <v>8</v>
      </c>
      <c r="ASW56" s="139" t="s">
        <v>8</v>
      </c>
      <c r="ASX56" s="139" t="s">
        <v>8</v>
      </c>
      <c r="ASY56" s="139" t="s">
        <v>8</v>
      </c>
      <c r="ASZ56" s="139" t="s">
        <v>8</v>
      </c>
      <c r="ATA56" s="139" t="s">
        <v>8</v>
      </c>
      <c r="ATB56" s="139" t="s">
        <v>8</v>
      </c>
      <c r="ATC56" s="139" t="s">
        <v>8</v>
      </c>
      <c r="ATD56" s="139" t="s">
        <v>8</v>
      </c>
      <c r="ATE56" s="139" t="s">
        <v>8</v>
      </c>
      <c r="ATF56" s="139" t="s">
        <v>8</v>
      </c>
      <c r="ATG56" s="139" t="s">
        <v>8</v>
      </c>
      <c r="ATH56" s="139" t="s">
        <v>8</v>
      </c>
      <c r="ATI56" s="139" t="s">
        <v>8</v>
      </c>
      <c r="ATJ56" s="139" t="s">
        <v>8</v>
      </c>
      <c r="ATK56" s="139" t="s">
        <v>8</v>
      </c>
      <c r="ATL56" s="139" t="s">
        <v>8</v>
      </c>
      <c r="ATM56" s="139" t="s">
        <v>8</v>
      </c>
      <c r="ATN56" s="139" t="s">
        <v>8</v>
      </c>
      <c r="ATO56" s="139" t="s">
        <v>8</v>
      </c>
      <c r="ATP56" s="139" t="s">
        <v>8</v>
      </c>
      <c r="ATQ56" s="139" t="s">
        <v>8</v>
      </c>
      <c r="ATR56" s="139" t="s">
        <v>8</v>
      </c>
      <c r="ATS56" s="139" t="s">
        <v>8</v>
      </c>
      <c r="ATT56" s="139" t="s">
        <v>8</v>
      </c>
      <c r="ATU56" s="139" t="s">
        <v>8</v>
      </c>
      <c r="ATV56" s="139" t="s">
        <v>8</v>
      </c>
      <c r="ATW56" s="139" t="s">
        <v>8</v>
      </c>
      <c r="ATX56" s="139" t="s">
        <v>8</v>
      </c>
      <c r="ATY56" s="139" t="s">
        <v>8</v>
      </c>
      <c r="ATZ56" s="139" t="s">
        <v>8</v>
      </c>
      <c r="AUA56" s="139" t="s">
        <v>8</v>
      </c>
      <c r="AUB56" s="139" t="s">
        <v>8</v>
      </c>
      <c r="AUC56" s="139" t="s">
        <v>8</v>
      </c>
      <c r="AUD56" s="139" t="s">
        <v>8</v>
      </c>
      <c r="AUE56" s="139" t="s">
        <v>8</v>
      </c>
      <c r="AUF56" s="139" t="s">
        <v>8</v>
      </c>
      <c r="AUG56" s="139" t="s">
        <v>8</v>
      </c>
      <c r="AUH56" s="139" t="s">
        <v>8</v>
      </c>
      <c r="AUI56" s="139" t="s">
        <v>8</v>
      </c>
      <c r="AUJ56" s="139" t="s">
        <v>8</v>
      </c>
      <c r="AUK56" s="139" t="s">
        <v>8</v>
      </c>
      <c r="AUL56" s="139" t="s">
        <v>8</v>
      </c>
      <c r="AUM56" s="139" t="s">
        <v>8</v>
      </c>
      <c r="AUN56" s="139" t="s">
        <v>8</v>
      </c>
      <c r="AUO56" s="139" t="s">
        <v>8</v>
      </c>
      <c r="AUP56" s="139" t="s">
        <v>8</v>
      </c>
      <c r="AUQ56" s="139" t="s">
        <v>8</v>
      </c>
      <c r="AUR56" s="139" t="s">
        <v>8</v>
      </c>
      <c r="AUS56" s="139" t="s">
        <v>8</v>
      </c>
      <c r="AUT56" s="139" t="s">
        <v>8</v>
      </c>
      <c r="AUU56" s="139" t="s">
        <v>8</v>
      </c>
      <c r="AUV56" s="139" t="s">
        <v>8</v>
      </c>
      <c r="AUW56" s="139" t="s">
        <v>8</v>
      </c>
      <c r="AUX56" s="139" t="s">
        <v>8</v>
      </c>
      <c r="AUY56" s="139" t="s">
        <v>8</v>
      </c>
      <c r="AUZ56" s="139" t="s">
        <v>8</v>
      </c>
      <c r="AVA56" s="139" t="s">
        <v>8</v>
      </c>
      <c r="AVB56" s="139" t="s">
        <v>8</v>
      </c>
      <c r="AVC56" s="139" t="s">
        <v>8</v>
      </c>
      <c r="AVD56" s="139" t="s">
        <v>8</v>
      </c>
      <c r="AVE56" s="139" t="s">
        <v>8</v>
      </c>
      <c r="AVF56" s="139" t="s">
        <v>8</v>
      </c>
      <c r="AVG56" s="139" t="s">
        <v>8</v>
      </c>
      <c r="AVH56" s="139" t="s">
        <v>8</v>
      </c>
      <c r="AVI56" s="139" t="s">
        <v>8</v>
      </c>
      <c r="AVJ56" s="139" t="s">
        <v>8</v>
      </c>
      <c r="AVK56" s="139" t="s">
        <v>8</v>
      </c>
      <c r="AVL56" s="139" t="s">
        <v>8</v>
      </c>
      <c r="AVM56" s="139" t="s">
        <v>8</v>
      </c>
      <c r="AVN56" s="139" t="s">
        <v>8</v>
      </c>
      <c r="AVO56" s="139" t="s">
        <v>8</v>
      </c>
      <c r="AVP56" s="139" t="s">
        <v>8</v>
      </c>
      <c r="AVQ56" s="139" t="s">
        <v>8</v>
      </c>
      <c r="AVR56" s="139" t="s">
        <v>8</v>
      </c>
      <c r="AVS56" s="139" t="s">
        <v>8</v>
      </c>
      <c r="AVT56" s="139" t="s">
        <v>8</v>
      </c>
      <c r="AVU56" s="139" t="s">
        <v>8</v>
      </c>
      <c r="AVV56" s="139" t="s">
        <v>8</v>
      </c>
      <c r="AVW56" s="139" t="s">
        <v>8</v>
      </c>
      <c r="AVX56" s="139" t="s">
        <v>8</v>
      </c>
      <c r="AVY56" s="139" t="s">
        <v>8</v>
      </c>
      <c r="AVZ56" s="139" t="s">
        <v>8</v>
      </c>
      <c r="AWA56" s="139" t="s">
        <v>8</v>
      </c>
      <c r="AWB56" s="139" t="s">
        <v>8</v>
      </c>
      <c r="AWC56" s="139" t="s">
        <v>8</v>
      </c>
      <c r="AWD56" s="139" t="s">
        <v>8</v>
      </c>
      <c r="AWE56" s="139" t="s">
        <v>8</v>
      </c>
      <c r="AWF56" s="139" t="s">
        <v>8</v>
      </c>
      <c r="AWG56" s="139" t="s">
        <v>8</v>
      </c>
      <c r="AWH56" s="139" t="s">
        <v>8</v>
      </c>
      <c r="AWI56" s="139" t="s">
        <v>8</v>
      </c>
      <c r="AWJ56" s="139" t="s">
        <v>8</v>
      </c>
      <c r="AWK56" s="139" t="s">
        <v>8</v>
      </c>
      <c r="AWL56" s="139" t="s">
        <v>8</v>
      </c>
      <c r="AWM56" s="139" t="s">
        <v>8</v>
      </c>
      <c r="AWN56" s="139" t="s">
        <v>8</v>
      </c>
      <c r="AWO56" s="139" t="s">
        <v>8</v>
      </c>
      <c r="AWP56" s="139" t="s">
        <v>8</v>
      </c>
      <c r="AWQ56" s="139" t="s">
        <v>8</v>
      </c>
      <c r="AWR56" s="139" t="s">
        <v>8</v>
      </c>
      <c r="AWS56" s="139" t="s">
        <v>8</v>
      </c>
      <c r="AWT56" s="139" t="s">
        <v>8</v>
      </c>
      <c r="AWU56" s="139" t="s">
        <v>8</v>
      </c>
      <c r="AWV56" s="139" t="s">
        <v>8</v>
      </c>
      <c r="AWW56" s="139" t="s">
        <v>8</v>
      </c>
      <c r="AWX56" s="139" t="s">
        <v>8</v>
      </c>
      <c r="AWY56" s="139" t="s">
        <v>8</v>
      </c>
      <c r="AWZ56" s="139" t="s">
        <v>8</v>
      </c>
      <c r="AXA56" s="139" t="s">
        <v>8</v>
      </c>
      <c r="AXB56" s="139" t="s">
        <v>8</v>
      </c>
      <c r="AXC56" s="139" t="s">
        <v>8</v>
      </c>
      <c r="AXD56" s="139" t="s">
        <v>8</v>
      </c>
      <c r="AXE56" s="139" t="s">
        <v>8</v>
      </c>
      <c r="AXF56" s="139" t="s">
        <v>8</v>
      </c>
      <c r="AXG56" s="139" t="s">
        <v>8</v>
      </c>
      <c r="AXH56" s="139" t="s">
        <v>8</v>
      </c>
      <c r="AXI56" s="139" t="s">
        <v>8</v>
      </c>
      <c r="AXJ56" s="139" t="s">
        <v>8</v>
      </c>
      <c r="AXK56" s="139" t="s">
        <v>8</v>
      </c>
      <c r="AXL56" s="139" t="s">
        <v>8</v>
      </c>
      <c r="AXM56" s="139" t="s">
        <v>8</v>
      </c>
      <c r="AXN56" s="139" t="s">
        <v>8</v>
      </c>
      <c r="AXO56" s="139" t="s">
        <v>8</v>
      </c>
      <c r="AXP56" s="139" t="s">
        <v>8</v>
      </c>
      <c r="AXQ56" s="139" t="s">
        <v>8</v>
      </c>
      <c r="AXR56" s="139" t="s">
        <v>8</v>
      </c>
      <c r="AXS56" s="139" t="s">
        <v>8</v>
      </c>
      <c r="AXT56" s="139" t="s">
        <v>8</v>
      </c>
      <c r="AXU56" s="139" t="s">
        <v>8</v>
      </c>
      <c r="AXV56" s="139" t="s">
        <v>8</v>
      </c>
      <c r="AXW56" s="139" t="s">
        <v>8</v>
      </c>
      <c r="AXX56" s="139" t="s">
        <v>8</v>
      </c>
      <c r="AXY56" s="139" t="s">
        <v>8</v>
      </c>
      <c r="AXZ56" s="139" t="s">
        <v>8</v>
      </c>
      <c r="AYA56" s="139" t="s">
        <v>8</v>
      </c>
      <c r="AYB56" s="139" t="s">
        <v>8</v>
      </c>
      <c r="AYC56" s="139" t="s">
        <v>8</v>
      </c>
      <c r="AYD56" s="139" t="s">
        <v>8</v>
      </c>
      <c r="AYE56" s="139" t="s">
        <v>8</v>
      </c>
      <c r="AYF56" s="139" t="s">
        <v>8</v>
      </c>
      <c r="AYG56" s="139" t="s">
        <v>8</v>
      </c>
      <c r="AYH56" s="139" t="s">
        <v>8</v>
      </c>
      <c r="AYI56" s="139" t="s">
        <v>8</v>
      </c>
      <c r="AYJ56" s="139" t="s">
        <v>8</v>
      </c>
      <c r="AYK56" s="139" t="s">
        <v>8</v>
      </c>
      <c r="AYL56" s="139" t="s">
        <v>8</v>
      </c>
      <c r="AYM56" s="139" t="s">
        <v>8</v>
      </c>
      <c r="AYN56" s="139" t="s">
        <v>8</v>
      </c>
      <c r="AYO56" s="139" t="s">
        <v>8</v>
      </c>
      <c r="AYP56" s="139" t="s">
        <v>8</v>
      </c>
      <c r="AYQ56" s="139" t="s">
        <v>8</v>
      </c>
      <c r="AYR56" s="139" t="s">
        <v>8</v>
      </c>
      <c r="AYS56" s="139" t="s">
        <v>8</v>
      </c>
      <c r="AYT56" s="139" t="s">
        <v>8</v>
      </c>
      <c r="AYU56" s="139" t="s">
        <v>8</v>
      </c>
      <c r="AYV56" s="139" t="s">
        <v>8</v>
      </c>
      <c r="AYW56" s="139" t="s">
        <v>8</v>
      </c>
      <c r="AYX56" s="139" t="s">
        <v>8</v>
      </c>
      <c r="AYY56" s="139" t="s">
        <v>8</v>
      </c>
      <c r="AYZ56" s="139" t="s">
        <v>8</v>
      </c>
      <c r="AZA56" s="139" t="s">
        <v>8</v>
      </c>
      <c r="AZB56" s="139" t="s">
        <v>8</v>
      </c>
      <c r="AZC56" s="139" t="s">
        <v>8</v>
      </c>
      <c r="AZD56" s="139" t="s">
        <v>8</v>
      </c>
      <c r="AZE56" s="139" t="s">
        <v>8</v>
      </c>
      <c r="AZF56" s="139" t="s">
        <v>8</v>
      </c>
      <c r="AZG56" s="139" t="s">
        <v>8</v>
      </c>
      <c r="AZH56" s="139" t="s">
        <v>8</v>
      </c>
      <c r="AZI56" s="139" t="s">
        <v>8</v>
      </c>
      <c r="AZJ56" s="139" t="s">
        <v>8</v>
      </c>
      <c r="AZK56" s="139" t="s">
        <v>8</v>
      </c>
      <c r="AZL56" s="139" t="s">
        <v>8</v>
      </c>
      <c r="AZM56" s="139" t="s">
        <v>8</v>
      </c>
      <c r="AZN56" s="139" t="s">
        <v>8</v>
      </c>
      <c r="AZO56" s="139" t="s">
        <v>8</v>
      </c>
      <c r="AZP56" s="139" t="s">
        <v>8</v>
      </c>
      <c r="AZQ56" s="139" t="s">
        <v>8</v>
      </c>
      <c r="AZR56" s="139" t="s">
        <v>8</v>
      </c>
      <c r="AZS56" s="139" t="s">
        <v>8</v>
      </c>
      <c r="AZT56" s="139" t="s">
        <v>8</v>
      </c>
      <c r="AZU56" s="139" t="s">
        <v>8</v>
      </c>
      <c r="AZV56" s="139" t="s">
        <v>8</v>
      </c>
      <c r="AZW56" s="139" t="s">
        <v>8</v>
      </c>
      <c r="AZX56" s="139" t="s">
        <v>8</v>
      </c>
      <c r="AZY56" s="139" t="s">
        <v>8</v>
      </c>
      <c r="AZZ56" s="139" t="s">
        <v>8</v>
      </c>
      <c r="BAA56" s="139" t="s">
        <v>8</v>
      </c>
      <c r="BAB56" s="139" t="s">
        <v>8</v>
      </c>
      <c r="BAC56" s="139" t="s">
        <v>8</v>
      </c>
      <c r="BAD56" s="139" t="s">
        <v>8</v>
      </c>
      <c r="BAE56" s="139" t="s">
        <v>8</v>
      </c>
      <c r="BAF56" s="139" t="s">
        <v>8</v>
      </c>
      <c r="BAG56" s="139" t="s">
        <v>8</v>
      </c>
      <c r="BAH56" s="139" t="s">
        <v>8</v>
      </c>
      <c r="BAI56" s="139" t="s">
        <v>8</v>
      </c>
      <c r="BAJ56" s="139" t="s">
        <v>8</v>
      </c>
      <c r="BAK56" s="139" t="s">
        <v>8</v>
      </c>
      <c r="BAL56" s="139" t="s">
        <v>8</v>
      </c>
      <c r="BAM56" s="139" t="s">
        <v>8</v>
      </c>
      <c r="BAN56" s="139" t="s">
        <v>8</v>
      </c>
      <c r="BAO56" s="139" t="s">
        <v>8</v>
      </c>
      <c r="BAP56" s="139" t="s">
        <v>8</v>
      </c>
      <c r="BAQ56" s="139" t="s">
        <v>8</v>
      </c>
      <c r="BAR56" s="139" t="s">
        <v>8</v>
      </c>
      <c r="BAS56" s="139" t="s">
        <v>8</v>
      </c>
      <c r="BAT56" s="139" t="s">
        <v>8</v>
      </c>
      <c r="BAU56" s="139" t="s">
        <v>8</v>
      </c>
      <c r="BAV56" s="139" t="s">
        <v>8</v>
      </c>
      <c r="BAW56" s="139" t="s">
        <v>8</v>
      </c>
      <c r="BAX56" s="139" t="s">
        <v>8</v>
      </c>
      <c r="BAY56" s="139" t="s">
        <v>8</v>
      </c>
      <c r="BAZ56" s="139" t="s">
        <v>8</v>
      </c>
      <c r="BBA56" s="139" t="s">
        <v>8</v>
      </c>
      <c r="BBB56" s="139" t="s">
        <v>8</v>
      </c>
      <c r="BBC56" s="139" t="s">
        <v>8</v>
      </c>
      <c r="BBD56" s="139" t="s">
        <v>8</v>
      </c>
      <c r="BBE56" s="139" t="s">
        <v>8</v>
      </c>
      <c r="BBF56" s="139" t="s">
        <v>8</v>
      </c>
      <c r="BBG56" s="139" t="s">
        <v>8</v>
      </c>
      <c r="BBH56" s="139" t="s">
        <v>8</v>
      </c>
      <c r="BBI56" s="139" t="s">
        <v>8</v>
      </c>
      <c r="BBJ56" s="139" t="s">
        <v>8</v>
      </c>
      <c r="BBK56" s="139" t="s">
        <v>8</v>
      </c>
      <c r="BBL56" s="139" t="s">
        <v>8</v>
      </c>
      <c r="BBM56" s="139" t="s">
        <v>8</v>
      </c>
      <c r="BBN56" s="139" t="s">
        <v>8</v>
      </c>
      <c r="BBO56" s="139" t="s">
        <v>8</v>
      </c>
      <c r="BBP56" s="139" t="s">
        <v>8</v>
      </c>
      <c r="BBQ56" s="139" t="s">
        <v>8</v>
      </c>
      <c r="BBR56" s="139" t="s">
        <v>8</v>
      </c>
      <c r="BBS56" s="139" t="s">
        <v>8</v>
      </c>
      <c r="BBT56" s="139" t="s">
        <v>8</v>
      </c>
      <c r="BBU56" s="139" t="s">
        <v>8</v>
      </c>
      <c r="BBV56" s="139" t="s">
        <v>8</v>
      </c>
      <c r="BBW56" s="139" t="s">
        <v>8</v>
      </c>
      <c r="BBX56" s="139" t="s">
        <v>8</v>
      </c>
      <c r="BBY56" s="139" t="s">
        <v>8</v>
      </c>
      <c r="BBZ56" s="139" t="s">
        <v>8</v>
      </c>
      <c r="BCA56" s="139" t="s">
        <v>8</v>
      </c>
      <c r="BCB56" s="139" t="s">
        <v>8</v>
      </c>
      <c r="BCC56" s="139" t="s">
        <v>8</v>
      </c>
      <c r="BCD56" s="139" t="s">
        <v>8</v>
      </c>
      <c r="BCE56" s="139" t="s">
        <v>8</v>
      </c>
      <c r="BCF56" s="139" t="s">
        <v>8</v>
      </c>
      <c r="BCG56" s="139" t="s">
        <v>8</v>
      </c>
      <c r="BCH56" s="139" t="s">
        <v>8</v>
      </c>
      <c r="BCI56" s="139" t="s">
        <v>8</v>
      </c>
      <c r="BCJ56" s="139" t="s">
        <v>8</v>
      </c>
      <c r="BCK56" s="139" t="s">
        <v>8</v>
      </c>
      <c r="BCL56" s="139" t="s">
        <v>8</v>
      </c>
      <c r="BCM56" s="139" t="s">
        <v>8</v>
      </c>
      <c r="BCN56" s="139" t="s">
        <v>8</v>
      </c>
      <c r="BCO56" s="139" t="s">
        <v>8</v>
      </c>
      <c r="BCP56" s="139" t="s">
        <v>8</v>
      </c>
      <c r="BCQ56" s="139" t="s">
        <v>8</v>
      </c>
      <c r="BCR56" s="139" t="s">
        <v>8</v>
      </c>
      <c r="BCS56" s="139" t="s">
        <v>8</v>
      </c>
      <c r="BCT56" s="139" t="s">
        <v>8</v>
      </c>
      <c r="BCU56" s="139" t="s">
        <v>8</v>
      </c>
      <c r="BCV56" s="139" t="s">
        <v>8</v>
      </c>
      <c r="BCW56" s="139" t="s">
        <v>8</v>
      </c>
      <c r="BCX56" s="139" t="s">
        <v>8</v>
      </c>
      <c r="BCY56" s="139" t="s">
        <v>8</v>
      </c>
      <c r="BCZ56" s="139" t="s">
        <v>8</v>
      </c>
      <c r="BDA56" s="139" t="s">
        <v>8</v>
      </c>
      <c r="BDB56" s="139" t="s">
        <v>8</v>
      </c>
      <c r="BDC56" s="139" t="s">
        <v>8</v>
      </c>
      <c r="BDD56" s="139" t="s">
        <v>8</v>
      </c>
      <c r="BDE56" s="139" t="s">
        <v>8</v>
      </c>
      <c r="BDF56" s="139" t="s">
        <v>8</v>
      </c>
      <c r="BDG56" s="139" t="s">
        <v>8</v>
      </c>
      <c r="BDH56" s="139" t="s">
        <v>8</v>
      </c>
      <c r="BDI56" s="139" t="s">
        <v>8</v>
      </c>
      <c r="BDJ56" s="139" t="s">
        <v>8</v>
      </c>
      <c r="BDK56" s="139" t="s">
        <v>8</v>
      </c>
      <c r="BDL56" s="139" t="s">
        <v>8</v>
      </c>
      <c r="BDM56" s="139" t="s">
        <v>8</v>
      </c>
      <c r="BDN56" s="139" t="s">
        <v>8</v>
      </c>
      <c r="BDO56" s="139" t="s">
        <v>8</v>
      </c>
      <c r="BDP56" s="139" t="s">
        <v>8</v>
      </c>
      <c r="BDQ56" s="139" t="s">
        <v>8</v>
      </c>
      <c r="BDR56" s="139" t="s">
        <v>8</v>
      </c>
      <c r="BDS56" s="139" t="s">
        <v>8</v>
      </c>
      <c r="BDT56" s="139" t="s">
        <v>8</v>
      </c>
      <c r="BDU56" s="139" t="s">
        <v>8</v>
      </c>
      <c r="BDV56" s="139" t="s">
        <v>8</v>
      </c>
      <c r="BDW56" s="139" t="s">
        <v>8</v>
      </c>
      <c r="BDX56" s="139" t="s">
        <v>8</v>
      </c>
      <c r="BDY56" s="139" t="s">
        <v>8</v>
      </c>
      <c r="BDZ56" s="139" t="s">
        <v>8</v>
      </c>
      <c r="BEA56" s="139" t="s">
        <v>8</v>
      </c>
      <c r="BEB56" s="139" t="s">
        <v>8</v>
      </c>
      <c r="BEC56" s="139" t="s">
        <v>8</v>
      </c>
      <c r="BED56" s="139" t="s">
        <v>8</v>
      </c>
      <c r="BEE56" s="139" t="s">
        <v>8</v>
      </c>
      <c r="BEF56" s="139" t="s">
        <v>8</v>
      </c>
      <c r="BEG56" s="139" t="s">
        <v>8</v>
      </c>
      <c r="BEH56" s="139" t="s">
        <v>8</v>
      </c>
      <c r="BEI56" s="139" t="s">
        <v>8</v>
      </c>
      <c r="BEJ56" s="139" t="s">
        <v>8</v>
      </c>
      <c r="BEK56" s="139" t="s">
        <v>8</v>
      </c>
      <c r="BEL56" s="139" t="s">
        <v>8</v>
      </c>
      <c r="BEM56" s="139" t="s">
        <v>8</v>
      </c>
      <c r="BEN56" s="139" t="s">
        <v>8</v>
      </c>
      <c r="BEO56" s="139" t="s">
        <v>8</v>
      </c>
      <c r="BEP56" s="139" t="s">
        <v>8</v>
      </c>
      <c r="BEQ56" s="139" t="s">
        <v>8</v>
      </c>
      <c r="BER56" s="139" t="s">
        <v>8</v>
      </c>
      <c r="BES56" s="139" t="s">
        <v>8</v>
      </c>
      <c r="BET56" s="139" t="s">
        <v>8</v>
      </c>
      <c r="BEU56" s="139" t="s">
        <v>8</v>
      </c>
      <c r="BEV56" s="139" t="s">
        <v>8</v>
      </c>
      <c r="BEW56" s="139" t="s">
        <v>8</v>
      </c>
      <c r="BEX56" s="139" t="s">
        <v>8</v>
      </c>
      <c r="BEY56" s="139" t="s">
        <v>8</v>
      </c>
      <c r="BEZ56" s="139" t="s">
        <v>8</v>
      </c>
      <c r="BFA56" s="139" t="s">
        <v>8</v>
      </c>
      <c r="BFB56" s="139" t="s">
        <v>8</v>
      </c>
      <c r="BFC56" s="139" t="s">
        <v>8</v>
      </c>
      <c r="BFD56" s="139" t="s">
        <v>8</v>
      </c>
      <c r="BFE56" s="139" t="s">
        <v>8</v>
      </c>
      <c r="BFF56" s="139" t="s">
        <v>8</v>
      </c>
      <c r="BFG56" s="139" t="s">
        <v>8</v>
      </c>
      <c r="BFH56" s="139" t="s">
        <v>8</v>
      </c>
      <c r="BFI56" s="139" t="s">
        <v>8</v>
      </c>
      <c r="BFJ56" s="139" t="s">
        <v>8</v>
      </c>
      <c r="BFK56" s="139" t="s">
        <v>8</v>
      </c>
      <c r="BFL56" s="139" t="s">
        <v>8</v>
      </c>
      <c r="BFM56" s="139" t="s">
        <v>8</v>
      </c>
      <c r="BFN56" s="139" t="s">
        <v>8</v>
      </c>
      <c r="BFO56" s="139" t="s">
        <v>8</v>
      </c>
      <c r="BFP56" s="139" t="s">
        <v>8</v>
      </c>
      <c r="BFQ56" s="139" t="s">
        <v>8</v>
      </c>
      <c r="BFR56" s="139" t="s">
        <v>8</v>
      </c>
      <c r="BFS56" s="139" t="s">
        <v>8</v>
      </c>
      <c r="BFT56" s="139" t="s">
        <v>8</v>
      </c>
      <c r="BFU56" s="139" t="s">
        <v>8</v>
      </c>
      <c r="BFV56" s="139" t="s">
        <v>8</v>
      </c>
      <c r="BFW56" s="139" t="s">
        <v>8</v>
      </c>
      <c r="BFX56" s="139" t="s">
        <v>8</v>
      </c>
      <c r="BFY56" s="139" t="s">
        <v>8</v>
      </c>
      <c r="BFZ56" s="139" t="s">
        <v>8</v>
      </c>
      <c r="BGA56" s="139" t="s">
        <v>8</v>
      </c>
      <c r="BGB56" s="139" t="s">
        <v>8</v>
      </c>
      <c r="BGC56" s="139" t="s">
        <v>8</v>
      </c>
      <c r="BGD56" s="139" t="s">
        <v>8</v>
      </c>
      <c r="BGE56" s="139" t="s">
        <v>8</v>
      </c>
      <c r="BGF56" s="139" t="s">
        <v>8</v>
      </c>
      <c r="BGG56" s="139" t="s">
        <v>8</v>
      </c>
      <c r="BGH56" s="139" t="s">
        <v>8</v>
      </c>
      <c r="BGI56" s="139" t="s">
        <v>8</v>
      </c>
      <c r="BGJ56" s="139" t="s">
        <v>8</v>
      </c>
      <c r="BGK56" s="139" t="s">
        <v>8</v>
      </c>
      <c r="BGL56" s="139" t="s">
        <v>8</v>
      </c>
      <c r="BGM56" s="139" t="s">
        <v>8</v>
      </c>
      <c r="BGN56" s="139" t="s">
        <v>8</v>
      </c>
      <c r="BGO56" s="139" t="s">
        <v>8</v>
      </c>
      <c r="BGP56" s="139" t="s">
        <v>8</v>
      </c>
      <c r="BGQ56" s="139" t="s">
        <v>8</v>
      </c>
      <c r="BGR56" s="139" t="s">
        <v>8</v>
      </c>
      <c r="BGS56" s="139" t="s">
        <v>8</v>
      </c>
      <c r="BGT56" s="139" t="s">
        <v>8</v>
      </c>
      <c r="BGU56" s="139" t="s">
        <v>8</v>
      </c>
      <c r="BGV56" s="139" t="s">
        <v>8</v>
      </c>
      <c r="BGW56" s="139" t="s">
        <v>8</v>
      </c>
      <c r="BGX56" s="139" t="s">
        <v>8</v>
      </c>
      <c r="BGY56" s="139" t="s">
        <v>8</v>
      </c>
      <c r="BGZ56" s="139" t="s">
        <v>8</v>
      </c>
      <c r="BHA56" s="139" t="s">
        <v>8</v>
      </c>
      <c r="BHB56" s="139" t="s">
        <v>8</v>
      </c>
      <c r="BHC56" s="139" t="s">
        <v>8</v>
      </c>
      <c r="BHD56" s="139" t="s">
        <v>8</v>
      </c>
      <c r="BHE56" s="139" t="s">
        <v>8</v>
      </c>
      <c r="BHF56" s="139" t="s">
        <v>8</v>
      </c>
      <c r="BHG56" s="139" t="s">
        <v>8</v>
      </c>
      <c r="BHH56" s="139" t="s">
        <v>8</v>
      </c>
      <c r="BHI56" s="139" t="s">
        <v>8</v>
      </c>
      <c r="BHJ56" s="139" t="s">
        <v>8</v>
      </c>
      <c r="BHK56" s="139" t="s">
        <v>8</v>
      </c>
      <c r="BHL56" s="139" t="s">
        <v>8</v>
      </c>
      <c r="BHM56" s="139" t="s">
        <v>8</v>
      </c>
      <c r="BHN56" s="139" t="s">
        <v>8</v>
      </c>
      <c r="BHO56" s="139" t="s">
        <v>8</v>
      </c>
      <c r="BHP56" s="139" t="s">
        <v>8</v>
      </c>
      <c r="BHQ56" s="139" t="s">
        <v>8</v>
      </c>
      <c r="BHR56" s="139" t="s">
        <v>8</v>
      </c>
      <c r="BHS56" s="139" t="s">
        <v>8</v>
      </c>
      <c r="BHT56" s="139" t="s">
        <v>8</v>
      </c>
      <c r="BHU56" s="139" t="s">
        <v>8</v>
      </c>
      <c r="BHV56" s="139" t="s">
        <v>8</v>
      </c>
      <c r="BHW56" s="139" t="s">
        <v>8</v>
      </c>
      <c r="BHX56" s="139" t="s">
        <v>8</v>
      </c>
      <c r="BHY56" s="139" t="s">
        <v>8</v>
      </c>
      <c r="BHZ56" s="139" t="s">
        <v>8</v>
      </c>
      <c r="BIA56" s="139" t="s">
        <v>8</v>
      </c>
      <c r="BIB56" s="139" t="s">
        <v>8</v>
      </c>
      <c r="BIC56" s="139" t="s">
        <v>8</v>
      </c>
      <c r="BID56" s="139" t="s">
        <v>8</v>
      </c>
      <c r="BIE56" s="139" t="s">
        <v>8</v>
      </c>
      <c r="BIF56" s="139" t="s">
        <v>8</v>
      </c>
      <c r="BIG56" s="139" t="s">
        <v>8</v>
      </c>
      <c r="BIH56" s="139" t="s">
        <v>8</v>
      </c>
      <c r="BII56" s="139" t="s">
        <v>8</v>
      </c>
      <c r="BIJ56" s="139" t="s">
        <v>8</v>
      </c>
      <c r="BIK56" s="139" t="s">
        <v>8</v>
      </c>
      <c r="BIL56" s="139" t="s">
        <v>8</v>
      </c>
      <c r="BIM56" s="139" t="s">
        <v>8</v>
      </c>
      <c r="BIN56" s="139" t="s">
        <v>8</v>
      </c>
      <c r="BIO56" s="139" t="s">
        <v>8</v>
      </c>
      <c r="BIP56" s="139" t="s">
        <v>8</v>
      </c>
      <c r="BIQ56" s="139" t="s">
        <v>8</v>
      </c>
      <c r="BIR56" s="139" t="s">
        <v>8</v>
      </c>
      <c r="BIS56" s="139" t="s">
        <v>8</v>
      </c>
      <c r="BIT56" s="139" t="s">
        <v>8</v>
      </c>
      <c r="BIU56" s="139" t="s">
        <v>8</v>
      </c>
      <c r="BIV56" s="139" t="s">
        <v>8</v>
      </c>
      <c r="BIW56" s="139" t="s">
        <v>8</v>
      </c>
      <c r="BIX56" s="139" t="s">
        <v>8</v>
      </c>
      <c r="BIY56" s="139" t="s">
        <v>8</v>
      </c>
      <c r="BIZ56" s="139" t="s">
        <v>8</v>
      </c>
      <c r="BJA56" s="139" t="s">
        <v>8</v>
      </c>
      <c r="BJB56" s="139" t="s">
        <v>8</v>
      </c>
      <c r="BJC56" s="139" t="s">
        <v>8</v>
      </c>
      <c r="BJD56" s="139" t="s">
        <v>8</v>
      </c>
      <c r="BJE56" s="139" t="s">
        <v>8</v>
      </c>
      <c r="BJF56" s="139" t="s">
        <v>8</v>
      </c>
      <c r="BJG56" s="139" t="s">
        <v>8</v>
      </c>
      <c r="BJH56" s="139" t="s">
        <v>8</v>
      </c>
      <c r="BJI56" s="139" t="s">
        <v>8</v>
      </c>
      <c r="BJJ56" s="139" t="s">
        <v>8</v>
      </c>
      <c r="BJK56" s="139" t="s">
        <v>8</v>
      </c>
      <c r="BJL56" s="139" t="s">
        <v>8</v>
      </c>
      <c r="BJM56" s="139" t="s">
        <v>8</v>
      </c>
      <c r="BJN56" s="139" t="s">
        <v>8</v>
      </c>
      <c r="BJO56" s="139" t="s">
        <v>8</v>
      </c>
      <c r="BJP56" s="139" t="s">
        <v>8</v>
      </c>
      <c r="BJQ56" s="139" t="s">
        <v>8</v>
      </c>
      <c r="BJR56" s="139" t="s">
        <v>8</v>
      </c>
      <c r="BJS56" s="139" t="s">
        <v>8</v>
      </c>
      <c r="BJT56" s="139" t="s">
        <v>8</v>
      </c>
      <c r="BJU56" s="139" t="s">
        <v>8</v>
      </c>
      <c r="BJV56" s="139" t="s">
        <v>8</v>
      </c>
      <c r="BJW56" s="139" t="s">
        <v>8</v>
      </c>
      <c r="BJX56" s="139" t="s">
        <v>8</v>
      </c>
      <c r="BJY56" s="139" t="s">
        <v>8</v>
      </c>
      <c r="BJZ56" s="139" t="s">
        <v>8</v>
      </c>
      <c r="BKA56" s="139" t="s">
        <v>8</v>
      </c>
      <c r="BKB56" s="139" t="s">
        <v>8</v>
      </c>
      <c r="BKC56" s="139" t="s">
        <v>8</v>
      </c>
      <c r="BKD56" s="139" t="s">
        <v>8</v>
      </c>
      <c r="BKE56" s="139" t="s">
        <v>8</v>
      </c>
      <c r="BKF56" s="139" t="s">
        <v>8</v>
      </c>
      <c r="BKG56" s="139" t="s">
        <v>8</v>
      </c>
      <c r="BKH56" s="139" t="s">
        <v>8</v>
      </c>
      <c r="BKI56" s="139" t="s">
        <v>8</v>
      </c>
      <c r="BKJ56" s="139" t="s">
        <v>8</v>
      </c>
      <c r="BKK56" s="139" t="s">
        <v>8</v>
      </c>
      <c r="BKL56" s="139" t="s">
        <v>8</v>
      </c>
      <c r="BKM56" s="139" t="s">
        <v>8</v>
      </c>
      <c r="BKN56" s="139" t="s">
        <v>8</v>
      </c>
      <c r="BKO56" s="139" t="s">
        <v>8</v>
      </c>
      <c r="BKP56" s="139" t="s">
        <v>8</v>
      </c>
      <c r="BKQ56" s="139" t="s">
        <v>8</v>
      </c>
      <c r="BKR56" s="139" t="s">
        <v>8</v>
      </c>
      <c r="BKS56" s="139" t="s">
        <v>8</v>
      </c>
      <c r="BKT56" s="139" t="s">
        <v>8</v>
      </c>
      <c r="BKU56" s="139" t="s">
        <v>8</v>
      </c>
      <c r="BKV56" s="139" t="s">
        <v>8</v>
      </c>
      <c r="BKW56" s="139" t="s">
        <v>8</v>
      </c>
      <c r="BKX56" s="139" t="s">
        <v>8</v>
      </c>
      <c r="BKY56" s="139" t="s">
        <v>8</v>
      </c>
      <c r="BKZ56" s="139" t="s">
        <v>8</v>
      </c>
      <c r="BLA56" s="139" t="s">
        <v>8</v>
      </c>
      <c r="BLB56" s="139" t="s">
        <v>8</v>
      </c>
      <c r="BLC56" s="139" t="s">
        <v>8</v>
      </c>
      <c r="BLD56" s="139" t="s">
        <v>8</v>
      </c>
      <c r="BLE56" s="139" t="s">
        <v>8</v>
      </c>
      <c r="BLF56" s="139" t="s">
        <v>8</v>
      </c>
      <c r="BLG56" s="139" t="s">
        <v>8</v>
      </c>
      <c r="BLH56" s="139" t="s">
        <v>8</v>
      </c>
      <c r="BLI56" s="139" t="s">
        <v>8</v>
      </c>
      <c r="BLJ56" s="139" t="s">
        <v>8</v>
      </c>
      <c r="BLK56" s="139" t="s">
        <v>8</v>
      </c>
      <c r="BLL56" s="139" t="s">
        <v>8</v>
      </c>
      <c r="BLM56" s="139" t="s">
        <v>8</v>
      </c>
      <c r="BLN56" s="139" t="s">
        <v>8</v>
      </c>
      <c r="BLO56" s="139" t="s">
        <v>8</v>
      </c>
      <c r="BLP56" s="139" t="s">
        <v>8</v>
      </c>
      <c r="BLQ56" s="139" t="s">
        <v>8</v>
      </c>
      <c r="BLR56" s="139" t="s">
        <v>8</v>
      </c>
      <c r="BLS56" s="139" t="s">
        <v>8</v>
      </c>
      <c r="BLT56" s="139" t="s">
        <v>8</v>
      </c>
      <c r="BLU56" s="139" t="s">
        <v>8</v>
      </c>
      <c r="BLV56" s="139" t="s">
        <v>8</v>
      </c>
      <c r="BLW56" s="139" t="s">
        <v>8</v>
      </c>
      <c r="BLX56" s="139" t="s">
        <v>8</v>
      </c>
      <c r="BLY56" s="139" t="s">
        <v>8</v>
      </c>
      <c r="BLZ56" s="139" t="s">
        <v>8</v>
      </c>
      <c r="BMA56" s="139" t="s">
        <v>8</v>
      </c>
      <c r="BMB56" s="139" t="s">
        <v>8</v>
      </c>
      <c r="BMC56" s="139" t="s">
        <v>8</v>
      </c>
      <c r="BMD56" s="139" t="s">
        <v>8</v>
      </c>
      <c r="BME56" s="139" t="s">
        <v>8</v>
      </c>
      <c r="BMF56" s="139" t="s">
        <v>8</v>
      </c>
      <c r="BMG56" s="139" t="s">
        <v>8</v>
      </c>
      <c r="BMH56" s="139" t="s">
        <v>8</v>
      </c>
      <c r="BMI56" s="139" t="s">
        <v>8</v>
      </c>
      <c r="BMJ56" s="139" t="s">
        <v>8</v>
      </c>
      <c r="BMK56" s="139" t="s">
        <v>8</v>
      </c>
      <c r="BML56" s="139" t="s">
        <v>8</v>
      </c>
      <c r="BMM56" s="139" t="s">
        <v>8</v>
      </c>
      <c r="BMN56" s="139" t="s">
        <v>8</v>
      </c>
      <c r="BMO56" s="139" t="s">
        <v>8</v>
      </c>
      <c r="BMP56" s="139" t="s">
        <v>8</v>
      </c>
      <c r="BMQ56" s="139" t="s">
        <v>8</v>
      </c>
      <c r="BMR56" s="139" t="s">
        <v>8</v>
      </c>
      <c r="BMS56" s="139" t="s">
        <v>8</v>
      </c>
      <c r="BMT56" s="139" t="s">
        <v>8</v>
      </c>
      <c r="BMU56" s="139" t="s">
        <v>8</v>
      </c>
      <c r="BMV56" s="139" t="s">
        <v>8</v>
      </c>
      <c r="BMW56" s="139" t="s">
        <v>8</v>
      </c>
      <c r="BMX56" s="139" t="s">
        <v>8</v>
      </c>
      <c r="BMY56" s="139" t="s">
        <v>8</v>
      </c>
      <c r="BMZ56" s="139" t="s">
        <v>8</v>
      </c>
      <c r="BNA56" s="139" t="s">
        <v>8</v>
      </c>
      <c r="BNB56" s="139" t="s">
        <v>8</v>
      </c>
      <c r="BNC56" s="139" t="s">
        <v>8</v>
      </c>
      <c r="BND56" s="139" t="s">
        <v>8</v>
      </c>
      <c r="BNE56" s="139" t="s">
        <v>8</v>
      </c>
      <c r="BNF56" s="139" t="s">
        <v>8</v>
      </c>
      <c r="BNG56" s="139" t="s">
        <v>8</v>
      </c>
      <c r="BNH56" s="139" t="s">
        <v>8</v>
      </c>
      <c r="BNI56" s="139" t="s">
        <v>8</v>
      </c>
      <c r="BNJ56" s="139" t="s">
        <v>8</v>
      </c>
      <c r="BNK56" s="139" t="s">
        <v>8</v>
      </c>
      <c r="BNL56" s="139" t="s">
        <v>8</v>
      </c>
      <c r="BNM56" s="139" t="s">
        <v>8</v>
      </c>
      <c r="BNN56" s="139" t="s">
        <v>8</v>
      </c>
      <c r="BNO56" s="139" t="s">
        <v>8</v>
      </c>
      <c r="BNP56" s="139" t="s">
        <v>8</v>
      </c>
      <c r="BNQ56" s="139" t="s">
        <v>8</v>
      </c>
      <c r="BNR56" s="139" t="s">
        <v>8</v>
      </c>
      <c r="BNS56" s="139" t="s">
        <v>8</v>
      </c>
      <c r="BNT56" s="139" t="s">
        <v>8</v>
      </c>
      <c r="BNU56" s="139" t="s">
        <v>8</v>
      </c>
      <c r="BNV56" s="139" t="s">
        <v>8</v>
      </c>
      <c r="BNW56" s="139" t="s">
        <v>8</v>
      </c>
      <c r="BNX56" s="139" t="s">
        <v>8</v>
      </c>
      <c r="BNY56" s="139" t="s">
        <v>8</v>
      </c>
      <c r="BNZ56" s="139" t="s">
        <v>8</v>
      </c>
      <c r="BOA56" s="139" t="s">
        <v>8</v>
      </c>
      <c r="BOB56" s="139" t="s">
        <v>8</v>
      </c>
      <c r="BOC56" s="139" t="s">
        <v>8</v>
      </c>
      <c r="BOD56" s="139" t="s">
        <v>8</v>
      </c>
      <c r="BOE56" s="139" t="s">
        <v>8</v>
      </c>
      <c r="BOF56" s="139" t="s">
        <v>8</v>
      </c>
      <c r="BOG56" s="139" t="s">
        <v>8</v>
      </c>
      <c r="BOH56" s="139" t="s">
        <v>8</v>
      </c>
      <c r="BOI56" s="139" t="s">
        <v>8</v>
      </c>
      <c r="BOJ56" s="139" t="s">
        <v>8</v>
      </c>
      <c r="BOK56" s="139" t="s">
        <v>8</v>
      </c>
      <c r="BOL56" s="139" t="s">
        <v>8</v>
      </c>
      <c r="BOM56" s="139" t="s">
        <v>8</v>
      </c>
      <c r="BON56" s="139" t="s">
        <v>8</v>
      </c>
      <c r="BOO56" s="139" t="s">
        <v>8</v>
      </c>
      <c r="BOP56" s="139" t="s">
        <v>8</v>
      </c>
      <c r="BOQ56" s="139" t="s">
        <v>8</v>
      </c>
      <c r="BOR56" s="139" t="s">
        <v>8</v>
      </c>
      <c r="BOS56" s="139" t="s">
        <v>8</v>
      </c>
      <c r="BOT56" s="139" t="s">
        <v>8</v>
      </c>
      <c r="BOU56" s="139" t="s">
        <v>8</v>
      </c>
      <c r="BOV56" s="139" t="s">
        <v>8</v>
      </c>
      <c r="BOW56" s="139" t="s">
        <v>8</v>
      </c>
      <c r="BOX56" s="139" t="s">
        <v>8</v>
      </c>
      <c r="BOY56" s="139" t="s">
        <v>8</v>
      </c>
      <c r="BOZ56" s="139" t="s">
        <v>8</v>
      </c>
      <c r="BPA56" s="139" t="s">
        <v>8</v>
      </c>
      <c r="BPB56" s="139" t="s">
        <v>8</v>
      </c>
      <c r="BPC56" s="139" t="s">
        <v>8</v>
      </c>
      <c r="BPD56" s="139" t="s">
        <v>8</v>
      </c>
      <c r="BPE56" s="139" t="s">
        <v>8</v>
      </c>
      <c r="BPF56" s="139" t="s">
        <v>8</v>
      </c>
      <c r="BPG56" s="139" t="s">
        <v>8</v>
      </c>
      <c r="BPH56" s="139" t="s">
        <v>8</v>
      </c>
      <c r="BPI56" s="139" t="s">
        <v>8</v>
      </c>
      <c r="BPJ56" s="139" t="s">
        <v>8</v>
      </c>
      <c r="BPK56" s="139" t="s">
        <v>8</v>
      </c>
      <c r="BPL56" s="139" t="s">
        <v>8</v>
      </c>
      <c r="BPM56" s="139" t="s">
        <v>8</v>
      </c>
      <c r="BPN56" s="139" t="s">
        <v>8</v>
      </c>
      <c r="BPO56" s="139" t="s">
        <v>8</v>
      </c>
      <c r="BPP56" s="139" t="s">
        <v>8</v>
      </c>
      <c r="BPQ56" s="139" t="s">
        <v>8</v>
      </c>
      <c r="BPR56" s="139" t="s">
        <v>8</v>
      </c>
      <c r="BPS56" s="139" t="s">
        <v>8</v>
      </c>
      <c r="BPT56" s="139" t="s">
        <v>8</v>
      </c>
      <c r="BPU56" s="139" t="s">
        <v>8</v>
      </c>
      <c r="BPV56" s="139" t="s">
        <v>8</v>
      </c>
      <c r="BPW56" s="139" t="s">
        <v>8</v>
      </c>
      <c r="BPX56" s="139" t="s">
        <v>8</v>
      </c>
      <c r="BPY56" s="139" t="s">
        <v>8</v>
      </c>
      <c r="BPZ56" s="139" t="s">
        <v>8</v>
      </c>
      <c r="BQA56" s="139" t="s">
        <v>8</v>
      </c>
      <c r="BQB56" s="139" t="s">
        <v>8</v>
      </c>
      <c r="BQC56" s="139" t="s">
        <v>8</v>
      </c>
      <c r="BQD56" s="139" t="s">
        <v>8</v>
      </c>
      <c r="BQE56" s="139" t="s">
        <v>8</v>
      </c>
      <c r="BQF56" s="139" t="s">
        <v>8</v>
      </c>
      <c r="BQG56" s="139" t="s">
        <v>8</v>
      </c>
      <c r="BQH56" s="139" t="s">
        <v>8</v>
      </c>
      <c r="BQI56" s="139" t="s">
        <v>8</v>
      </c>
      <c r="BQJ56" s="139" t="s">
        <v>8</v>
      </c>
      <c r="BQK56" s="139" t="s">
        <v>8</v>
      </c>
      <c r="BQL56" s="139" t="s">
        <v>8</v>
      </c>
      <c r="BQM56" s="139" t="s">
        <v>8</v>
      </c>
      <c r="BQN56" s="139" t="s">
        <v>8</v>
      </c>
      <c r="BQO56" s="139" t="s">
        <v>8</v>
      </c>
      <c r="BQP56" s="139" t="s">
        <v>8</v>
      </c>
      <c r="BQQ56" s="139" t="s">
        <v>8</v>
      </c>
      <c r="BQR56" s="139" t="s">
        <v>8</v>
      </c>
      <c r="BQS56" s="139" t="s">
        <v>8</v>
      </c>
      <c r="BQT56" s="139" t="s">
        <v>8</v>
      </c>
      <c r="BQU56" s="139" t="s">
        <v>8</v>
      </c>
      <c r="BQV56" s="139" t="s">
        <v>8</v>
      </c>
      <c r="BQW56" s="139" t="s">
        <v>8</v>
      </c>
      <c r="BQX56" s="139" t="s">
        <v>8</v>
      </c>
      <c r="BQY56" s="139" t="s">
        <v>8</v>
      </c>
      <c r="BQZ56" s="139" t="s">
        <v>8</v>
      </c>
      <c r="BRA56" s="139" t="s">
        <v>8</v>
      </c>
      <c r="BRB56" s="139" t="s">
        <v>8</v>
      </c>
      <c r="BRC56" s="139" t="s">
        <v>8</v>
      </c>
      <c r="BRD56" s="139" t="s">
        <v>8</v>
      </c>
      <c r="BRE56" s="139" t="s">
        <v>8</v>
      </c>
      <c r="BRF56" s="139" t="s">
        <v>8</v>
      </c>
      <c r="BRG56" s="139" t="s">
        <v>8</v>
      </c>
      <c r="BRH56" s="139" t="s">
        <v>8</v>
      </c>
      <c r="BRI56" s="139" t="s">
        <v>8</v>
      </c>
      <c r="BRJ56" s="139" t="s">
        <v>8</v>
      </c>
      <c r="BRK56" s="139" t="s">
        <v>8</v>
      </c>
      <c r="BRL56" s="139" t="s">
        <v>8</v>
      </c>
      <c r="BRM56" s="139" t="s">
        <v>8</v>
      </c>
      <c r="BRN56" s="139" t="s">
        <v>8</v>
      </c>
      <c r="BRO56" s="139" t="s">
        <v>8</v>
      </c>
      <c r="BRP56" s="139" t="s">
        <v>8</v>
      </c>
      <c r="BRQ56" s="139" t="s">
        <v>8</v>
      </c>
      <c r="BRR56" s="139" t="s">
        <v>8</v>
      </c>
      <c r="BRS56" s="139" t="s">
        <v>8</v>
      </c>
      <c r="BRT56" s="139" t="s">
        <v>8</v>
      </c>
      <c r="BRU56" s="139" t="s">
        <v>8</v>
      </c>
      <c r="BRV56" s="139" t="s">
        <v>8</v>
      </c>
      <c r="BRW56" s="139" t="s">
        <v>8</v>
      </c>
      <c r="BRX56" s="139" t="s">
        <v>8</v>
      </c>
      <c r="BRY56" s="139" t="s">
        <v>8</v>
      </c>
      <c r="BRZ56" s="139" t="s">
        <v>8</v>
      </c>
      <c r="BSA56" s="139" t="s">
        <v>8</v>
      </c>
      <c r="BSB56" s="139" t="s">
        <v>8</v>
      </c>
      <c r="BSC56" s="139" t="s">
        <v>8</v>
      </c>
      <c r="BSD56" s="139" t="s">
        <v>8</v>
      </c>
      <c r="BSE56" s="139" t="s">
        <v>8</v>
      </c>
      <c r="BSF56" s="139" t="s">
        <v>8</v>
      </c>
      <c r="BSG56" s="139" t="s">
        <v>8</v>
      </c>
      <c r="BSH56" s="139" t="s">
        <v>8</v>
      </c>
      <c r="BSI56" s="139" t="s">
        <v>8</v>
      </c>
      <c r="BSJ56" s="139" t="s">
        <v>8</v>
      </c>
      <c r="BSK56" s="139" t="s">
        <v>8</v>
      </c>
      <c r="BSL56" s="139" t="s">
        <v>8</v>
      </c>
      <c r="BSM56" s="139" t="s">
        <v>8</v>
      </c>
      <c r="BSN56" s="139" t="s">
        <v>8</v>
      </c>
      <c r="BSO56" s="139" t="s">
        <v>8</v>
      </c>
      <c r="BSP56" s="139" t="s">
        <v>8</v>
      </c>
      <c r="BSQ56" s="139" t="s">
        <v>8</v>
      </c>
      <c r="BSR56" s="139" t="s">
        <v>8</v>
      </c>
      <c r="BSS56" s="139" t="s">
        <v>8</v>
      </c>
      <c r="BST56" s="139" t="s">
        <v>8</v>
      </c>
      <c r="BSU56" s="139" t="s">
        <v>8</v>
      </c>
      <c r="BSV56" s="139" t="s">
        <v>8</v>
      </c>
      <c r="BSW56" s="139" t="s">
        <v>8</v>
      </c>
      <c r="BSX56" s="139" t="s">
        <v>8</v>
      </c>
      <c r="BSY56" s="139" t="s">
        <v>8</v>
      </c>
      <c r="BSZ56" s="139" t="s">
        <v>8</v>
      </c>
      <c r="BTA56" s="139" t="s">
        <v>8</v>
      </c>
      <c r="BTB56" s="139" t="s">
        <v>8</v>
      </c>
      <c r="BTC56" s="139" t="s">
        <v>8</v>
      </c>
      <c r="BTD56" s="139" t="s">
        <v>8</v>
      </c>
      <c r="BTE56" s="139" t="s">
        <v>8</v>
      </c>
      <c r="BTF56" s="139" t="s">
        <v>8</v>
      </c>
      <c r="BTG56" s="139" t="s">
        <v>8</v>
      </c>
      <c r="BTH56" s="139" t="s">
        <v>8</v>
      </c>
      <c r="BTI56" s="139" t="s">
        <v>8</v>
      </c>
      <c r="BTJ56" s="139" t="s">
        <v>8</v>
      </c>
      <c r="BTK56" s="139" t="s">
        <v>8</v>
      </c>
      <c r="BTL56" s="139" t="s">
        <v>8</v>
      </c>
      <c r="BTM56" s="139" t="s">
        <v>8</v>
      </c>
      <c r="BTN56" s="139" t="s">
        <v>8</v>
      </c>
      <c r="BTO56" s="139" t="s">
        <v>8</v>
      </c>
      <c r="BTP56" s="139" t="s">
        <v>8</v>
      </c>
      <c r="BTQ56" s="139" t="s">
        <v>8</v>
      </c>
      <c r="BTR56" s="139" t="s">
        <v>8</v>
      </c>
      <c r="BTS56" s="139" t="s">
        <v>8</v>
      </c>
      <c r="BTT56" s="139" t="s">
        <v>8</v>
      </c>
      <c r="BTU56" s="139" t="s">
        <v>8</v>
      </c>
      <c r="BTV56" s="139" t="s">
        <v>8</v>
      </c>
      <c r="BTW56" s="139" t="s">
        <v>8</v>
      </c>
      <c r="BTX56" s="139" t="s">
        <v>8</v>
      </c>
      <c r="BTY56" s="139" t="s">
        <v>8</v>
      </c>
      <c r="BTZ56" s="139" t="s">
        <v>8</v>
      </c>
      <c r="BUA56" s="139" t="s">
        <v>8</v>
      </c>
      <c r="BUB56" s="139" t="s">
        <v>8</v>
      </c>
      <c r="BUC56" s="139" t="s">
        <v>8</v>
      </c>
      <c r="BUD56" s="139" t="s">
        <v>8</v>
      </c>
      <c r="BUE56" s="139" t="s">
        <v>8</v>
      </c>
      <c r="BUF56" s="139" t="s">
        <v>8</v>
      </c>
      <c r="BUG56" s="139" t="s">
        <v>8</v>
      </c>
      <c r="BUH56" s="139" t="s">
        <v>8</v>
      </c>
      <c r="BUI56" s="139" t="s">
        <v>8</v>
      </c>
      <c r="BUJ56" s="139" t="s">
        <v>8</v>
      </c>
      <c r="BUK56" s="139" t="s">
        <v>8</v>
      </c>
      <c r="BUL56" s="139" t="s">
        <v>8</v>
      </c>
      <c r="BUM56" s="139" t="s">
        <v>8</v>
      </c>
      <c r="BUN56" s="139" t="s">
        <v>8</v>
      </c>
      <c r="BUO56" s="139" t="s">
        <v>8</v>
      </c>
      <c r="BUP56" s="139" t="s">
        <v>8</v>
      </c>
      <c r="BUQ56" s="139" t="s">
        <v>8</v>
      </c>
      <c r="BUR56" s="139" t="s">
        <v>8</v>
      </c>
      <c r="BUS56" s="139" t="s">
        <v>8</v>
      </c>
      <c r="BUT56" s="139" t="s">
        <v>8</v>
      </c>
      <c r="BUU56" s="139" t="s">
        <v>8</v>
      </c>
      <c r="BUV56" s="139" t="s">
        <v>8</v>
      </c>
      <c r="BUW56" s="139" t="s">
        <v>8</v>
      </c>
      <c r="BUX56" s="139" t="s">
        <v>8</v>
      </c>
      <c r="BUY56" s="139" t="s">
        <v>8</v>
      </c>
      <c r="BUZ56" s="139" t="s">
        <v>8</v>
      </c>
      <c r="BVA56" s="139" t="s">
        <v>8</v>
      </c>
      <c r="BVB56" s="139" t="s">
        <v>8</v>
      </c>
      <c r="BVC56" s="139" t="s">
        <v>8</v>
      </c>
      <c r="BVD56" s="139" t="s">
        <v>8</v>
      </c>
      <c r="BVE56" s="139" t="s">
        <v>8</v>
      </c>
      <c r="BVF56" s="139" t="s">
        <v>8</v>
      </c>
      <c r="BVG56" s="139" t="s">
        <v>8</v>
      </c>
      <c r="BVH56" s="139" t="s">
        <v>8</v>
      </c>
      <c r="BVI56" s="139" t="s">
        <v>8</v>
      </c>
      <c r="BVJ56" s="139" t="s">
        <v>8</v>
      </c>
      <c r="BVK56" s="139" t="s">
        <v>8</v>
      </c>
      <c r="BVL56" s="139" t="s">
        <v>8</v>
      </c>
      <c r="BVM56" s="139" t="s">
        <v>8</v>
      </c>
      <c r="BVN56" s="139" t="s">
        <v>8</v>
      </c>
      <c r="BVO56" s="139" t="s">
        <v>8</v>
      </c>
      <c r="BVP56" s="139" t="s">
        <v>8</v>
      </c>
      <c r="BVQ56" s="139" t="s">
        <v>8</v>
      </c>
      <c r="BVR56" s="139" t="s">
        <v>8</v>
      </c>
      <c r="BVS56" s="139" t="s">
        <v>8</v>
      </c>
      <c r="BVT56" s="139" t="s">
        <v>8</v>
      </c>
      <c r="BVU56" s="139" t="s">
        <v>8</v>
      </c>
      <c r="BVV56" s="139" t="s">
        <v>8</v>
      </c>
      <c r="BVW56" s="139" t="s">
        <v>8</v>
      </c>
      <c r="BVX56" s="139" t="s">
        <v>8</v>
      </c>
      <c r="BVY56" s="139" t="s">
        <v>8</v>
      </c>
      <c r="BVZ56" s="139" t="s">
        <v>8</v>
      </c>
      <c r="BWA56" s="139" t="s">
        <v>8</v>
      </c>
      <c r="BWB56" s="139" t="s">
        <v>8</v>
      </c>
      <c r="BWC56" s="139" t="s">
        <v>8</v>
      </c>
      <c r="BWD56" s="139" t="s">
        <v>8</v>
      </c>
      <c r="BWE56" s="139" t="s">
        <v>8</v>
      </c>
      <c r="BWF56" s="139" t="s">
        <v>8</v>
      </c>
      <c r="BWG56" s="139" t="s">
        <v>8</v>
      </c>
      <c r="BWH56" s="139" t="s">
        <v>8</v>
      </c>
      <c r="BWI56" s="139" t="s">
        <v>8</v>
      </c>
      <c r="BWJ56" s="139" t="s">
        <v>8</v>
      </c>
      <c r="BWK56" s="139" t="s">
        <v>8</v>
      </c>
      <c r="BWL56" s="139" t="s">
        <v>8</v>
      </c>
      <c r="BWM56" s="139" t="s">
        <v>8</v>
      </c>
      <c r="BWN56" s="139" t="s">
        <v>8</v>
      </c>
      <c r="BWO56" s="139" t="s">
        <v>8</v>
      </c>
      <c r="BWP56" s="139" t="s">
        <v>8</v>
      </c>
      <c r="BWQ56" s="139" t="s">
        <v>8</v>
      </c>
      <c r="BWR56" s="139" t="s">
        <v>8</v>
      </c>
      <c r="BWS56" s="139" t="s">
        <v>8</v>
      </c>
      <c r="BWT56" s="139" t="s">
        <v>8</v>
      </c>
      <c r="BWU56" s="139" t="s">
        <v>8</v>
      </c>
      <c r="BWV56" s="139" t="s">
        <v>8</v>
      </c>
      <c r="BWW56" s="139" t="s">
        <v>8</v>
      </c>
      <c r="BWX56" s="139" t="s">
        <v>8</v>
      </c>
      <c r="BWY56" s="139" t="s">
        <v>8</v>
      </c>
      <c r="BWZ56" s="139" t="s">
        <v>8</v>
      </c>
      <c r="BXA56" s="139" t="s">
        <v>8</v>
      </c>
      <c r="BXB56" s="139" t="s">
        <v>8</v>
      </c>
      <c r="BXC56" s="139" t="s">
        <v>8</v>
      </c>
      <c r="BXD56" s="139" t="s">
        <v>8</v>
      </c>
      <c r="BXE56" s="139" t="s">
        <v>8</v>
      </c>
      <c r="BXF56" s="139" t="s">
        <v>8</v>
      </c>
      <c r="BXG56" s="139" t="s">
        <v>8</v>
      </c>
      <c r="BXH56" s="139" t="s">
        <v>8</v>
      </c>
      <c r="BXI56" s="139" t="s">
        <v>8</v>
      </c>
      <c r="BXJ56" s="139" t="s">
        <v>8</v>
      </c>
      <c r="BXK56" s="139" t="s">
        <v>8</v>
      </c>
      <c r="BXL56" s="139" t="s">
        <v>8</v>
      </c>
      <c r="BXM56" s="139" t="s">
        <v>8</v>
      </c>
      <c r="BXN56" s="139" t="s">
        <v>8</v>
      </c>
      <c r="BXO56" s="139" t="s">
        <v>8</v>
      </c>
      <c r="BXP56" s="139" t="s">
        <v>8</v>
      </c>
      <c r="BXQ56" s="139" t="s">
        <v>8</v>
      </c>
      <c r="BXR56" s="139" t="s">
        <v>8</v>
      </c>
      <c r="BXS56" s="139" t="s">
        <v>8</v>
      </c>
      <c r="BXT56" s="139" t="s">
        <v>8</v>
      </c>
      <c r="BXU56" s="139" t="s">
        <v>8</v>
      </c>
      <c r="BXV56" s="139" t="s">
        <v>8</v>
      </c>
      <c r="BXW56" s="139" t="s">
        <v>8</v>
      </c>
      <c r="BXX56" s="139" t="s">
        <v>8</v>
      </c>
      <c r="BXY56" s="139" t="s">
        <v>8</v>
      </c>
      <c r="BXZ56" s="139" t="s">
        <v>8</v>
      </c>
      <c r="BYA56" s="139" t="s">
        <v>8</v>
      </c>
      <c r="BYB56" s="139" t="s">
        <v>8</v>
      </c>
      <c r="BYC56" s="139" t="s">
        <v>8</v>
      </c>
      <c r="BYD56" s="139" t="s">
        <v>8</v>
      </c>
      <c r="BYE56" s="139" t="s">
        <v>8</v>
      </c>
      <c r="BYF56" s="139" t="s">
        <v>8</v>
      </c>
      <c r="BYG56" s="139" t="s">
        <v>8</v>
      </c>
      <c r="BYH56" s="139" t="s">
        <v>8</v>
      </c>
      <c r="BYI56" s="139" t="s">
        <v>8</v>
      </c>
      <c r="BYJ56" s="139" t="s">
        <v>8</v>
      </c>
      <c r="BYK56" s="139" t="s">
        <v>8</v>
      </c>
      <c r="BYL56" s="139" t="s">
        <v>8</v>
      </c>
      <c r="BYM56" s="139" t="s">
        <v>8</v>
      </c>
      <c r="BYN56" s="139" t="s">
        <v>8</v>
      </c>
      <c r="BYO56" s="139" t="s">
        <v>8</v>
      </c>
      <c r="BYP56" s="139" t="s">
        <v>8</v>
      </c>
      <c r="BYQ56" s="139" t="s">
        <v>8</v>
      </c>
      <c r="BYR56" s="139" t="s">
        <v>8</v>
      </c>
      <c r="BYS56" s="139" t="s">
        <v>8</v>
      </c>
      <c r="BYT56" s="139" t="s">
        <v>8</v>
      </c>
      <c r="BYU56" s="139" t="s">
        <v>8</v>
      </c>
      <c r="BYV56" s="139" t="s">
        <v>8</v>
      </c>
      <c r="BYW56" s="139" t="s">
        <v>8</v>
      </c>
      <c r="BYX56" s="139" t="s">
        <v>8</v>
      </c>
      <c r="BYY56" s="139" t="s">
        <v>8</v>
      </c>
      <c r="BYZ56" s="139" t="s">
        <v>8</v>
      </c>
      <c r="BZA56" s="139" t="s">
        <v>8</v>
      </c>
      <c r="BZB56" s="139" t="s">
        <v>8</v>
      </c>
      <c r="BZC56" s="139" t="s">
        <v>8</v>
      </c>
      <c r="BZD56" s="139" t="s">
        <v>8</v>
      </c>
      <c r="BZE56" s="139" t="s">
        <v>8</v>
      </c>
      <c r="BZF56" s="139" t="s">
        <v>8</v>
      </c>
      <c r="BZG56" s="139" t="s">
        <v>8</v>
      </c>
      <c r="BZH56" s="139" t="s">
        <v>8</v>
      </c>
      <c r="BZI56" s="139" t="s">
        <v>8</v>
      </c>
      <c r="BZJ56" s="139" t="s">
        <v>8</v>
      </c>
      <c r="BZK56" s="139" t="s">
        <v>8</v>
      </c>
      <c r="BZL56" s="139" t="s">
        <v>8</v>
      </c>
      <c r="BZM56" s="139" t="s">
        <v>8</v>
      </c>
      <c r="BZN56" s="139" t="s">
        <v>8</v>
      </c>
      <c r="BZO56" s="139" t="s">
        <v>8</v>
      </c>
      <c r="BZP56" s="139" t="s">
        <v>8</v>
      </c>
      <c r="BZQ56" s="139" t="s">
        <v>8</v>
      </c>
      <c r="BZR56" s="139" t="s">
        <v>8</v>
      </c>
      <c r="BZS56" s="139" t="s">
        <v>8</v>
      </c>
      <c r="BZT56" s="139" t="s">
        <v>8</v>
      </c>
      <c r="BZU56" s="139" t="s">
        <v>8</v>
      </c>
      <c r="BZV56" s="139" t="s">
        <v>8</v>
      </c>
      <c r="BZW56" s="139" t="s">
        <v>8</v>
      </c>
      <c r="BZX56" s="139" t="s">
        <v>8</v>
      </c>
      <c r="BZY56" s="139" t="s">
        <v>8</v>
      </c>
      <c r="BZZ56" s="139" t="s">
        <v>8</v>
      </c>
      <c r="CAA56" s="139" t="s">
        <v>8</v>
      </c>
      <c r="CAB56" s="139" t="s">
        <v>8</v>
      </c>
      <c r="CAC56" s="139" t="s">
        <v>8</v>
      </c>
      <c r="CAD56" s="139" t="s">
        <v>8</v>
      </c>
      <c r="CAE56" s="139" t="s">
        <v>8</v>
      </c>
      <c r="CAF56" s="139" t="s">
        <v>8</v>
      </c>
      <c r="CAG56" s="139" t="s">
        <v>8</v>
      </c>
      <c r="CAH56" s="139" t="s">
        <v>8</v>
      </c>
      <c r="CAI56" s="139" t="s">
        <v>8</v>
      </c>
      <c r="CAJ56" s="139" t="s">
        <v>8</v>
      </c>
      <c r="CAK56" s="139" t="s">
        <v>8</v>
      </c>
      <c r="CAL56" s="139" t="s">
        <v>8</v>
      </c>
      <c r="CAM56" s="139" t="s">
        <v>8</v>
      </c>
      <c r="CAN56" s="139" t="s">
        <v>8</v>
      </c>
      <c r="CAO56" s="139" t="s">
        <v>8</v>
      </c>
      <c r="CAP56" s="139" t="s">
        <v>8</v>
      </c>
      <c r="CAQ56" s="139" t="s">
        <v>8</v>
      </c>
      <c r="CAR56" s="139" t="s">
        <v>8</v>
      </c>
      <c r="CAS56" s="139" t="s">
        <v>8</v>
      </c>
      <c r="CAT56" s="139" t="s">
        <v>8</v>
      </c>
      <c r="CAU56" s="139" t="s">
        <v>8</v>
      </c>
      <c r="CAV56" s="139" t="s">
        <v>8</v>
      </c>
      <c r="CAW56" s="139" t="s">
        <v>8</v>
      </c>
      <c r="CAX56" s="139" t="s">
        <v>8</v>
      </c>
      <c r="CAY56" s="139" t="s">
        <v>8</v>
      </c>
      <c r="CAZ56" s="139" t="s">
        <v>8</v>
      </c>
      <c r="CBA56" s="139" t="s">
        <v>8</v>
      </c>
      <c r="CBB56" s="139" t="s">
        <v>8</v>
      </c>
      <c r="CBC56" s="139" t="s">
        <v>8</v>
      </c>
      <c r="CBD56" s="139" t="s">
        <v>8</v>
      </c>
      <c r="CBE56" s="139" t="s">
        <v>8</v>
      </c>
      <c r="CBF56" s="139" t="s">
        <v>8</v>
      </c>
      <c r="CBG56" s="139" t="s">
        <v>8</v>
      </c>
      <c r="CBH56" s="139" t="s">
        <v>8</v>
      </c>
      <c r="CBI56" s="139" t="s">
        <v>8</v>
      </c>
      <c r="CBJ56" s="139" t="s">
        <v>8</v>
      </c>
      <c r="CBK56" s="139" t="s">
        <v>8</v>
      </c>
      <c r="CBL56" s="139" t="s">
        <v>8</v>
      </c>
      <c r="CBM56" s="139" t="s">
        <v>8</v>
      </c>
      <c r="CBN56" s="139" t="s">
        <v>8</v>
      </c>
      <c r="CBO56" s="139" t="s">
        <v>8</v>
      </c>
      <c r="CBP56" s="139" t="s">
        <v>8</v>
      </c>
      <c r="CBQ56" s="139" t="s">
        <v>8</v>
      </c>
      <c r="CBR56" s="139" t="s">
        <v>8</v>
      </c>
      <c r="CBS56" s="139" t="s">
        <v>8</v>
      </c>
      <c r="CBT56" s="139" t="s">
        <v>8</v>
      </c>
      <c r="CBU56" s="139" t="s">
        <v>8</v>
      </c>
      <c r="CBV56" s="139" t="s">
        <v>8</v>
      </c>
      <c r="CBW56" s="139" t="s">
        <v>8</v>
      </c>
      <c r="CBX56" s="139" t="s">
        <v>8</v>
      </c>
      <c r="CBY56" s="139" t="s">
        <v>8</v>
      </c>
      <c r="CBZ56" s="139" t="s">
        <v>8</v>
      </c>
      <c r="CCA56" s="139" t="s">
        <v>8</v>
      </c>
      <c r="CCB56" s="139" t="s">
        <v>8</v>
      </c>
      <c r="CCC56" s="139" t="s">
        <v>8</v>
      </c>
      <c r="CCD56" s="139" t="s">
        <v>8</v>
      </c>
      <c r="CCE56" s="139" t="s">
        <v>8</v>
      </c>
      <c r="CCF56" s="139" t="s">
        <v>8</v>
      </c>
      <c r="CCG56" s="139" t="s">
        <v>8</v>
      </c>
      <c r="CCH56" s="139" t="s">
        <v>8</v>
      </c>
      <c r="CCI56" s="139" t="s">
        <v>8</v>
      </c>
      <c r="CCJ56" s="139" t="s">
        <v>8</v>
      </c>
      <c r="CCK56" s="139" t="s">
        <v>8</v>
      </c>
      <c r="CCL56" s="139" t="s">
        <v>8</v>
      </c>
      <c r="CCM56" s="139" t="s">
        <v>8</v>
      </c>
      <c r="CCN56" s="139" t="s">
        <v>8</v>
      </c>
      <c r="CCO56" s="139" t="s">
        <v>8</v>
      </c>
      <c r="CCP56" s="139" t="s">
        <v>8</v>
      </c>
      <c r="CCQ56" s="139" t="s">
        <v>8</v>
      </c>
      <c r="CCR56" s="139" t="s">
        <v>8</v>
      </c>
      <c r="CCS56" s="139" t="s">
        <v>8</v>
      </c>
      <c r="CCT56" s="139" t="s">
        <v>8</v>
      </c>
      <c r="CCU56" s="139" t="s">
        <v>8</v>
      </c>
      <c r="CCV56" s="139" t="s">
        <v>8</v>
      </c>
      <c r="CCW56" s="139" t="s">
        <v>8</v>
      </c>
      <c r="CCX56" s="139" t="s">
        <v>8</v>
      </c>
      <c r="CCY56" s="139" t="s">
        <v>8</v>
      </c>
      <c r="CCZ56" s="139" t="s">
        <v>8</v>
      </c>
      <c r="CDA56" s="139" t="s">
        <v>8</v>
      </c>
      <c r="CDB56" s="139" t="s">
        <v>8</v>
      </c>
      <c r="CDC56" s="139" t="s">
        <v>8</v>
      </c>
      <c r="CDD56" s="139" t="s">
        <v>8</v>
      </c>
      <c r="CDE56" s="139" t="s">
        <v>8</v>
      </c>
      <c r="CDF56" s="139" t="s">
        <v>8</v>
      </c>
      <c r="CDG56" s="139" t="s">
        <v>8</v>
      </c>
      <c r="CDH56" s="139" t="s">
        <v>8</v>
      </c>
      <c r="CDI56" s="139" t="s">
        <v>8</v>
      </c>
      <c r="CDJ56" s="139" t="s">
        <v>8</v>
      </c>
      <c r="CDK56" s="139" t="s">
        <v>8</v>
      </c>
      <c r="CDL56" s="139" t="s">
        <v>8</v>
      </c>
      <c r="CDM56" s="139" t="s">
        <v>8</v>
      </c>
      <c r="CDN56" s="139" t="s">
        <v>8</v>
      </c>
      <c r="CDO56" s="139" t="s">
        <v>8</v>
      </c>
      <c r="CDP56" s="139" t="s">
        <v>8</v>
      </c>
      <c r="CDQ56" s="139" t="s">
        <v>8</v>
      </c>
      <c r="CDR56" s="139" t="s">
        <v>8</v>
      </c>
      <c r="CDS56" s="139" t="s">
        <v>8</v>
      </c>
      <c r="CDT56" s="139" t="s">
        <v>8</v>
      </c>
      <c r="CDU56" s="139" t="s">
        <v>8</v>
      </c>
      <c r="CDV56" s="139" t="s">
        <v>8</v>
      </c>
      <c r="CDW56" s="139" t="s">
        <v>8</v>
      </c>
      <c r="CDX56" s="139" t="s">
        <v>8</v>
      </c>
      <c r="CDY56" s="139" t="s">
        <v>8</v>
      </c>
      <c r="CDZ56" s="139" t="s">
        <v>8</v>
      </c>
      <c r="CEA56" s="139" t="s">
        <v>8</v>
      </c>
      <c r="CEB56" s="139" t="s">
        <v>8</v>
      </c>
      <c r="CEC56" s="139" t="s">
        <v>8</v>
      </c>
      <c r="CED56" s="139" t="s">
        <v>8</v>
      </c>
      <c r="CEE56" s="139" t="s">
        <v>8</v>
      </c>
      <c r="CEF56" s="139" t="s">
        <v>8</v>
      </c>
      <c r="CEG56" s="139" t="s">
        <v>8</v>
      </c>
      <c r="CEH56" s="139" t="s">
        <v>8</v>
      </c>
      <c r="CEI56" s="139" t="s">
        <v>8</v>
      </c>
      <c r="CEJ56" s="139" t="s">
        <v>8</v>
      </c>
      <c r="CEK56" s="139" t="s">
        <v>8</v>
      </c>
      <c r="CEL56" s="139" t="s">
        <v>8</v>
      </c>
      <c r="CEM56" s="139" t="s">
        <v>8</v>
      </c>
      <c r="CEN56" s="139" t="s">
        <v>8</v>
      </c>
      <c r="CEO56" s="139" t="s">
        <v>8</v>
      </c>
      <c r="CEP56" s="139" t="s">
        <v>8</v>
      </c>
      <c r="CEQ56" s="139" t="s">
        <v>8</v>
      </c>
      <c r="CER56" s="139" t="s">
        <v>8</v>
      </c>
      <c r="CES56" s="139" t="s">
        <v>8</v>
      </c>
      <c r="CET56" s="139" t="s">
        <v>8</v>
      </c>
      <c r="CEU56" s="139" t="s">
        <v>8</v>
      </c>
      <c r="CEV56" s="139" t="s">
        <v>8</v>
      </c>
      <c r="CEW56" s="139" t="s">
        <v>8</v>
      </c>
      <c r="CEX56" s="139" t="s">
        <v>8</v>
      </c>
      <c r="CEY56" s="139" t="s">
        <v>8</v>
      </c>
      <c r="CEZ56" s="139" t="s">
        <v>8</v>
      </c>
      <c r="CFA56" s="139" t="s">
        <v>8</v>
      </c>
      <c r="CFB56" s="139" t="s">
        <v>8</v>
      </c>
      <c r="CFC56" s="139" t="s">
        <v>8</v>
      </c>
      <c r="CFD56" s="139" t="s">
        <v>8</v>
      </c>
      <c r="CFE56" s="139" t="s">
        <v>8</v>
      </c>
      <c r="CFF56" s="139" t="s">
        <v>8</v>
      </c>
      <c r="CFG56" s="139" t="s">
        <v>8</v>
      </c>
      <c r="CFH56" s="139" t="s">
        <v>8</v>
      </c>
      <c r="CFI56" s="139" t="s">
        <v>8</v>
      </c>
      <c r="CFJ56" s="139" t="s">
        <v>8</v>
      </c>
      <c r="CFK56" s="139" t="s">
        <v>8</v>
      </c>
      <c r="CFL56" s="139" t="s">
        <v>8</v>
      </c>
      <c r="CFM56" s="139" t="s">
        <v>8</v>
      </c>
      <c r="CFN56" s="139" t="s">
        <v>8</v>
      </c>
      <c r="CFO56" s="139" t="s">
        <v>8</v>
      </c>
      <c r="CFP56" s="139" t="s">
        <v>8</v>
      </c>
      <c r="CFQ56" s="139" t="s">
        <v>8</v>
      </c>
      <c r="CFR56" s="139" t="s">
        <v>8</v>
      </c>
      <c r="CFS56" s="139" t="s">
        <v>8</v>
      </c>
      <c r="CFT56" s="139" t="s">
        <v>8</v>
      </c>
      <c r="CFU56" s="139" t="s">
        <v>8</v>
      </c>
      <c r="CFV56" s="139" t="s">
        <v>8</v>
      </c>
      <c r="CFW56" s="139" t="s">
        <v>8</v>
      </c>
      <c r="CFX56" s="139" t="s">
        <v>8</v>
      </c>
      <c r="CFY56" s="139" t="s">
        <v>8</v>
      </c>
      <c r="CFZ56" s="139" t="s">
        <v>8</v>
      </c>
      <c r="CGA56" s="139" t="s">
        <v>8</v>
      </c>
      <c r="CGB56" s="139" t="s">
        <v>8</v>
      </c>
      <c r="CGC56" s="139" t="s">
        <v>8</v>
      </c>
      <c r="CGD56" s="139" t="s">
        <v>8</v>
      </c>
      <c r="CGE56" s="139" t="s">
        <v>8</v>
      </c>
      <c r="CGF56" s="139" t="s">
        <v>8</v>
      </c>
      <c r="CGG56" s="139" t="s">
        <v>8</v>
      </c>
      <c r="CGH56" s="139" t="s">
        <v>8</v>
      </c>
      <c r="CGI56" s="139" t="s">
        <v>8</v>
      </c>
      <c r="CGJ56" s="139" t="s">
        <v>8</v>
      </c>
      <c r="CGK56" s="139" t="s">
        <v>8</v>
      </c>
      <c r="CGL56" s="139" t="s">
        <v>8</v>
      </c>
      <c r="CGM56" s="139" t="s">
        <v>8</v>
      </c>
      <c r="CGN56" s="139" t="s">
        <v>8</v>
      </c>
      <c r="CGO56" s="139" t="s">
        <v>8</v>
      </c>
      <c r="CGP56" s="139" t="s">
        <v>8</v>
      </c>
      <c r="CGQ56" s="139" t="s">
        <v>8</v>
      </c>
      <c r="CGR56" s="139" t="s">
        <v>8</v>
      </c>
      <c r="CGS56" s="139" t="s">
        <v>8</v>
      </c>
      <c r="CGT56" s="139" t="s">
        <v>8</v>
      </c>
      <c r="CGU56" s="139" t="s">
        <v>8</v>
      </c>
      <c r="CGV56" s="139" t="s">
        <v>8</v>
      </c>
      <c r="CGW56" s="139" t="s">
        <v>8</v>
      </c>
      <c r="CGX56" s="139" t="s">
        <v>8</v>
      </c>
      <c r="CGY56" s="139" t="s">
        <v>8</v>
      </c>
      <c r="CGZ56" s="139" t="s">
        <v>8</v>
      </c>
      <c r="CHA56" s="139" t="s">
        <v>8</v>
      </c>
      <c r="CHB56" s="139" t="s">
        <v>8</v>
      </c>
      <c r="CHC56" s="139" t="s">
        <v>8</v>
      </c>
      <c r="CHD56" s="139" t="s">
        <v>8</v>
      </c>
      <c r="CHE56" s="139" t="s">
        <v>8</v>
      </c>
      <c r="CHF56" s="139" t="s">
        <v>8</v>
      </c>
      <c r="CHG56" s="139" t="s">
        <v>8</v>
      </c>
      <c r="CHH56" s="139" t="s">
        <v>8</v>
      </c>
      <c r="CHI56" s="139" t="s">
        <v>8</v>
      </c>
      <c r="CHJ56" s="139" t="s">
        <v>8</v>
      </c>
      <c r="CHK56" s="139" t="s">
        <v>8</v>
      </c>
      <c r="CHL56" s="139" t="s">
        <v>8</v>
      </c>
      <c r="CHM56" s="139" t="s">
        <v>8</v>
      </c>
      <c r="CHN56" s="139" t="s">
        <v>8</v>
      </c>
      <c r="CHO56" s="139" t="s">
        <v>8</v>
      </c>
      <c r="CHP56" s="139" t="s">
        <v>8</v>
      </c>
      <c r="CHQ56" s="139" t="s">
        <v>8</v>
      </c>
      <c r="CHR56" s="139" t="s">
        <v>8</v>
      </c>
      <c r="CHS56" s="139" t="s">
        <v>8</v>
      </c>
      <c r="CHT56" s="139" t="s">
        <v>8</v>
      </c>
      <c r="CHU56" s="139" t="s">
        <v>8</v>
      </c>
      <c r="CHV56" s="139" t="s">
        <v>8</v>
      </c>
      <c r="CHW56" s="139" t="s">
        <v>8</v>
      </c>
      <c r="CHX56" s="139" t="s">
        <v>8</v>
      </c>
      <c r="CHY56" s="139" t="s">
        <v>8</v>
      </c>
      <c r="CHZ56" s="139" t="s">
        <v>8</v>
      </c>
      <c r="CIA56" s="139" t="s">
        <v>8</v>
      </c>
      <c r="CIB56" s="139" t="s">
        <v>8</v>
      </c>
      <c r="CIC56" s="139" t="s">
        <v>8</v>
      </c>
      <c r="CID56" s="139" t="s">
        <v>8</v>
      </c>
      <c r="CIE56" s="139" t="s">
        <v>8</v>
      </c>
      <c r="CIF56" s="139" t="s">
        <v>8</v>
      </c>
      <c r="CIG56" s="139" t="s">
        <v>8</v>
      </c>
      <c r="CIH56" s="139" t="s">
        <v>8</v>
      </c>
      <c r="CII56" s="139" t="s">
        <v>8</v>
      </c>
      <c r="CIJ56" s="139" t="s">
        <v>8</v>
      </c>
      <c r="CIK56" s="139" t="s">
        <v>8</v>
      </c>
      <c r="CIL56" s="139" t="s">
        <v>8</v>
      </c>
      <c r="CIM56" s="139" t="s">
        <v>8</v>
      </c>
      <c r="CIN56" s="139" t="s">
        <v>8</v>
      </c>
      <c r="CIO56" s="139" t="s">
        <v>8</v>
      </c>
      <c r="CIP56" s="139" t="s">
        <v>8</v>
      </c>
      <c r="CIQ56" s="139" t="s">
        <v>8</v>
      </c>
      <c r="CIR56" s="139" t="s">
        <v>8</v>
      </c>
      <c r="CIS56" s="139" t="s">
        <v>8</v>
      </c>
      <c r="CIT56" s="139" t="s">
        <v>8</v>
      </c>
      <c r="CIU56" s="139" t="s">
        <v>8</v>
      </c>
      <c r="CIV56" s="139" t="s">
        <v>8</v>
      </c>
      <c r="CIW56" s="139" t="s">
        <v>8</v>
      </c>
      <c r="CIX56" s="139" t="s">
        <v>8</v>
      </c>
      <c r="CIY56" s="139" t="s">
        <v>8</v>
      </c>
      <c r="CIZ56" s="139" t="s">
        <v>8</v>
      </c>
      <c r="CJA56" s="139" t="s">
        <v>8</v>
      </c>
      <c r="CJB56" s="139" t="s">
        <v>8</v>
      </c>
      <c r="CJC56" s="139" t="s">
        <v>8</v>
      </c>
      <c r="CJD56" s="139" t="s">
        <v>8</v>
      </c>
      <c r="CJE56" s="139" t="s">
        <v>8</v>
      </c>
      <c r="CJF56" s="139" t="s">
        <v>8</v>
      </c>
      <c r="CJG56" s="139" t="s">
        <v>8</v>
      </c>
      <c r="CJH56" s="139" t="s">
        <v>8</v>
      </c>
      <c r="CJI56" s="139" t="s">
        <v>8</v>
      </c>
      <c r="CJJ56" s="139" t="s">
        <v>8</v>
      </c>
      <c r="CJK56" s="139" t="s">
        <v>8</v>
      </c>
      <c r="CJL56" s="139" t="s">
        <v>8</v>
      </c>
      <c r="CJM56" s="139" t="s">
        <v>8</v>
      </c>
      <c r="CJN56" s="139" t="s">
        <v>8</v>
      </c>
      <c r="CJO56" s="139" t="s">
        <v>8</v>
      </c>
      <c r="CJP56" s="139" t="s">
        <v>8</v>
      </c>
      <c r="CJQ56" s="139" t="s">
        <v>8</v>
      </c>
      <c r="CJR56" s="139" t="s">
        <v>8</v>
      </c>
      <c r="CJS56" s="139" t="s">
        <v>8</v>
      </c>
      <c r="CJT56" s="139" t="s">
        <v>8</v>
      </c>
      <c r="CJU56" s="139" t="s">
        <v>8</v>
      </c>
      <c r="CJV56" s="139" t="s">
        <v>8</v>
      </c>
      <c r="CJW56" s="139" t="s">
        <v>8</v>
      </c>
      <c r="CJX56" s="139" t="s">
        <v>8</v>
      </c>
      <c r="CJY56" s="139" t="s">
        <v>8</v>
      </c>
      <c r="CJZ56" s="139" t="s">
        <v>8</v>
      </c>
      <c r="CKA56" s="139" t="s">
        <v>8</v>
      </c>
      <c r="CKB56" s="139" t="s">
        <v>8</v>
      </c>
      <c r="CKC56" s="139" t="s">
        <v>8</v>
      </c>
      <c r="CKD56" s="139" t="s">
        <v>8</v>
      </c>
      <c r="CKE56" s="139" t="s">
        <v>8</v>
      </c>
      <c r="CKF56" s="139" t="s">
        <v>8</v>
      </c>
      <c r="CKG56" s="139" t="s">
        <v>8</v>
      </c>
      <c r="CKH56" s="139" t="s">
        <v>8</v>
      </c>
      <c r="CKI56" s="139" t="s">
        <v>8</v>
      </c>
      <c r="CKJ56" s="139" t="s">
        <v>8</v>
      </c>
      <c r="CKK56" s="139" t="s">
        <v>8</v>
      </c>
      <c r="CKL56" s="139" t="s">
        <v>8</v>
      </c>
      <c r="CKM56" s="139" t="s">
        <v>8</v>
      </c>
      <c r="CKN56" s="139" t="s">
        <v>8</v>
      </c>
      <c r="CKO56" s="139" t="s">
        <v>8</v>
      </c>
      <c r="CKP56" s="139" t="s">
        <v>8</v>
      </c>
      <c r="CKQ56" s="139" t="s">
        <v>8</v>
      </c>
      <c r="CKR56" s="139" t="s">
        <v>8</v>
      </c>
      <c r="CKS56" s="139" t="s">
        <v>8</v>
      </c>
      <c r="CKT56" s="139" t="s">
        <v>8</v>
      </c>
      <c r="CKU56" s="139" t="s">
        <v>8</v>
      </c>
      <c r="CKV56" s="139" t="s">
        <v>8</v>
      </c>
      <c r="CKW56" s="139" t="s">
        <v>8</v>
      </c>
      <c r="CKX56" s="139" t="s">
        <v>8</v>
      </c>
      <c r="CKY56" s="139" t="s">
        <v>8</v>
      </c>
      <c r="CKZ56" s="139" t="s">
        <v>8</v>
      </c>
      <c r="CLA56" s="139" t="s">
        <v>8</v>
      </c>
      <c r="CLB56" s="139" t="s">
        <v>8</v>
      </c>
      <c r="CLC56" s="139" t="s">
        <v>8</v>
      </c>
      <c r="CLD56" s="139" t="s">
        <v>8</v>
      </c>
      <c r="CLE56" s="139" t="s">
        <v>8</v>
      </c>
      <c r="CLF56" s="139" t="s">
        <v>8</v>
      </c>
      <c r="CLG56" s="139" t="s">
        <v>8</v>
      </c>
      <c r="CLH56" s="139" t="s">
        <v>8</v>
      </c>
      <c r="CLI56" s="139" t="s">
        <v>8</v>
      </c>
      <c r="CLJ56" s="139" t="s">
        <v>8</v>
      </c>
      <c r="CLK56" s="139" t="s">
        <v>8</v>
      </c>
      <c r="CLL56" s="139" t="s">
        <v>8</v>
      </c>
      <c r="CLM56" s="139" t="s">
        <v>8</v>
      </c>
      <c r="CLN56" s="139" t="s">
        <v>8</v>
      </c>
      <c r="CLO56" s="139" t="s">
        <v>8</v>
      </c>
      <c r="CLP56" s="139" t="s">
        <v>8</v>
      </c>
      <c r="CLQ56" s="139" t="s">
        <v>8</v>
      </c>
      <c r="CLR56" s="139" t="s">
        <v>8</v>
      </c>
      <c r="CLS56" s="139" t="s">
        <v>8</v>
      </c>
      <c r="CLT56" s="139" t="s">
        <v>8</v>
      </c>
      <c r="CLU56" s="139" t="s">
        <v>8</v>
      </c>
      <c r="CLV56" s="139" t="s">
        <v>8</v>
      </c>
      <c r="CLW56" s="139" t="s">
        <v>8</v>
      </c>
      <c r="CLX56" s="139" t="s">
        <v>8</v>
      </c>
      <c r="CLY56" s="139" t="s">
        <v>8</v>
      </c>
      <c r="CLZ56" s="139" t="s">
        <v>8</v>
      </c>
      <c r="CMA56" s="139" t="s">
        <v>8</v>
      </c>
      <c r="CMB56" s="139" t="s">
        <v>8</v>
      </c>
      <c r="CMC56" s="139" t="s">
        <v>8</v>
      </c>
      <c r="CMD56" s="139" t="s">
        <v>8</v>
      </c>
      <c r="CME56" s="139" t="s">
        <v>8</v>
      </c>
      <c r="CMF56" s="139" t="s">
        <v>8</v>
      </c>
      <c r="CMG56" s="139" t="s">
        <v>8</v>
      </c>
      <c r="CMH56" s="139" t="s">
        <v>8</v>
      </c>
      <c r="CMI56" s="139" t="s">
        <v>8</v>
      </c>
      <c r="CMJ56" s="139" t="s">
        <v>8</v>
      </c>
      <c r="CMK56" s="139" t="s">
        <v>8</v>
      </c>
      <c r="CML56" s="139" t="s">
        <v>8</v>
      </c>
      <c r="CMM56" s="139" t="s">
        <v>8</v>
      </c>
      <c r="CMN56" s="139" t="s">
        <v>8</v>
      </c>
      <c r="CMO56" s="139" t="s">
        <v>8</v>
      </c>
      <c r="CMP56" s="139" t="s">
        <v>8</v>
      </c>
      <c r="CMQ56" s="139" t="s">
        <v>8</v>
      </c>
      <c r="CMR56" s="139" t="s">
        <v>8</v>
      </c>
      <c r="CMS56" s="139" t="s">
        <v>8</v>
      </c>
      <c r="CMT56" s="139" t="s">
        <v>8</v>
      </c>
      <c r="CMU56" s="139" t="s">
        <v>8</v>
      </c>
      <c r="CMV56" s="139" t="s">
        <v>8</v>
      </c>
      <c r="CMW56" s="139" t="s">
        <v>8</v>
      </c>
      <c r="CMX56" s="139" t="s">
        <v>8</v>
      </c>
      <c r="CMY56" s="139" t="s">
        <v>8</v>
      </c>
      <c r="CMZ56" s="139" t="s">
        <v>8</v>
      </c>
      <c r="CNA56" s="139" t="s">
        <v>8</v>
      </c>
      <c r="CNB56" s="139" t="s">
        <v>8</v>
      </c>
      <c r="CNC56" s="139" t="s">
        <v>8</v>
      </c>
      <c r="CND56" s="139" t="s">
        <v>8</v>
      </c>
      <c r="CNE56" s="139" t="s">
        <v>8</v>
      </c>
      <c r="CNF56" s="139" t="s">
        <v>8</v>
      </c>
      <c r="CNG56" s="139" t="s">
        <v>8</v>
      </c>
      <c r="CNH56" s="139" t="s">
        <v>8</v>
      </c>
      <c r="CNI56" s="139" t="s">
        <v>8</v>
      </c>
      <c r="CNJ56" s="139" t="s">
        <v>8</v>
      </c>
      <c r="CNK56" s="139" t="s">
        <v>8</v>
      </c>
      <c r="CNL56" s="139" t="s">
        <v>8</v>
      </c>
      <c r="CNM56" s="139" t="s">
        <v>8</v>
      </c>
      <c r="CNN56" s="139" t="s">
        <v>8</v>
      </c>
      <c r="CNO56" s="139" t="s">
        <v>8</v>
      </c>
      <c r="CNP56" s="139" t="s">
        <v>8</v>
      </c>
      <c r="CNQ56" s="139" t="s">
        <v>8</v>
      </c>
      <c r="CNR56" s="139" t="s">
        <v>8</v>
      </c>
      <c r="CNS56" s="139" t="s">
        <v>8</v>
      </c>
      <c r="CNT56" s="139" t="s">
        <v>8</v>
      </c>
      <c r="CNU56" s="139" t="s">
        <v>8</v>
      </c>
      <c r="CNV56" s="139" t="s">
        <v>8</v>
      </c>
      <c r="CNW56" s="139" t="s">
        <v>8</v>
      </c>
      <c r="CNX56" s="139" t="s">
        <v>8</v>
      </c>
      <c r="CNY56" s="139" t="s">
        <v>8</v>
      </c>
      <c r="CNZ56" s="139" t="s">
        <v>8</v>
      </c>
      <c r="COA56" s="139" t="s">
        <v>8</v>
      </c>
      <c r="COB56" s="139" t="s">
        <v>8</v>
      </c>
      <c r="COC56" s="139" t="s">
        <v>8</v>
      </c>
      <c r="COD56" s="139" t="s">
        <v>8</v>
      </c>
      <c r="COE56" s="139" t="s">
        <v>8</v>
      </c>
      <c r="COF56" s="139" t="s">
        <v>8</v>
      </c>
      <c r="COG56" s="139" t="s">
        <v>8</v>
      </c>
      <c r="COH56" s="139" t="s">
        <v>8</v>
      </c>
      <c r="COI56" s="139" t="s">
        <v>8</v>
      </c>
      <c r="COJ56" s="139" t="s">
        <v>8</v>
      </c>
      <c r="COK56" s="139" t="s">
        <v>8</v>
      </c>
      <c r="COL56" s="139" t="s">
        <v>8</v>
      </c>
      <c r="COM56" s="139" t="s">
        <v>8</v>
      </c>
      <c r="CON56" s="139" t="s">
        <v>8</v>
      </c>
      <c r="COO56" s="139" t="s">
        <v>8</v>
      </c>
      <c r="COP56" s="139" t="s">
        <v>8</v>
      </c>
      <c r="COQ56" s="139" t="s">
        <v>8</v>
      </c>
      <c r="COR56" s="139" t="s">
        <v>8</v>
      </c>
      <c r="COS56" s="139" t="s">
        <v>8</v>
      </c>
      <c r="COT56" s="139" t="s">
        <v>8</v>
      </c>
      <c r="COU56" s="139" t="s">
        <v>8</v>
      </c>
      <c r="COV56" s="139" t="s">
        <v>8</v>
      </c>
      <c r="COW56" s="139" t="s">
        <v>8</v>
      </c>
      <c r="COX56" s="139" t="s">
        <v>8</v>
      </c>
      <c r="COY56" s="139" t="s">
        <v>8</v>
      </c>
      <c r="COZ56" s="139" t="s">
        <v>8</v>
      </c>
      <c r="CPA56" s="139" t="s">
        <v>8</v>
      </c>
      <c r="CPB56" s="139" t="s">
        <v>8</v>
      </c>
      <c r="CPC56" s="139" t="s">
        <v>8</v>
      </c>
      <c r="CPD56" s="139" t="s">
        <v>8</v>
      </c>
      <c r="CPE56" s="139" t="s">
        <v>8</v>
      </c>
      <c r="CPF56" s="139" t="s">
        <v>8</v>
      </c>
      <c r="CPG56" s="139" t="s">
        <v>8</v>
      </c>
      <c r="CPH56" s="139" t="s">
        <v>8</v>
      </c>
      <c r="CPI56" s="139" t="s">
        <v>8</v>
      </c>
      <c r="CPJ56" s="139" t="s">
        <v>8</v>
      </c>
      <c r="CPK56" s="139" t="s">
        <v>8</v>
      </c>
      <c r="CPL56" s="139" t="s">
        <v>8</v>
      </c>
      <c r="CPM56" s="139" t="s">
        <v>8</v>
      </c>
      <c r="CPN56" s="139" t="s">
        <v>8</v>
      </c>
      <c r="CPO56" s="139" t="s">
        <v>8</v>
      </c>
      <c r="CPP56" s="139" t="s">
        <v>8</v>
      </c>
      <c r="CPQ56" s="139" t="s">
        <v>8</v>
      </c>
      <c r="CPR56" s="139" t="s">
        <v>8</v>
      </c>
      <c r="CPS56" s="139" t="s">
        <v>8</v>
      </c>
      <c r="CPT56" s="139" t="s">
        <v>8</v>
      </c>
      <c r="CPU56" s="139" t="s">
        <v>8</v>
      </c>
      <c r="CPV56" s="139" t="s">
        <v>8</v>
      </c>
      <c r="CPW56" s="139" t="s">
        <v>8</v>
      </c>
      <c r="CPX56" s="139" t="s">
        <v>8</v>
      </c>
      <c r="CPY56" s="139" t="s">
        <v>8</v>
      </c>
      <c r="CPZ56" s="139" t="s">
        <v>8</v>
      </c>
      <c r="CQA56" s="139" t="s">
        <v>8</v>
      </c>
      <c r="CQB56" s="139" t="s">
        <v>8</v>
      </c>
      <c r="CQC56" s="139" t="s">
        <v>8</v>
      </c>
      <c r="CQD56" s="139" t="s">
        <v>8</v>
      </c>
      <c r="CQE56" s="139" t="s">
        <v>8</v>
      </c>
      <c r="CQF56" s="139" t="s">
        <v>8</v>
      </c>
      <c r="CQG56" s="139" t="s">
        <v>8</v>
      </c>
      <c r="CQH56" s="139" t="s">
        <v>8</v>
      </c>
      <c r="CQI56" s="139" t="s">
        <v>8</v>
      </c>
      <c r="CQJ56" s="139" t="s">
        <v>8</v>
      </c>
      <c r="CQK56" s="139" t="s">
        <v>8</v>
      </c>
      <c r="CQL56" s="139" t="s">
        <v>8</v>
      </c>
      <c r="CQM56" s="139" t="s">
        <v>8</v>
      </c>
      <c r="CQN56" s="139" t="s">
        <v>8</v>
      </c>
      <c r="CQO56" s="139" t="s">
        <v>8</v>
      </c>
      <c r="CQP56" s="139" t="s">
        <v>8</v>
      </c>
      <c r="CQQ56" s="139" t="s">
        <v>8</v>
      </c>
      <c r="CQR56" s="139" t="s">
        <v>8</v>
      </c>
      <c r="CQS56" s="139" t="s">
        <v>8</v>
      </c>
      <c r="CQT56" s="139" t="s">
        <v>8</v>
      </c>
      <c r="CQU56" s="139" t="s">
        <v>8</v>
      </c>
      <c r="CQV56" s="139" t="s">
        <v>8</v>
      </c>
      <c r="CQW56" s="139" t="s">
        <v>8</v>
      </c>
      <c r="CQX56" s="139" t="s">
        <v>8</v>
      </c>
      <c r="CQY56" s="139" t="s">
        <v>8</v>
      </c>
      <c r="CQZ56" s="139" t="s">
        <v>8</v>
      </c>
      <c r="CRA56" s="139" t="s">
        <v>8</v>
      </c>
      <c r="CRB56" s="139" t="s">
        <v>8</v>
      </c>
      <c r="CRC56" s="139" t="s">
        <v>8</v>
      </c>
      <c r="CRD56" s="139" t="s">
        <v>8</v>
      </c>
      <c r="CRE56" s="139" t="s">
        <v>8</v>
      </c>
      <c r="CRF56" s="139" t="s">
        <v>8</v>
      </c>
      <c r="CRG56" s="139" t="s">
        <v>8</v>
      </c>
      <c r="CRH56" s="139" t="s">
        <v>8</v>
      </c>
      <c r="CRI56" s="139" t="s">
        <v>8</v>
      </c>
      <c r="CRJ56" s="139" t="s">
        <v>8</v>
      </c>
      <c r="CRK56" s="139" t="s">
        <v>8</v>
      </c>
      <c r="CRL56" s="139" t="s">
        <v>8</v>
      </c>
      <c r="CRM56" s="139" t="s">
        <v>8</v>
      </c>
      <c r="CRN56" s="139" t="s">
        <v>8</v>
      </c>
      <c r="CRO56" s="139" t="s">
        <v>8</v>
      </c>
      <c r="CRP56" s="139" t="s">
        <v>8</v>
      </c>
      <c r="CRQ56" s="139" t="s">
        <v>8</v>
      </c>
      <c r="CRR56" s="139" t="s">
        <v>8</v>
      </c>
      <c r="CRS56" s="139" t="s">
        <v>8</v>
      </c>
      <c r="CRT56" s="139" t="s">
        <v>8</v>
      </c>
      <c r="CRU56" s="139" t="s">
        <v>8</v>
      </c>
      <c r="CRV56" s="139" t="s">
        <v>8</v>
      </c>
      <c r="CRW56" s="139" t="s">
        <v>8</v>
      </c>
      <c r="CRX56" s="139" t="s">
        <v>8</v>
      </c>
      <c r="CRY56" s="139" t="s">
        <v>8</v>
      </c>
      <c r="CRZ56" s="139" t="s">
        <v>8</v>
      </c>
      <c r="CSA56" s="139" t="s">
        <v>8</v>
      </c>
      <c r="CSB56" s="139" t="s">
        <v>8</v>
      </c>
      <c r="CSC56" s="139" t="s">
        <v>8</v>
      </c>
      <c r="CSD56" s="139" t="s">
        <v>8</v>
      </c>
      <c r="CSE56" s="139" t="s">
        <v>8</v>
      </c>
      <c r="CSF56" s="139" t="s">
        <v>8</v>
      </c>
      <c r="CSG56" s="139" t="s">
        <v>8</v>
      </c>
      <c r="CSH56" s="139" t="s">
        <v>8</v>
      </c>
      <c r="CSI56" s="139" t="s">
        <v>8</v>
      </c>
      <c r="CSJ56" s="139" t="s">
        <v>8</v>
      </c>
      <c r="CSK56" s="139" t="s">
        <v>8</v>
      </c>
      <c r="CSL56" s="139" t="s">
        <v>8</v>
      </c>
      <c r="CSM56" s="139" t="s">
        <v>8</v>
      </c>
      <c r="CSN56" s="139" t="s">
        <v>8</v>
      </c>
      <c r="CSO56" s="139" t="s">
        <v>8</v>
      </c>
      <c r="CSP56" s="139" t="s">
        <v>8</v>
      </c>
      <c r="CSQ56" s="139" t="s">
        <v>8</v>
      </c>
      <c r="CSR56" s="139" t="s">
        <v>8</v>
      </c>
      <c r="CSS56" s="139" t="s">
        <v>8</v>
      </c>
      <c r="CST56" s="139" t="s">
        <v>8</v>
      </c>
      <c r="CSU56" s="139" t="s">
        <v>8</v>
      </c>
      <c r="CSV56" s="139" t="s">
        <v>8</v>
      </c>
      <c r="CSW56" s="139" t="s">
        <v>8</v>
      </c>
      <c r="CSX56" s="139" t="s">
        <v>8</v>
      </c>
      <c r="CSY56" s="139" t="s">
        <v>8</v>
      </c>
      <c r="CSZ56" s="139" t="s">
        <v>8</v>
      </c>
      <c r="CTA56" s="139" t="s">
        <v>8</v>
      </c>
      <c r="CTB56" s="139" t="s">
        <v>8</v>
      </c>
      <c r="CTC56" s="139" t="s">
        <v>8</v>
      </c>
      <c r="CTD56" s="139" t="s">
        <v>8</v>
      </c>
      <c r="CTE56" s="139" t="s">
        <v>8</v>
      </c>
      <c r="CTF56" s="139" t="s">
        <v>8</v>
      </c>
      <c r="CTG56" s="139" t="s">
        <v>8</v>
      </c>
      <c r="CTH56" s="139" t="s">
        <v>8</v>
      </c>
      <c r="CTI56" s="139" t="s">
        <v>8</v>
      </c>
      <c r="CTJ56" s="139" t="s">
        <v>8</v>
      </c>
      <c r="CTK56" s="139" t="s">
        <v>8</v>
      </c>
      <c r="CTL56" s="139" t="s">
        <v>8</v>
      </c>
      <c r="CTM56" s="139" t="s">
        <v>8</v>
      </c>
      <c r="CTN56" s="139" t="s">
        <v>8</v>
      </c>
      <c r="CTO56" s="139" t="s">
        <v>8</v>
      </c>
      <c r="CTP56" s="139" t="s">
        <v>8</v>
      </c>
      <c r="CTQ56" s="139" t="s">
        <v>8</v>
      </c>
      <c r="CTR56" s="139" t="s">
        <v>8</v>
      </c>
      <c r="CTS56" s="139" t="s">
        <v>8</v>
      </c>
      <c r="CTT56" s="139" t="s">
        <v>8</v>
      </c>
      <c r="CTU56" s="139" t="s">
        <v>8</v>
      </c>
      <c r="CTV56" s="139" t="s">
        <v>8</v>
      </c>
      <c r="CTW56" s="139" t="s">
        <v>8</v>
      </c>
      <c r="CTX56" s="139" t="s">
        <v>8</v>
      </c>
      <c r="CTY56" s="139" t="s">
        <v>8</v>
      </c>
      <c r="CTZ56" s="139" t="s">
        <v>8</v>
      </c>
      <c r="CUA56" s="139" t="s">
        <v>8</v>
      </c>
      <c r="CUB56" s="139" t="s">
        <v>8</v>
      </c>
      <c r="CUC56" s="139" t="s">
        <v>8</v>
      </c>
      <c r="CUD56" s="139" t="s">
        <v>8</v>
      </c>
      <c r="CUE56" s="139" t="s">
        <v>8</v>
      </c>
      <c r="CUF56" s="139" t="s">
        <v>8</v>
      </c>
      <c r="CUG56" s="139" t="s">
        <v>8</v>
      </c>
      <c r="CUH56" s="139" t="s">
        <v>8</v>
      </c>
      <c r="CUI56" s="139" t="s">
        <v>8</v>
      </c>
      <c r="CUJ56" s="139" t="s">
        <v>8</v>
      </c>
      <c r="CUK56" s="139" t="s">
        <v>8</v>
      </c>
      <c r="CUL56" s="139" t="s">
        <v>8</v>
      </c>
      <c r="CUM56" s="139" t="s">
        <v>8</v>
      </c>
      <c r="CUN56" s="139" t="s">
        <v>8</v>
      </c>
      <c r="CUO56" s="139" t="s">
        <v>8</v>
      </c>
      <c r="CUP56" s="139" t="s">
        <v>8</v>
      </c>
      <c r="CUQ56" s="139" t="s">
        <v>8</v>
      </c>
      <c r="CUR56" s="139" t="s">
        <v>8</v>
      </c>
      <c r="CUS56" s="139" t="s">
        <v>8</v>
      </c>
      <c r="CUT56" s="139" t="s">
        <v>8</v>
      </c>
      <c r="CUU56" s="139" t="s">
        <v>8</v>
      </c>
      <c r="CUV56" s="139" t="s">
        <v>8</v>
      </c>
      <c r="CUW56" s="139" t="s">
        <v>8</v>
      </c>
      <c r="CUX56" s="139" t="s">
        <v>8</v>
      </c>
      <c r="CUY56" s="139" t="s">
        <v>8</v>
      </c>
      <c r="CUZ56" s="139" t="s">
        <v>8</v>
      </c>
      <c r="CVA56" s="139" t="s">
        <v>8</v>
      </c>
      <c r="CVB56" s="139" t="s">
        <v>8</v>
      </c>
      <c r="CVC56" s="139" t="s">
        <v>8</v>
      </c>
      <c r="CVD56" s="139" t="s">
        <v>8</v>
      </c>
      <c r="CVE56" s="139" t="s">
        <v>8</v>
      </c>
      <c r="CVF56" s="139" t="s">
        <v>8</v>
      </c>
      <c r="CVG56" s="139" t="s">
        <v>8</v>
      </c>
      <c r="CVH56" s="139" t="s">
        <v>8</v>
      </c>
      <c r="CVI56" s="139" t="s">
        <v>8</v>
      </c>
      <c r="CVJ56" s="139" t="s">
        <v>8</v>
      </c>
      <c r="CVK56" s="139" t="s">
        <v>8</v>
      </c>
      <c r="CVL56" s="139" t="s">
        <v>8</v>
      </c>
      <c r="CVM56" s="139" t="s">
        <v>8</v>
      </c>
      <c r="CVN56" s="139" t="s">
        <v>8</v>
      </c>
      <c r="CVO56" s="139" t="s">
        <v>8</v>
      </c>
      <c r="CVP56" s="139" t="s">
        <v>8</v>
      </c>
      <c r="CVQ56" s="139" t="s">
        <v>8</v>
      </c>
      <c r="CVR56" s="139" t="s">
        <v>8</v>
      </c>
      <c r="CVS56" s="139" t="s">
        <v>8</v>
      </c>
      <c r="CVT56" s="139" t="s">
        <v>8</v>
      </c>
      <c r="CVU56" s="139" t="s">
        <v>8</v>
      </c>
      <c r="CVV56" s="139" t="s">
        <v>8</v>
      </c>
      <c r="CVW56" s="139" t="s">
        <v>8</v>
      </c>
      <c r="CVX56" s="139" t="s">
        <v>8</v>
      </c>
      <c r="CVY56" s="139" t="s">
        <v>8</v>
      </c>
      <c r="CVZ56" s="139" t="s">
        <v>8</v>
      </c>
      <c r="CWA56" s="139" t="s">
        <v>8</v>
      </c>
      <c r="CWB56" s="139" t="s">
        <v>8</v>
      </c>
      <c r="CWC56" s="139" t="s">
        <v>8</v>
      </c>
      <c r="CWD56" s="139" t="s">
        <v>8</v>
      </c>
      <c r="CWE56" s="139" t="s">
        <v>8</v>
      </c>
      <c r="CWF56" s="139" t="s">
        <v>8</v>
      </c>
      <c r="CWG56" s="139" t="s">
        <v>8</v>
      </c>
      <c r="CWH56" s="139" t="s">
        <v>8</v>
      </c>
      <c r="CWI56" s="139" t="s">
        <v>8</v>
      </c>
      <c r="CWJ56" s="139" t="s">
        <v>8</v>
      </c>
      <c r="CWK56" s="139" t="s">
        <v>8</v>
      </c>
      <c r="CWL56" s="139" t="s">
        <v>8</v>
      </c>
      <c r="CWM56" s="139" t="s">
        <v>8</v>
      </c>
      <c r="CWN56" s="139" t="s">
        <v>8</v>
      </c>
      <c r="CWO56" s="139" t="s">
        <v>8</v>
      </c>
      <c r="CWP56" s="139" t="s">
        <v>8</v>
      </c>
      <c r="CWQ56" s="139" t="s">
        <v>8</v>
      </c>
      <c r="CWR56" s="139" t="s">
        <v>8</v>
      </c>
      <c r="CWS56" s="139" t="s">
        <v>8</v>
      </c>
      <c r="CWT56" s="139" t="s">
        <v>8</v>
      </c>
      <c r="CWU56" s="139" t="s">
        <v>8</v>
      </c>
      <c r="CWV56" s="139" t="s">
        <v>8</v>
      </c>
      <c r="CWW56" s="139" t="s">
        <v>8</v>
      </c>
      <c r="CWX56" s="139" t="s">
        <v>8</v>
      </c>
      <c r="CWY56" s="139" t="s">
        <v>8</v>
      </c>
      <c r="CWZ56" s="139" t="s">
        <v>8</v>
      </c>
      <c r="CXA56" s="139" t="s">
        <v>8</v>
      </c>
      <c r="CXB56" s="139" t="s">
        <v>8</v>
      </c>
      <c r="CXC56" s="139" t="s">
        <v>8</v>
      </c>
      <c r="CXD56" s="139" t="s">
        <v>8</v>
      </c>
      <c r="CXE56" s="139" t="s">
        <v>8</v>
      </c>
      <c r="CXF56" s="139" t="s">
        <v>8</v>
      </c>
      <c r="CXG56" s="139" t="s">
        <v>8</v>
      </c>
      <c r="CXH56" s="139" t="s">
        <v>8</v>
      </c>
      <c r="CXI56" s="139" t="s">
        <v>8</v>
      </c>
      <c r="CXJ56" s="139" t="s">
        <v>8</v>
      </c>
      <c r="CXK56" s="139" t="s">
        <v>8</v>
      </c>
      <c r="CXL56" s="139" t="s">
        <v>8</v>
      </c>
      <c r="CXM56" s="139" t="s">
        <v>8</v>
      </c>
      <c r="CXN56" s="139" t="s">
        <v>8</v>
      </c>
      <c r="CXO56" s="139" t="s">
        <v>8</v>
      </c>
      <c r="CXP56" s="139" t="s">
        <v>8</v>
      </c>
      <c r="CXQ56" s="139" t="s">
        <v>8</v>
      </c>
      <c r="CXR56" s="139" t="s">
        <v>8</v>
      </c>
      <c r="CXS56" s="139" t="s">
        <v>8</v>
      </c>
      <c r="CXT56" s="139" t="s">
        <v>8</v>
      </c>
      <c r="CXU56" s="139" t="s">
        <v>8</v>
      </c>
      <c r="CXV56" s="139" t="s">
        <v>8</v>
      </c>
      <c r="CXW56" s="139" t="s">
        <v>8</v>
      </c>
      <c r="CXX56" s="139" t="s">
        <v>8</v>
      </c>
      <c r="CXY56" s="139" t="s">
        <v>8</v>
      </c>
      <c r="CXZ56" s="139" t="s">
        <v>8</v>
      </c>
      <c r="CYA56" s="139" t="s">
        <v>8</v>
      </c>
      <c r="CYB56" s="139" t="s">
        <v>8</v>
      </c>
      <c r="CYC56" s="139" t="s">
        <v>8</v>
      </c>
      <c r="CYD56" s="139" t="s">
        <v>8</v>
      </c>
      <c r="CYE56" s="139" t="s">
        <v>8</v>
      </c>
      <c r="CYF56" s="139" t="s">
        <v>8</v>
      </c>
      <c r="CYG56" s="139" t="s">
        <v>8</v>
      </c>
      <c r="CYH56" s="139" t="s">
        <v>8</v>
      </c>
      <c r="CYI56" s="139" t="s">
        <v>8</v>
      </c>
      <c r="CYJ56" s="139" t="s">
        <v>8</v>
      </c>
      <c r="CYK56" s="139" t="s">
        <v>8</v>
      </c>
      <c r="CYL56" s="139" t="s">
        <v>8</v>
      </c>
      <c r="CYM56" s="139" t="s">
        <v>8</v>
      </c>
      <c r="CYN56" s="139" t="s">
        <v>8</v>
      </c>
      <c r="CYO56" s="139" t="s">
        <v>8</v>
      </c>
      <c r="CYP56" s="139" t="s">
        <v>8</v>
      </c>
      <c r="CYQ56" s="139" t="s">
        <v>8</v>
      </c>
      <c r="CYR56" s="139" t="s">
        <v>8</v>
      </c>
      <c r="CYS56" s="139" t="s">
        <v>8</v>
      </c>
      <c r="CYT56" s="139" t="s">
        <v>8</v>
      </c>
      <c r="CYU56" s="139" t="s">
        <v>8</v>
      </c>
      <c r="CYV56" s="139" t="s">
        <v>8</v>
      </c>
      <c r="CYW56" s="139" t="s">
        <v>8</v>
      </c>
      <c r="CYX56" s="139" t="s">
        <v>8</v>
      </c>
      <c r="CYY56" s="139" t="s">
        <v>8</v>
      </c>
      <c r="CYZ56" s="139" t="s">
        <v>8</v>
      </c>
      <c r="CZA56" s="139" t="s">
        <v>8</v>
      </c>
      <c r="CZB56" s="139" t="s">
        <v>8</v>
      </c>
      <c r="CZC56" s="139" t="s">
        <v>8</v>
      </c>
      <c r="CZD56" s="139" t="s">
        <v>8</v>
      </c>
      <c r="CZE56" s="139" t="s">
        <v>8</v>
      </c>
      <c r="CZF56" s="139" t="s">
        <v>8</v>
      </c>
      <c r="CZG56" s="139" t="s">
        <v>8</v>
      </c>
      <c r="CZH56" s="139" t="s">
        <v>8</v>
      </c>
      <c r="CZI56" s="139" t="s">
        <v>8</v>
      </c>
      <c r="CZJ56" s="139" t="s">
        <v>8</v>
      </c>
      <c r="CZK56" s="139" t="s">
        <v>8</v>
      </c>
      <c r="CZL56" s="139" t="s">
        <v>8</v>
      </c>
      <c r="CZM56" s="139" t="s">
        <v>8</v>
      </c>
      <c r="CZN56" s="139" t="s">
        <v>8</v>
      </c>
      <c r="CZO56" s="139" t="s">
        <v>8</v>
      </c>
      <c r="CZP56" s="139" t="s">
        <v>8</v>
      </c>
      <c r="CZQ56" s="139" t="s">
        <v>8</v>
      </c>
      <c r="CZR56" s="139" t="s">
        <v>8</v>
      </c>
      <c r="CZS56" s="139" t="s">
        <v>8</v>
      </c>
      <c r="CZT56" s="139" t="s">
        <v>8</v>
      </c>
      <c r="CZU56" s="139" t="s">
        <v>8</v>
      </c>
      <c r="CZV56" s="139" t="s">
        <v>8</v>
      </c>
      <c r="CZW56" s="139" t="s">
        <v>8</v>
      </c>
      <c r="CZX56" s="139" t="s">
        <v>8</v>
      </c>
      <c r="CZY56" s="139" t="s">
        <v>8</v>
      </c>
      <c r="CZZ56" s="139" t="s">
        <v>8</v>
      </c>
      <c r="DAA56" s="139" t="s">
        <v>8</v>
      </c>
      <c r="DAB56" s="139" t="s">
        <v>8</v>
      </c>
      <c r="DAC56" s="139" t="s">
        <v>8</v>
      </c>
      <c r="DAD56" s="139" t="s">
        <v>8</v>
      </c>
      <c r="DAE56" s="139" t="s">
        <v>8</v>
      </c>
      <c r="DAF56" s="139" t="s">
        <v>8</v>
      </c>
      <c r="DAG56" s="139" t="s">
        <v>8</v>
      </c>
      <c r="DAH56" s="139" t="s">
        <v>8</v>
      </c>
      <c r="DAI56" s="139" t="s">
        <v>8</v>
      </c>
      <c r="DAJ56" s="139" t="s">
        <v>8</v>
      </c>
      <c r="DAK56" s="139" t="s">
        <v>8</v>
      </c>
      <c r="DAL56" s="139" t="s">
        <v>8</v>
      </c>
      <c r="DAM56" s="139" t="s">
        <v>8</v>
      </c>
      <c r="DAN56" s="139" t="s">
        <v>8</v>
      </c>
      <c r="DAO56" s="139" t="s">
        <v>8</v>
      </c>
      <c r="DAP56" s="139" t="s">
        <v>8</v>
      </c>
      <c r="DAQ56" s="139" t="s">
        <v>8</v>
      </c>
      <c r="DAR56" s="139" t="s">
        <v>8</v>
      </c>
      <c r="DAS56" s="139" t="s">
        <v>8</v>
      </c>
      <c r="DAT56" s="139" t="s">
        <v>8</v>
      </c>
      <c r="DAU56" s="139" t="s">
        <v>8</v>
      </c>
      <c r="DAV56" s="139" t="s">
        <v>8</v>
      </c>
      <c r="DAW56" s="139" t="s">
        <v>8</v>
      </c>
      <c r="DAX56" s="139" t="s">
        <v>8</v>
      </c>
      <c r="DAY56" s="139" t="s">
        <v>8</v>
      </c>
      <c r="DAZ56" s="139" t="s">
        <v>8</v>
      </c>
      <c r="DBA56" s="139" t="s">
        <v>8</v>
      </c>
      <c r="DBB56" s="139" t="s">
        <v>8</v>
      </c>
      <c r="DBC56" s="139" t="s">
        <v>8</v>
      </c>
      <c r="DBD56" s="139" t="s">
        <v>8</v>
      </c>
      <c r="DBE56" s="139" t="s">
        <v>8</v>
      </c>
      <c r="DBF56" s="139" t="s">
        <v>8</v>
      </c>
      <c r="DBG56" s="139" t="s">
        <v>8</v>
      </c>
      <c r="DBH56" s="139" t="s">
        <v>8</v>
      </c>
      <c r="DBI56" s="139" t="s">
        <v>8</v>
      </c>
      <c r="DBJ56" s="139" t="s">
        <v>8</v>
      </c>
      <c r="DBK56" s="139" t="s">
        <v>8</v>
      </c>
      <c r="DBL56" s="139" t="s">
        <v>8</v>
      </c>
      <c r="DBM56" s="139" t="s">
        <v>8</v>
      </c>
      <c r="DBN56" s="139" t="s">
        <v>8</v>
      </c>
      <c r="DBO56" s="139" t="s">
        <v>8</v>
      </c>
      <c r="DBP56" s="139" t="s">
        <v>8</v>
      </c>
      <c r="DBQ56" s="139" t="s">
        <v>8</v>
      </c>
      <c r="DBR56" s="139" t="s">
        <v>8</v>
      </c>
      <c r="DBS56" s="139" t="s">
        <v>8</v>
      </c>
      <c r="DBT56" s="139" t="s">
        <v>8</v>
      </c>
      <c r="DBU56" s="139" t="s">
        <v>8</v>
      </c>
      <c r="DBV56" s="139" t="s">
        <v>8</v>
      </c>
      <c r="DBW56" s="139" t="s">
        <v>8</v>
      </c>
      <c r="DBX56" s="139" t="s">
        <v>8</v>
      </c>
      <c r="DBY56" s="139" t="s">
        <v>8</v>
      </c>
      <c r="DBZ56" s="139" t="s">
        <v>8</v>
      </c>
      <c r="DCA56" s="139" t="s">
        <v>8</v>
      </c>
      <c r="DCB56" s="139" t="s">
        <v>8</v>
      </c>
      <c r="DCC56" s="139" t="s">
        <v>8</v>
      </c>
      <c r="DCD56" s="139" t="s">
        <v>8</v>
      </c>
      <c r="DCE56" s="139" t="s">
        <v>8</v>
      </c>
      <c r="DCF56" s="139" t="s">
        <v>8</v>
      </c>
      <c r="DCG56" s="139" t="s">
        <v>8</v>
      </c>
      <c r="DCH56" s="139" t="s">
        <v>8</v>
      </c>
      <c r="DCI56" s="139" t="s">
        <v>8</v>
      </c>
      <c r="DCJ56" s="139" t="s">
        <v>8</v>
      </c>
      <c r="DCK56" s="139" t="s">
        <v>8</v>
      </c>
      <c r="DCL56" s="139" t="s">
        <v>8</v>
      </c>
      <c r="DCM56" s="139" t="s">
        <v>8</v>
      </c>
      <c r="DCN56" s="139" t="s">
        <v>8</v>
      </c>
      <c r="DCO56" s="139" t="s">
        <v>8</v>
      </c>
      <c r="DCP56" s="139" t="s">
        <v>8</v>
      </c>
      <c r="DCQ56" s="139" t="s">
        <v>8</v>
      </c>
      <c r="DCR56" s="139" t="s">
        <v>8</v>
      </c>
      <c r="DCS56" s="139" t="s">
        <v>8</v>
      </c>
      <c r="DCT56" s="139" t="s">
        <v>8</v>
      </c>
      <c r="DCU56" s="139" t="s">
        <v>8</v>
      </c>
      <c r="DCV56" s="139" t="s">
        <v>8</v>
      </c>
      <c r="DCW56" s="139" t="s">
        <v>8</v>
      </c>
      <c r="DCX56" s="139" t="s">
        <v>8</v>
      </c>
      <c r="DCY56" s="139" t="s">
        <v>8</v>
      </c>
      <c r="DCZ56" s="139" t="s">
        <v>8</v>
      </c>
      <c r="DDA56" s="139" t="s">
        <v>8</v>
      </c>
      <c r="DDB56" s="139" t="s">
        <v>8</v>
      </c>
      <c r="DDC56" s="139" t="s">
        <v>8</v>
      </c>
      <c r="DDD56" s="139" t="s">
        <v>8</v>
      </c>
      <c r="DDE56" s="139" t="s">
        <v>8</v>
      </c>
      <c r="DDF56" s="139" t="s">
        <v>8</v>
      </c>
      <c r="DDG56" s="139" t="s">
        <v>8</v>
      </c>
      <c r="DDH56" s="139" t="s">
        <v>8</v>
      </c>
      <c r="DDI56" s="139" t="s">
        <v>8</v>
      </c>
      <c r="DDJ56" s="139" t="s">
        <v>8</v>
      </c>
      <c r="DDK56" s="139" t="s">
        <v>8</v>
      </c>
      <c r="DDL56" s="139" t="s">
        <v>8</v>
      </c>
      <c r="DDM56" s="139" t="s">
        <v>8</v>
      </c>
      <c r="DDN56" s="139" t="s">
        <v>8</v>
      </c>
      <c r="DDO56" s="139" t="s">
        <v>8</v>
      </c>
      <c r="DDP56" s="139" t="s">
        <v>8</v>
      </c>
      <c r="DDQ56" s="139" t="s">
        <v>8</v>
      </c>
      <c r="DDR56" s="139" t="s">
        <v>8</v>
      </c>
      <c r="DDS56" s="139" t="s">
        <v>8</v>
      </c>
      <c r="DDT56" s="139" t="s">
        <v>8</v>
      </c>
      <c r="DDU56" s="139" t="s">
        <v>8</v>
      </c>
      <c r="DDV56" s="139" t="s">
        <v>8</v>
      </c>
      <c r="DDW56" s="139" t="s">
        <v>8</v>
      </c>
      <c r="DDX56" s="139" t="s">
        <v>8</v>
      </c>
      <c r="DDY56" s="139" t="s">
        <v>8</v>
      </c>
      <c r="DDZ56" s="139" t="s">
        <v>8</v>
      </c>
      <c r="DEA56" s="139" t="s">
        <v>8</v>
      </c>
      <c r="DEB56" s="139" t="s">
        <v>8</v>
      </c>
      <c r="DEC56" s="139" t="s">
        <v>8</v>
      </c>
      <c r="DED56" s="139" t="s">
        <v>8</v>
      </c>
      <c r="DEE56" s="139" t="s">
        <v>8</v>
      </c>
      <c r="DEF56" s="139" t="s">
        <v>8</v>
      </c>
      <c r="DEG56" s="139" t="s">
        <v>8</v>
      </c>
      <c r="DEH56" s="139" t="s">
        <v>8</v>
      </c>
      <c r="DEI56" s="139" t="s">
        <v>8</v>
      </c>
      <c r="DEJ56" s="139" t="s">
        <v>8</v>
      </c>
      <c r="DEK56" s="139" t="s">
        <v>8</v>
      </c>
      <c r="DEL56" s="139" t="s">
        <v>8</v>
      </c>
      <c r="DEM56" s="139" t="s">
        <v>8</v>
      </c>
      <c r="DEN56" s="139" t="s">
        <v>8</v>
      </c>
      <c r="DEO56" s="139" t="s">
        <v>8</v>
      </c>
      <c r="DEP56" s="139" t="s">
        <v>8</v>
      </c>
      <c r="DEQ56" s="139" t="s">
        <v>8</v>
      </c>
      <c r="DER56" s="139" t="s">
        <v>8</v>
      </c>
      <c r="DES56" s="139" t="s">
        <v>8</v>
      </c>
      <c r="DET56" s="139" t="s">
        <v>8</v>
      </c>
      <c r="DEU56" s="139" t="s">
        <v>8</v>
      </c>
      <c r="DEV56" s="139" t="s">
        <v>8</v>
      </c>
      <c r="DEW56" s="139" t="s">
        <v>8</v>
      </c>
      <c r="DEX56" s="139" t="s">
        <v>8</v>
      </c>
      <c r="DEY56" s="139" t="s">
        <v>8</v>
      </c>
      <c r="DEZ56" s="139" t="s">
        <v>8</v>
      </c>
      <c r="DFA56" s="139" t="s">
        <v>8</v>
      </c>
      <c r="DFB56" s="139" t="s">
        <v>8</v>
      </c>
      <c r="DFC56" s="139" t="s">
        <v>8</v>
      </c>
      <c r="DFD56" s="139" t="s">
        <v>8</v>
      </c>
      <c r="DFE56" s="139" t="s">
        <v>8</v>
      </c>
      <c r="DFF56" s="139" t="s">
        <v>8</v>
      </c>
      <c r="DFG56" s="139" t="s">
        <v>8</v>
      </c>
      <c r="DFH56" s="139" t="s">
        <v>8</v>
      </c>
      <c r="DFI56" s="139" t="s">
        <v>8</v>
      </c>
      <c r="DFJ56" s="139" t="s">
        <v>8</v>
      </c>
      <c r="DFK56" s="139" t="s">
        <v>8</v>
      </c>
      <c r="DFL56" s="139" t="s">
        <v>8</v>
      </c>
      <c r="DFM56" s="139" t="s">
        <v>8</v>
      </c>
      <c r="DFN56" s="139" t="s">
        <v>8</v>
      </c>
      <c r="DFO56" s="139" t="s">
        <v>8</v>
      </c>
      <c r="DFP56" s="139" t="s">
        <v>8</v>
      </c>
      <c r="DFQ56" s="139" t="s">
        <v>8</v>
      </c>
      <c r="DFR56" s="139" t="s">
        <v>8</v>
      </c>
      <c r="DFS56" s="139" t="s">
        <v>8</v>
      </c>
      <c r="DFT56" s="139" t="s">
        <v>8</v>
      </c>
      <c r="DFU56" s="139" t="s">
        <v>8</v>
      </c>
      <c r="DFV56" s="139" t="s">
        <v>8</v>
      </c>
      <c r="DFW56" s="139" t="s">
        <v>8</v>
      </c>
      <c r="DFX56" s="139" t="s">
        <v>8</v>
      </c>
      <c r="DFY56" s="139" t="s">
        <v>8</v>
      </c>
      <c r="DFZ56" s="139" t="s">
        <v>8</v>
      </c>
      <c r="DGA56" s="139" t="s">
        <v>8</v>
      </c>
      <c r="DGB56" s="139" t="s">
        <v>8</v>
      </c>
      <c r="DGC56" s="139" t="s">
        <v>8</v>
      </c>
      <c r="DGD56" s="139" t="s">
        <v>8</v>
      </c>
      <c r="DGE56" s="139" t="s">
        <v>8</v>
      </c>
      <c r="DGF56" s="139" t="s">
        <v>8</v>
      </c>
      <c r="DGG56" s="139" t="s">
        <v>8</v>
      </c>
      <c r="DGH56" s="139" t="s">
        <v>8</v>
      </c>
      <c r="DGI56" s="139" t="s">
        <v>8</v>
      </c>
      <c r="DGJ56" s="139" t="s">
        <v>8</v>
      </c>
      <c r="DGK56" s="139" t="s">
        <v>8</v>
      </c>
      <c r="DGL56" s="139" t="s">
        <v>8</v>
      </c>
      <c r="DGM56" s="139" t="s">
        <v>8</v>
      </c>
      <c r="DGN56" s="139" t="s">
        <v>8</v>
      </c>
      <c r="DGO56" s="139" t="s">
        <v>8</v>
      </c>
      <c r="DGP56" s="139" t="s">
        <v>8</v>
      </c>
      <c r="DGQ56" s="139" t="s">
        <v>8</v>
      </c>
      <c r="DGR56" s="139" t="s">
        <v>8</v>
      </c>
      <c r="DGS56" s="139" t="s">
        <v>8</v>
      </c>
      <c r="DGT56" s="139" t="s">
        <v>8</v>
      </c>
      <c r="DGU56" s="139" t="s">
        <v>8</v>
      </c>
      <c r="DGV56" s="139" t="s">
        <v>8</v>
      </c>
      <c r="DGW56" s="139" t="s">
        <v>8</v>
      </c>
      <c r="DGX56" s="139" t="s">
        <v>8</v>
      </c>
      <c r="DGY56" s="139" t="s">
        <v>8</v>
      </c>
      <c r="DGZ56" s="139" t="s">
        <v>8</v>
      </c>
      <c r="DHA56" s="139" t="s">
        <v>8</v>
      </c>
      <c r="DHB56" s="139" t="s">
        <v>8</v>
      </c>
      <c r="DHC56" s="139" t="s">
        <v>8</v>
      </c>
      <c r="DHD56" s="139" t="s">
        <v>8</v>
      </c>
      <c r="DHE56" s="139" t="s">
        <v>8</v>
      </c>
      <c r="DHF56" s="139" t="s">
        <v>8</v>
      </c>
      <c r="DHG56" s="139" t="s">
        <v>8</v>
      </c>
      <c r="DHH56" s="139" t="s">
        <v>8</v>
      </c>
      <c r="DHI56" s="139" t="s">
        <v>8</v>
      </c>
      <c r="DHJ56" s="139" t="s">
        <v>8</v>
      </c>
      <c r="DHK56" s="139" t="s">
        <v>8</v>
      </c>
      <c r="DHL56" s="139" t="s">
        <v>8</v>
      </c>
      <c r="DHM56" s="139" t="s">
        <v>8</v>
      </c>
      <c r="DHN56" s="139" t="s">
        <v>8</v>
      </c>
      <c r="DHO56" s="139" t="s">
        <v>8</v>
      </c>
      <c r="DHP56" s="139" t="s">
        <v>8</v>
      </c>
      <c r="DHQ56" s="139" t="s">
        <v>8</v>
      </c>
      <c r="DHR56" s="139" t="s">
        <v>8</v>
      </c>
      <c r="DHS56" s="139" t="s">
        <v>8</v>
      </c>
      <c r="DHT56" s="139" t="s">
        <v>8</v>
      </c>
      <c r="DHU56" s="139" t="s">
        <v>8</v>
      </c>
      <c r="DHV56" s="139" t="s">
        <v>8</v>
      </c>
      <c r="DHW56" s="139" t="s">
        <v>8</v>
      </c>
      <c r="DHX56" s="139" t="s">
        <v>8</v>
      </c>
      <c r="DHY56" s="139" t="s">
        <v>8</v>
      </c>
      <c r="DHZ56" s="139" t="s">
        <v>8</v>
      </c>
      <c r="DIA56" s="139" t="s">
        <v>8</v>
      </c>
      <c r="DIB56" s="139" t="s">
        <v>8</v>
      </c>
      <c r="DIC56" s="139" t="s">
        <v>8</v>
      </c>
      <c r="DID56" s="139" t="s">
        <v>8</v>
      </c>
      <c r="DIE56" s="139" t="s">
        <v>8</v>
      </c>
      <c r="DIF56" s="139" t="s">
        <v>8</v>
      </c>
      <c r="DIG56" s="139" t="s">
        <v>8</v>
      </c>
      <c r="DIH56" s="139" t="s">
        <v>8</v>
      </c>
      <c r="DII56" s="139" t="s">
        <v>8</v>
      </c>
      <c r="DIJ56" s="139" t="s">
        <v>8</v>
      </c>
      <c r="DIK56" s="139" t="s">
        <v>8</v>
      </c>
      <c r="DIL56" s="139" t="s">
        <v>8</v>
      </c>
      <c r="DIM56" s="139" t="s">
        <v>8</v>
      </c>
      <c r="DIN56" s="139" t="s">
        <v>8</v>
      </c>
      <c r="DIO56" s="139" t="s">
        <v>8</v>
      </c>
      <c r="DIP56" s="139" t="s">
        <v>8</v>
      </c>
      <c r="DIQ56" s="139" t="s">
        <v>8</v>
      </c>
      <c r="DIR56" s="139" t="s">
        <v>8</v>
      </c>
      <c r="DIS56" s="139" t="s">
        <v>8</v>
      </c>
      <c r="DIT56" s="139" t="s">
        <v>8</v>
      </c>
      <c r="DIU56" s="139" t="s">
        <v>8</v>
      </c>
      <c r="DIV56" s="139" t="s">
        <v>8</v>
      </c>
      <c r="DIW56" s="139" t="s">
        <v>8</v>
      </c>
      <c r="DIX56" s="139" t="s">
        <v>8</v>
      </c>
      <c r="DIY56" s="139" t="s">
        <v>8</v>
      </c>
      <c r="DIZ56" s="139" t="s">
        <v>8</v>
      </c>
      <c r="DJA56" s="139" t="s">
        <v>8</v>
      </c>
      <c r="DJB56" s="139" t="s">
        <v>8</v>
      </c>
      <c r="DJC56" s="139" t="s">
        <v>8</v>
      </c>
      <c r="DJD56" s="139" t="s">
        <v>8</v>
      </c>
      <c r="DJE56" s="139" t="s">
        <v>8</v>
      </c>
      <c r="DJF56" s="139" t="s">
        <v>8</v>
      </c>
      <c r="DJG56" s="139" t="s">
        <v>8</v>
      </c>
      <c r="DJH56" s="139" t="s">
        <v>8</v>
      </c>
      <c r="DJI56" s="139" t="s">
        <v>8</v>
      </c>
      <c r="DJJ56" s="139" t="s">
        <v>8</v>
      </c>
      <c r="DJK56" s="139" t="s">
        <v>8</v>
      </c>
      <c r="DJL56" s="139" t="s">
        <v>8</v>
      </c>
      <c r="DJM56" s="139" t="s">
        <v>8</v>
      </c>
      <c r="DJN56" s="139" t="s">
        <v>8</v>
      </c>
      <c r="DJO56" s="139" t="s">
        <v>8</v>
      </c>
      <c r="DJP56" s="139" t="s">
        <v>8</v>
      </c>
      <c r="DJQ56" s="139" t="s">
        <v>8</v>
      </c>
      <c r="DJR56" s="139" t="s">
        <v>8</v>
      </c>
      <c r="DJS56" s="139" t="s">
        <v>8</v>
      </c>
      <c r="DJT56" s="139" t="s">
        <v>8</v>
      </c>
      <c r="DJU56" s="139" t="s">
        <v>8</v>
      </c>
      <c r="DJV56" s="139" t="s">
        <v>8</v>
      </c>
      <c r="DJW56" s="139" t="s">
        <v>8</v>
      </c>
      <c r="DJX56" s="139" t="s">
        <v>8</v>
      </c>
      <c r="DJY56" s="139" t="s">
        <v>8</v>
      </c>
      <c r="DJZ56" s="139" t="s">
        <v>8</v>
      </c>
      <c r="DKA56" s="139" t="s">
        <v>8</v>
      </c>
      <c r="DKB56" s="139" t="s">
        <v>8</v>
      </c>
      <c r="DKC56" s="139" t="s">
        <v>8</v>
      </c>
      <c r="DKD56" s="139" t="s">
        <v>8</v>
      </c>
      <c r="DKE56" s="139" t="s">
        <v>8</v>
      </c>
      <c r="DKF56" s="139" t="s">
        <v>8</v>
      </c>
      <c r="DKG56" s="139" t="s">
        <v>8</v>
      </c>
      <c r="DKH56" s="139" t="s">
        <v>8</v>
      </c>
      <c r="DKI56" s="139" t="s">
        <v>8</v>
      </c>
      <c r="DKJ56" s="139" t="s">
        <v>8</v>
      </c>
      <c r="DKK56" s="139" t="s">
        <v>8</v>
      </c>
      <c r="DKL56" s="139" t="s">
        <v>8</v>
      </c>
      <c r="DKM56" s="139" t="s">
        <v>8</v>
      </c>
      <c r="DKN56" s="139" t="s">
        <v>8</v>
      </c>
      <c r="DKO56" s="139" t="s">
        <v>8</v>
      </c>
      <c r="DKP56" s="139" t="s">
        <v>8</v>
      </c>
      <c r="DKQ56" s="139" t="s">
        <v>8</v>
      </c>
      <c r="DKR56" s="139" t="s">
        <v>8</v>
      </c>
      <c r="DKS56" s="139" t="s">
        <v>8</v>
      </c>
      <c r="DKT56" s="139" t="s">
        <v>8</v>
      </c>
      <c r="DKU56" s="139" t="s">
        <v>8</v>
      </c>
      <c r="DKV56" s="139" t="s">
        <v>8</v>
      </c>
      <c r="DKW56" s="139" t="s">
        <v>8</v>
      </c>
      <c r="DKX56" s="139" t="s">
        <v>8</v>
      </c>
      <c r="DKY56" s="139" t="s">
        <v>8</v>
      </c>
      <c r="DKZ56" s="139" t="s">
        <v>8</v>
      </c>
      <c r="DLA56" s="139" t="s">
        <v>8</v>
      </c>
      <c r="DLB56" s="139" t="s">
        <v>8</v>
      </c>
      <c r="DLC56" s="139" t="s">
        <v>8</v>
      </c>
      <c r="DLD56" s="139" t="s">
        <v>8</v>
      </c>
      <c r="DLE56" s="139" t="s">
        <v>8</v>
      </c>
      <c r="DLF56" s="139" t="s">
        <v>8</v>
      </c>
      <c r="DLG56" s="139" t="s">
        <v>8</v>
      </c>
      <c r="DLH56" s="139" t="s">
        <v>8</v>
      </c>
      <c r="DLI56" s="139" t="s">
        <v>8</v>
      </c>
      <c r="DLJ56" s="139" t="s">
        <v>8</v>
      </c>
      <c r="DLK56" s="139" t="s">
        <v>8</v>
      </c>
      <c r="DLL56" s="139" t="s">
        <v>8</v>
      </c>
      <c r="DLM56" s="139" t="s">
        <v>8</v>
      </c>
      <c r="DLN56" s="139" t="s">
        <v>8</v>
      </c>
      <c r="DLO56" s="139" t="s">
        <v>8</v>
      </c>
      <c r="DLP56" s="139" t="s">
        <v>8</v>
      </c>
      <c r="DLQ56" s="139" t="s">
        <v>8</v>
      </c>
      <c r="DLR56" s="139" t="s">
        <v>8</v>
      </c>
      <c r="DLS56" s="139" t="s">
        <v>8</v>
      </c>
      <c r="DLT56" s="139" t="s">
        <v>8</v>
      </c>
      <c r="DLU56" s="139" t="s">
        <v>8</v>
      </c>
      <c r="DLV56" s="139" t="s">
        <v>8</v>
      </c>
      <c r="DLW56" s="139" t="s">
        <v>8</v>
      </c>
      <c r="DLX56" s="139" t="s">
        <v>8</v>
      </c>
      <c r="DLY56" s="139" t="s">
        <v>8</v>
      </c>
      <c r="DLZ56" s="139" t="s">
        <v>8</v>
      </c>
      <c r="DMA56" s="139" t="s">
        <v>8</v>
      </c>
      <c r="DMB56" s="139" t="s">
        <v>8</v>
      </c>
      <c r="DMC56" s="139" t="s">
        <v>8</v>
      </c>
      <c r="DMD56" s="139" t="s">
        <v>8</v>
      </c>
      <c r="DME56" s="139" t="s">
        <v>8</v>
      </c>
      <c r="DMF56" s="139" t="s">
        <v>8</v>
      </c>
      <c r="DMG56" s="139" t="s">
        <v>8</v>
      </c>
      <c r="DMH56" s="139" t="s">
        <v>8</v>
      </c>
      <c r="DMI56" s="139" t="s">
        <v>8</v>
      </c>
      <c r="DMJ56" s="139" t="s">
        <v>8</v>
      </c>
      <c r="DMK56" s="139" t="s">
        <v>8</v>
      </c>
      <c r="DML56" s="139" t="s">
        <v>8</v>
      </c>
      <c r="DMM56" s="139" t="s">
        <v>8</v>
      </c>
      <c r="DMN56" s="139" t="s">
        <v>8</v>
      </c>
      <c r="DMO56" s="139" t="s">
        <v>8</v>
      </c>
      <c r="DMP56" s="139" t="s">
        <v>8</v>
      </c>
      <c r="DMQ56" s="139" t="s">
        <v>8</v>
      </c>
      <c r="DMR56" s="139" t="s">
        <v>8</v>
      </c>
      <c r="DMS56" s="139" t="s">
        <v>8</v>
      </c>
      <c r="DMT56" s="139" t="s">
        <v>8</v>
      </c>
      <c r="DMU56" s="139" t="s">
        <v>8</v>
      </c>
      <c r="DMV56" s="139" t="s">
        <v>8</v>
      </c>
      <c r="DMW56" s="139" t="s">
        <v>8</v>
      </c>
      <c r="DMX56" s="139" t="s">
        <v>8</v>
      </c>
      <c r="DMY56" s="139" t="s">
        <v>8</v>
      </c>
      <c r="DMZ56" s="139" t="s">
        <v>8</v>
      </c>
      <c r="DNA56" s="139" t="s">
        <v>8</v>
      </c>
      <c r="DNB56" s="139" t="s">
        <v>8</v>
      </c>
      <c r="DNC56" s="139" t="s">
        <v>8</v>
      </c>
      <c r="DND56" s="139" t="s">
        <v>8</v>
      </c>
      <c r="DNE56" s="139" t="s">
        <v>8</v>
      </c>
      <c r="DNF56" s="139" t="s">
        <v>8</v>
      </c>
      <c r="DNG56" s="139" t="s">
        <v>8</v>
      </c>
      <c r="DNH56" s="139" t="s">
        <v>8</v>
      </c>
      <c r="DNI56" s="139" t="s">
        <v>8</v>
      </c>
      <c r="DNJ56" s="139" t="s">
        <v>8</v>
      </c>
      <c r="DNK56" s="139" t="s">
        <v>8</v>
      </c>
      <c r="DNL56" s="139" t="s">
        <v>8</v>
      </c>
      <c r="DNM56" s="139" t="s">
        <v>8</v>
      </c>
      <c r="DNN56" s="139" t="s">
        <v>8</v>
      </c>
      <c r="DNO56" s="139" t="s">
        <v>8</v>
      </c>
      <c r="DNP56" s="139" t="s">
        <v>8</v>
      </c>
      <c r="DNQ56" s="139" t="s">
        <v>8</v>
      </c>
      <c r="DNR56" s="139" t="s">
        <v>8</v>
      </c>
      <c r="DNS56" s="139" t="s">
        <v>8</v>
      </c>
      <c r="DNT56" s="139" t="s">
        <v>8</v>
      </c>
      <c r="DNU56" s="139" t="s">
        <v>8</v>
      </c>
      <c r="DNV56" s="139" t="s">
        <v>8</v>
      </c>
      <c r="DNW56" s="139" t="s">
        <v>8</v>
      </c>
      <c r="DNX56" s="139" t="s">
        <v>8</v>
      </c>
      <c r="DNY56" s="139" t="s">
        <v>8</v>
      </c>
      <c r="DNZ56" s="139" t="s">
        <v>8</v>
      </c>
      <c r="DOA56" s="139" t="s">
        <v>8</v>
      </c>
      <c r="DOB56" s="139" t="s">
        <v>8</v>
      </c>
      <c r="DOC56" s="139" t="s">
        <v>8</v>
      </c>
      <c r="DOD56" s="139" t="s">
        <v>8</v>
      </c>
      <c r="DOE56" s="139" t="s">
        <v>8</v>
      </c>
      <c r="DOF56" s="139" t="s">
        <v>8</v>
      </c>
      <c r="DOG56" s="139" t="s">
        <v>8</v>
      </c>
      <c r="DOH56" s="139" t="s">
        <v>8</v>
      </c>
      <c r="DOI56" s="139" t="s">
        <v>8</v>
      </c>
      <c r="DOJ56" s="139" t="s">
        <v>8</v>
      </c>
      <c r="DOK56" s="139" t="s">
        <v>8</v>
      </c>
      <c r="DOL56" s="139" t="s">
        <v>8</v>
      </c>
      <c r="DOM56" s="139" t="s">
        <v>8</v>
      </c>
      <c r="DON56" s="139" t="s">
        <v>8</v>
      </c>
      <c r="DOO56" s="139" t="s">
        <v>8</v>
      </c>
      <c r="DOP56" s="139" t="s">
        <v>8</v>
      </c>
      <c r="DOQ56" s="139" t="s">
        <v>8</v>
      </c>
      <c r="DOR56" s="139" t="s">
        <v>8</v>
      </c>
      <c r="DOS56" s="139" t="s">
        <v>8</v>
      </c>
      <c r="DOT56" s="139" t="s">
        <v>8</v>
      </c>
      <c r="DOU56" s="139" t="s">
        <v>8</v>
      </c>
      <c r="DOV56" s="139" t="s">
        <v>8</v>
      </c>
      <c r="DOW56" s="139" t="s">
        <v>8</v>
      </c>
      <c r="DOX56" s="139" t="s">
        <v>8</v>
      </c>
      <c r="DOY56" s="139" t="s">
        <v>8</v>
      </c>
      <c r="DOZ56" s="139" t="s">
        <v>8</v>
      </c>
      <c r="DPA56" s="139" t="s">
        <v>8</v>
      </c>
      <c r="DPB56" s="139" t="s">
        <v>8</v>
      </c>
      <c r="DPC56" s="139" t="s">
        <v>8</v>
      </c>
      <c r="DPD56" s="139" t="s">
        <v>8</v>
      </c>
      <c r="DPE56" s="139" t="s">
        <v>8</v>
      </c>
      <c r="DPF56" s="139" t="s">
        <v>8</v>
      </c>
      <c r="DPG56" s="139" t="s">
        <v>8</v>
      </c>
      <c r="DPH56" s="139" t="s">
        <v>8</v>
      </c>
      <c r="DPI56" s="139" t="s">
        <v>8</v>
      </c>
      <c r="DPJ56" s="139" t="s">
        <v>8</v>
      </c>
      <c r="DPK56" s="139" t="s">
        <v>8</v>
      </c>
      <c r="DPL56" s="139" t="s">
        <v>8</v>
      </c>
      <c r="DPM56" s="139" t="s">
        <v>8</v>
      </c>
      <c r="DPN56" s="139" t="s">
        <v>8</v>
      </c>
      <c r="DPO56" s="139" t="s">
        <v>8</v>
      </c>
      <c r="DPP56" s="139" t="s">
        <v>8</v>
      </c>
      <c r="DPQ56" s="139" t="s">
        <v>8</v>
      </c>
      <c r="DPR56" s="139" t="s">
        <v>8</v>
      </c>
      <c r="DPS56" s="139" t="s">
        <v>8</v>
      </c>
      <c r="DPT56" s="139" t="s">
        <v>8</v>
      </c>
      <c r="DPU56" s="139" t="s">
        <v>8</v>
      </c>
      <c r="DPV56" s="139" t="s">
        <v>8</v>
      </c>
      <c r="DPW56" s="139" t="s">
        <v>8</v>
      </c>
      <c r="DPX56" s="139" t="s">
        <v>8</v>
      </c>
      <c r="DPY56" s="139" t="s">
        <v>8</v>
      </c>
      <c r="DPZ56" s="139" t="s">
        <v>8</v>
      </c>
      <c r="DQA56" s="139" t="s">
        <v>8</v>
      </c>
      <c r="DQB56" s="139" t="s">
        <v>8</v>
      </c>
      <c r="DQC56" s="139" t="s">
        <v>8</v>
      </c>
      <c r="DQD56" s="139" t="s">
        <v>8</v>
      </c>
      <c r="DQE56" s="139" t="s">
        <v>8</v>
      </c>
      <c r="DQF56" s="139" t="s">
        <v>8</v>
      </c>
      <c r="DQG56" s="139" t="s">
        <v>8</v>
      </c>
      <c r="DQH56" s="139" t="s">
        <v>8</v>
      </c>
      <c r="DQI56" s="139" t="s">
        <v>8</v>
      </c>
      <c r="DQJ56" s="139" t="s">
        <v>8</v>
      </c>
      <c r="DQK56" s="139" t="s">
        <v>8</v>
      </c>
      <c r="DQL56" s="139" t="s">
        <v>8</v>
      </c>
      <c r="DQM56" s="139" t="s">
        <v>8</v>
      </c>
      <c r="DQN56" s="139" t="s">
        <v>8</v>
      </c>
      <c r="DQO56" s="139" t="s">
        <v>8</v>
      </c>
      <c r="DQP56" s="139" t="s">
        <v>8</v>
      </c>
      <c r="DQQ56" s="139" t="s">
        <v>8</v>
      </c>
      <c r="DQR56" s="139" t="s">
        <v>8</v>
      </c>
      <c r="DQS56" s="139" t="s">
        <v>8</v>
      </c>
      <c r="DQT56" s="139" t="s">
        <v>8</v>
      </c>
      <c r="DQU56" s="139" t="s">
        <v>8</v>
      </c>
      <c r="DQV56" s="139" t="s">
        <v>8</v>
      </c>
      <c r="DQW56" s="139" t="s">
        <v>8</v>
      </c>
      <c r="DQX56" s="139" t="s">
        <v>8</v>
      </c>
      <c r="DQY56" s="139" t="s">
        <v>8</v>
      </c>
      <c r="DQZ56" s="139" t="s">
        <v>8</v>
      </c>
      <c r="DRA56" s="139" t="s">
        <v>8</v>
      </c>
      <c r="DRB56" s="139" t="s">
        <v>8</v>
      </c>
      <c r="DRC56" s="139" t="s">
        <v>8</v>
      </c>
      <c r="DRD56" s="139" t="s">
        <v>8</v>
      </c>
      <c r="DRE56" s="139" t="s">
        <v>8</v>
      </c>
      <c r="DRF56" s="139" t="s">
        <v>8</v>
      </c>
      <c r="DRG56" s="139" t="s">
        <v>8</v>
      </c>
      <c r="DRH56" s="139" t="s">
        <v>8</v>
      </c>
      <c r="DRI56" s="139" t="s">
        <v>8</v>
      </c>
      <c r="DRJ56" s="139" t="s">
        <v>8</v>
      </c>
      <c r="DRK56" s="139" t="s">
        <v>8</v>
      </c>
      <c r="DRL56" s="139" t="s">
        <v>8</v>
      </c>
      <c r="DRM56" s="139" t="s">
        <v>8</v>
      </c>
      <c r="DRN56" s="139" t="s">
        <v>8</v>
      </c>
      <c r="DRO56" s="139" t="s">
        <v>8</v>
      </c>
      <c r="DRP56" s="139" t="s">
        <v>8</v>
      </c>
      <c r="DRQ56" s="139" t="s">
        <v>8</v>
      </c>
      <c r="DRR56" s="139" t="s">
        <v>8</v>
      </c>
      <c r="DRS56" s="139" t="s">
        <v>8</v>
      </c>
      <c r="DRT56" s="139" t="s">
        <v>8</v>
      </c>
      <c r="DRU56" s="139" t="s">
        <v>8</v>
      </c>
      <c r="DRV56" s="139" t="s">
        <v>8</v>
      </c>
      <c r="DRW56" s="139" t="s">
        <v>8</v>
      </c>
      <c r="DRX56" s="139" t="s">
        <v>8</v>
      </c>
      <c r="DRY56" s="139" t="s">
        <v>8</v>
      </c>
      <c r="DRZ56" s="139" t="s">
        <v>8</v>
      </c>
      <c r="DSA56" s="139" t="s">
        <v>8</v>
      </c>
      <c r="DSB56" s="139" t="s">
        <v>8</v>
      </c>
      <c r="DSC56" s="139" t="s">
        <v>8</v>
      </c>
      <c r="DSD56" s="139" t="s">
        <v>8</v>
      </c>
      <c r="DSE56" s="139" t="s">
        <v>8</v>
      </c>
      <c r="DSF56" s="139" t="s">
        <v>8</v>
      </c>
      <c r="DSG56" s="139" t="s">
        <v>8</v>
      </c>
      <c r="DSH56" s="139" t="s">
        <v>8</v>
      </c>
      <c r="DSI56" s="139" t="s">
        <v>8</v>
      </c>
      <c r="DSJ56" s="139" t="s">
        <v>8</v>
      </c>
      <c r="DSK56" s="139" t="s">
        <v>8</v>
      </c>
      <c r="DSL56" s="139" t="s">
        <v>8</v>
      </c>
      <c r="DSM56" s="139" t="s">
        <v>8</v>
      </c>
      <c r="DSN56" s="139" t="s">
        <v>8</v>
      </c>
      <c r="DSO56" s="139" t="s">
        <v>8</v>
      </c>
      <c r="DSP56" s="139" t="s">
        <v>8</v>
      </c>
      <c r="DSQ56" s="139" t="s">
        <v>8</v>
      </c>
      <c r="DSR56" s="139" t="s">
        <v>8</v>
      </c>
      <c r="DSS56" s="139" t="s">
        <v>8</v>
      </c>
      <c r="DST56" s="139" t="s">
        <v>8</v>
      </c>
      <c r="DSU56" s="139" t="s">
        <v>8</v>
      </c>
      <c r="DSV56" s="139" t="s">
        <v>8</v>
      </c>
      <c r="DSW56" s="139" t="s">
        <v>8</v>
      </c>
      <c r="DSX56" s="139" t="s">
        <v>8</v>
      </c>
      <c r="DSY56" s="139" t="s">
        <v>8</v>
      </c>
      <c r="DSZ56" s="139" t="s">
        <v>8</v>
      </c>
      <c r="DTA56" s="139" t="s">
        <v>8</v>
      </c>
      <c r="DTB56" s="139" t="s">
        <v>8</v>
      </c>
      <c r="DTC56" s="139" t="s">
        <v>8</v>
      </c>
      <c r="DTD56" s="139" t="s">
        <v>8</v>
      </c>
      <c r="DTE56" s="139" t="s">
        <v>8</v>
      </c>
      <c r="DTF56" s="139" t="s">
        <v>8</v>
      </c>
      <c r="DTG56" s="139" t="s">
        <v>8</v>
      </c>
      <c r="DTH56" s="139" t="s">
        <v>8</v>
      </c>
      <c r="DTI56" s="139" t="s">
        <v>8</v>
      </c>
      <c r="DTJ56" s="139" t="s">
        <v>8</v>
      </c>
      <c r="DTK56" s="139" t="s">
        <v>8</v>
      </c>
      <c r="DTL56" s="139" t="s">
        <v>8</v>
      </c>
      <c r="DTM56" s="139" t="s">
        <v>8</v>
      </c>
      <c r="DTN56" s="139" t="s">
        <v>8</v>
      </c>
      <c r="DTO56" s="139" t="s">
        <v>8</v>
      </c>
      <c r="DTP56" s="139" t="s">
        <v>8</v>
      </c>
      <c r="DTQ56" s="139" t="s">
        <v>8</v>
      </c>
      <c r="DTR56" s="139" t="s">
        <v>8</v>
      </c>
      <c r="DTS56" s="139" t="s">
        <v>8</v>
      </c>
      <c r="DTT56" s="139" t="s">
        <v>8</v>
      </c>
      <c r="DTU56" s="139" t="s">
        <v>8</v>
      </c>
      <c r="DTV56" s="139" t="s">
        <v>8</v>
      </c>
      <c r="DTW56" s="139" t="s">
        <v>8</v>
      </c>
      <c r="DTX56" s="139" t="s">
        <v>8</v>
      </c>
      <c r="DTY56" s="139" t="s">
        <v>8</v>
      </c>
      <c r="DTZ56" s="139" t="s">
        <v>8</v>
      </c>
      <c r="DUA56" s="139" t="s">
        <v>8</v>
      </c>
      <c r="DUB56" s="139" t="s">
        <v>8</v>
      </c>
      <c r="DUC56" s="139" t="s">
        <v>8</v>
      </c>
      <c r="DUD56" s="139" t="s">
        <v>8</v>
      </c>
      <c r="DUE56" s="139" t="s">
        <v>8</v>
      </c>
      <c r="DUF56" s="139" t="s">
        <v>8</v>
      </c>
      <c r="DUG56" s="139" t="s">
        <v>8</v>
      </c>
      <c r="DUH56" s="139" t="s">
        <v>8</v>
      </c>
      <c r="DUI56" s="139" t="s">
        <v>8</v>
      </c>
      <c r="DUJ56" s="139" t="s">
        <v>8</v>
      </c>
      <c r="DUK56" s="139" t="s">
        <v>8</v>
      </c>
      <c r="DUL56" s="139" t="s">
        <v>8</v>
      </c>
      <c r="DUM56" s="139" t="s">
        <v>8</v>
      </c>
      <c r="DUN56" s="139" t="s">
        <v>8</v>
      </c>
      <c r="DUO56" s="139" t="s">
        <v>8</v>
      </c>
      <c r="DUP56" s="139" t="s">
        <v>8</v>
      </c>
      <c r="DUQ56" s="139" t="s">
        <v>8</v>
      </c>
      <c r="DUR56" s="139" t="s">
        <v>8</v>
      </c>
      <c r="DUS56" s="139" t="s">
        <v>8</v>
      </c>
      <c r="DUT56" s="139" t="s">
        <v>8</v>
      </c>
      <c r="DUU56" s="139" t="s">
        <v>8</v>
      </c>
      <c r="DUV56" s="139" t="s">
        <v>8</v>
      </c>
      <c r="DUW56" s="139" t="s">
        <v>8</v>
      </c>
      <c r="DUX56" s="139" t="s">
        <v>8</v>
      </c>
      <c r="DUY56" s="139" t="s">
        <v>8</v>
      </c>
      <c r="DUZ56" s="139" t="s">
        <v>8</v>
      </c>
      <c r="DVA56" s="139" t="s">
        <v>8</v>
      </c>
      <c r="DVB56" s="139" t="s">
        <v>8</v>
      </c>
      <c r="DVC56" s="139" t="s">
        <v>8</v>
      </c>
      <c r="DVD56" s="139" t="s">
        <v>8</v>
      </c>
      <c r="DVE56" s="139" t="s">
        <v>8</v>
      </c>
      <c r="DVF56" s="139" t="s">
        <v>8</v>
      </c>
      <c r="DVG56" s="139" t="s">
        <v>8</v>
      </c>
      <c r="DVH56" s="139" t="s">
        <v>8</v>
      </c>
      <c r="DVI56" s="139" t="s">
        <v>8</v>
      </c>
      <c r="DVJ56" s="139" t="s">
        <v>8</v>
      </c>
      <c r="DVK56" s="139" t="s">
        <v>8</v>
      </c>
      <c r="DVL56" s="139" t="s">
        <v>8</v>
      </c>
      <c r="DVM56" s="139" t="s">
        <v>8</v>
      </c>
      <c r="DVN56" s="139" t="s">
        <v>8</v>
      </c>
      <c r="DVO56" s="139" t="s">
        <v>8</v>
      </c>
      <c r="DVP56" s="139" t="s">
        <v>8</v>
      </c>
      <c r="DVQ56" s="139" t="s">
        <v>8</v>
      </c>
      <c r="DVR56" s="139" t="s">
        <v>8</v>
      </c>
      <c r="DVS56" s="139" t="s">
        <v>8</v>
      </c>
      <c r="DVT56" s="139" t="s">
        <v>8</v>
      </c>
      <c r="DVU56" s="139" t="s">
        <v>8</v>
      </c>
      <c r="DVV56" s="139" t="s">
        <v>8</v>
      </c>
      <c r="DVW56" s="139" t="s">
        <v>8</v>
      </c>
      <c r="DVX56" s="139" t="s">
        <v>8</v>
      </c>
      <c r="DVY56" s="139" t="s">
        <v>8</v>
      </c>
      <c r="DVZ56" s="139" t="s">
        <v>8</v>
      </c>
      <c r="DWA56" s="139" t="s">
        <v>8</v>
      </c>
      <c r="DWB56" s="139" t="s">
        <v>8</v>
      </c>
      <c r="DWC56" s="139" t="s">
        <v>8</v>
      </c>
      <c r="DWD56" s="139" t="s">
        <v>8</v>
      </c>
      <c r="DWE56" s="139" t="s">
        <v>8</v>
      </c>
      <c r="DWF56" s="139" t="s">
        <v>8</v>
      </c>
      <c r="DWG56" s="139" t="s">
        <v>8</v>
      </c>
      <c r="DWH56" s="139" t="s">
        <v>8</v>
      </c>
      <c r="DWI56" s="139" t="s">
        <v>8</v>
      </c>
      <c r="DWJ56" s="139" t="s">
        <v>8</v>
      </c>
      <c r="DWK56" s="139" t="s">
        <v>8</v>
      </c>
      <c r="DWL56" s="139" t="s">
        <v>8</v>
      </c>
      <c r="DWM56" s="139" t="s">
        <v>8</v>
      </c>
      <c r="DWN56" s="139" t="s">
        <v>8</v>
      </c>
      <c r="DWO56" s="139" t="s">
        <v>8</v>
      </c>
      <c r="DWP56" s="139" t="s">
        <v>8</v>
      </c>
      <c r="DWQ56" s="139" t="s">
        <v>8</v>
      </c>
      <c r="DWR56" s="139" t="s">
        <v>8</v>
      </c>
      <c r="DWS56" s="139" t="s">
        <v>8</v>
      </c>
      <c r="DWT56" s="139" t="s">
        <v>8</v>
      </c>
      <c r="DWU56" s="139" t="s">
        <v>8</v>
      </c>
      <c r="DWV56" s="139" t="s">
        <v>8</v>
      </c>
      <c r="DWW56" s="139" t="s">
        <v>8</v>
      </c>
      <c r="DWX56" s="139" t="s">
        <v>8</v>
      </c>
      <c r="DWY56" s="139" t="s">
        <v>8</v>
      </c>
      <c r="DWZ56" s="139" t="s">
        <v>8</v>
      </c>
      <c r="DXA56" s="139" t="s">
        <v>8</v>
      </c>
      <c r="DXB56" s="139" t="s">
        <v>8</v>
      </c>
      <c r="DXC56" s="139" t="s">
        <v>8</v>
      </c>
      <c r="DXD56" s="139" t="s">
        <v>8</v>
      </c>
      <c r="DXE56" s="139" t="s">
        <v>8</v>
      </c>
      <c r="DXF56" s="139" t="s">
        <v>8</v>
      </c>
      <c r="DXG56" s="139" t="s">
        <v>8</v>
      </c>
      <c r="DXH56" s="139" t="s">
        <v>8</v>
      </c>
      <c r="DXI56" s="139" t="s">
        <v>8</v>
      </c>
      <c r="DXJ56" s="139" t="s">
        <v>8</v>
      </c>
      <c r="DXK56" s="139" t="s">
        <v>8</v>
      </c>
      <c r="DXL56" s="139" t="s">
        <v>8</v>
      </c>
      <c r="DXM56" s="139" t="s">
        <v>8</v>
      </c>
      <c r="DXN56" s="139" t="s">
        <v>8</v>
      </c>
      <c r="DXO56" s="139" t="s">
        <v>8</v>
      </c>
      <c r="DXP56" s="139" t="s">
        <v>8</v>
      </c>
      <c r="DXQ56" s="139" t="s">
        <v>8</v>
      </c>
      <c r="DXR56" s="139" t="s">
        <v>8</v>
      </c>
      <c r="DXS56" s="139" t="s">
        <v>8</v>
      </c>
      <c r="DXT56" s="139" t="s">
        <v>8</v>
      </c>
      <c r="DXU56" s="139" t="s">
        <v>8</v>
      </c>
      <c r="DXV56" s="139" t="s">
        <v>8</v>
      </c>
      <c r="DXW56" s="139" t="s">
        <v>8</v>
      </c>
      <c r="DXX56" s="139" t="s">
        <v>8</v>
      </c>
      <c r="DXY56" s="139" t="s">
        <v>8</v>
      </c>
      <c r="DXZ56" s="139" t="s">
        <v>8</v>
      </c>
      <c r="DYA56" s="139" t="s">
        <v>8</v>
      </c>
      <c r="DYB56" s="139" t="s">
        <v>8</v>
      </c>
      <c r="DYC56" s="139" t="s">
        <v>8</v>
      </c>
      <c r="DYD56" s="139" t="s">
        <v>8</v>
      </c>
      <c r="DYE56" s="139" t="s">
        <v>8</v>
      </c>
      <c r="DYF56" s="139" t="s">
        <v>8</v>
      </c>
      <c r="DYG56" s="139" t="s">
        <v>8</v>
      </c>
      <c r="DYH56" s="139" t="s">
        <v>8</v>
      </c>
      <c r="DYI56" s="139" t="s">
        <v>8</v>
      </c>
      <c r="DYJ56" s="139" t="s">
        <v>8</v>
      </c>
      <c r="DYK56" s="139" t="s">
        <v>8</v>
      </c>
      <c r="DYL56" s="139" t="s">
        <v>8</v>
      </c>
      <c r="DYM56" s="139" t="s">
        <v>8</v>
      </c>
      <c r="DYN56" s="139" t="s">
        <v>8</v>
      </c>
      <c r="DYO56" s="139" t="s">
        <v>8</v>
      </c>
      <c r="DYP56" s="139" t="s">
        <v>8</v>
      </c>
      <c r="DYQ56" s="139" t="s">
        <v>8</v>
      </c>
      <c r="DYR56" s="139" t="s">
        <v>8</v>
      </c>
      <c r="DYS56" s="139" t="s">
        <v>8</v>
      </c>
      <c r="DYT56" s="139" t="s">
        <v>8</v>
      </c>
      <c r="DYU56" s="139" t="s">
        <v>8</v>
      </c>
      <c r="DYV56" s="139" t="s">
        <v>8</v>
      </c>
      <c r="DYW56" s="139" t="s">
        <v>8</v>
      </c>
      <c r="DYX56" s="139" t="s">
        <v>8</v>
      </c>
      <c r="DYY56" s="139" t="s">
        <v>8</v>
      </c>
      <c r="DYZ56" s="139" t="s">
        <v>8</v>
      </c>
      <c r="DZA56" s="139" t="s">
        <v>8</v>
      </c>
      <c r="DZB56" s="139" t="s">
        <v>8</v>
      </c>
      <c r="DZC56" s="139" t="s">
        <v>8</v>
      </c>
      <c r="DZD56" s="139" t="s">
        <v>8</v>
      </c>
      <c r="DZE56" s="139" t="s">
        <v>8</v>
      </c>
      <c r="DZF56" s="139" t="s">
        <v>8</v>
      </c>
      <c r="DZG56" s="139" t="s">
        <v>8</v>
      </c>
      <c r="DZH56" s="139" t="s">
        <v>8</v>
      </c>
      <c r="DZI56" s="139" t="s">
        <v>8</v>
      </c>
      <c r="DZJ56" s="139" t="s">
        <v>8</v>
      </c>
      <c r="DZK56" s="139" t="s">
        <v>8</v>
      </c>
      <c r="DZL56" s="139" t="s">
        <v>8</v>
      </c>
      <c r="DZM56" s="139" t="s">
        <v>8</v>
      </c>
      <c r="DZN56" s="139" t="s">
        <v>8</v>
      </c>
      <c r="DZO56" s="139" t="s">
        <v>8</v>
      </c>
      <c r="DZP56" s="139" t="s">
        <v>8</v>
      </c>
      <c r="DZQ56" s="139" t="s">
        <v>8</v>
      </c>
      <c r="DZR56" s="139" t="s">
        <v>8</v>
      </c>
      <c r="DZS56" s="139" t="s">
        <v>8</v>
      </c>
      <c r="DZT56" s="139" t="s">
        <v>8</v>
      </c>
      <c r="DZU56" s="139" t="s">
        <v>8</v>
      </c>
      <c r="DZV56" s="139" t="s">
        <v>8</v>
      </c>
      <c r="DZW56" s="139" t="s">
        <v>8</v>
      </c>
      <c r="DZX56" s="139" t="s">
        <v>8</v>
      </c>
      <c r="DZY56" s="139" t="s">
        <v>8</v>
      </c>
      <c r="DZZ56" s="139" t="s">
        <v>8</v>
      </c>
      <c r="EAA56" s="139" t="s">
        <v>8</v>
      </c>
      <c r="EAB56" s="139" t="s">
        <v>8</v>
      </c>
      <c r="EAC56" s="139" t="s">
        <v>8</v>
      </c>
      <c r="EAD56" s="139" t="s">
        <v>8</v>
      </c>
      <c r="EAE56" s="139" t="s">
        <v>8</v>
      </c>
      <c r="EAF56" s="139" t="s">
        <v>8</v>
      </c>
      <c r="EAG56" s="139" t="s">
        <v>8</v>
      </c>
      <c r="EAH56" s="139" t="s">
        <v>8</v>
      </c>
      <c r="EAI56" s="139" t="s">
        <v>8</v>
      </c>
      <c r="EAJ56" s="139" t="s">
        <v>8</v>
      </c>
      <c r="EAK56" s="139" t="s">
        <v>8</v>
      </c>
      <c r="EAL56" s="139" t="s">
        <v>8</v>
      </c>
      <c r="EAM56" s="139" t="s">
        <v>8</v>
      </c>
      <c r="EAN56" s="139" t="s">
        <v>8</v>
      </c>
      <c r="EAO56" s="139" t="s">
        <v>8</v>
      </c>
      <c r="EAP56" s="139" t="s">
        <v>8</v>
      </c>
      <c r="EAQ56" s="139" t="s">
        <v>8</v>
      </c>
      <c r="EAR56" s="139" t="s">
        <v>8</v>
      </c>
      <c r="EAS56" s="139" t="s">
        <v>8</v>
      </c>
      <c r="EAT56" s="139" t="s">
        <v>8</v>
      </c>
      <c r="EAU56" s="139" t="s">
        <v>8</v>
      </c>
      <c r="EAV56" s="139" t="s">
        <v>8</v>
      </c>
      <c r="EAW56" s="139" t="s">
        <v>8</v>
      </c>
      <c r="EAX56" s="139" t="s">
        <v>8</v>
      </c>
      <c r="EAY56" s="139" t="s">
        <v>8</v>
      </c>
      <c r="EAZ56" s="139" t="s">
        <v>8</v>
      </c>
      <c r="EBA56" s="139" t="s">
        <v>8</v>
      </c>
      <c r="EBB56" s="139" t="s">
        <v>8</v>
      </c>
      <c r="EBC56" s="139" t="s">
        <v>8</v>
      </c>
      <c r="EBD56" s="139" t="s">
        <v>8</v>
      </c>
      <c r="EBE56" s="139" t="s">
        <v>8</v>
      </c>
      <c r="EBF56" s="139" t="s">
        <v>8</v>
      </c>
      <c r="EBG56" s="139" t="s">
        <v>8</v>
      </c>
      <c r="EBH56" s="139" t="s">
        <v>8</v>
      </c>
      <c r="EBI56" s="139" t="s">
        <v>8</v>
      </c>
      <c r="EBJ56" s="139" t="s">
        <v>8</v>
      </c>
      <c r="EBK56" s="139" t="s">
        <v>8</v>
      </c>
      <c r="EBL56" s="139" t="s">
        <v>8</v>
      </c>
      <c r="EBM56" s="139" t="s">
        <v>8</v>
      </c>
      <c r="EBN56" s="139" t="s">
        <v>8</v>
      </c>
      <c r="EBO56" s="139" t="s">
        <v>8</v>
      </c>
      <c r="EBP56" s="139" t="s">
        <v>8</v>
      </c>
      <c r="EBQ56" s="139" t="s">
        <v>8</v>
      </c>
      <c r="EBR56" s="139" t="s">
        <v>8</v>
      </c>
      <c r="EBS56" s="139" t="s">
        <v>8</v>
      </c>
      <c r="EBT56" s="139" t="s">
        <v>8</v>
      </c>
      <c r="EBU56" s="139" t="s">
        <v>8</v>
      </c>
      <c r="EBV56" s="139" t="s">
        <v>8</v>
      </c>
      <c r="EBW56" s="139" t="s">
        <v>8</v>
      </c>
      <c r="EBX56" s="139" t="s">
        <v>8</v>
      </c>
      <c r="EBY56" s="139" t="s">
        <v>8</v>
      </c>
      <c r="EBZ56" s="139" t="s">
        <v>8</v>
      </c>
      <c r="ECA56" s="139" t="s">
        <v>8</v>
      </c>
      <c r="ECB56" s="139" t="s">
        <v>8</v>
      </c>
      <c r="ECC56" s="139" t="s">
        <v>8</v>
      </c>
      <c r="ECD56" s="139" t="s">
        <v>8</v>
      </c>
      <c r="ECE56" s="139" t="s">
        <v>8</v>
      </c>
      <c r="ECF56" s="139" t="s">
        <v>8</v>
      </c>
      <c r="ECG56" s="139" t="s">
        <v>8</v>
      </c>
      <c r="ECH56" s="139" t="s">
        <v>8</v>
      </c>
      <c r="ECI56" s="139" t="s">
        <v>8</v>
      </c>
      <c r="ECJ56" s="139" t="s">
        <v>8</v>
      </c>
      <c r="ECK56" s="139" t="s">
        <v>8</v>
      </c>
      <c r="ECL56" s="139" t="s">
        <v>8</v>
      </c>
      <c r="ECM56" s="139" t="s">
        <v>8</v>
      </c>
      <c r="ECN56" s="139" t="s">
        <v>8</v>
      </c>
      <c r="ECO56" s="139" t="s">
        <v>8</v>
      </c>
      <c r="ECP56" s="139" t="s">
        <v>8</v>
      </c>
      <c r="ECQ56" s="139" t="s">
        <v>8</v>
      </c>
      <c r="ECR56" s="139" t="s">
        <v>8</v>
      </c>
      <c r="ECS56" s="139" t="s">
        <v>8</v>
      </c>
      <c r="ECT56" s="139" t="s">
        <v>8</v>
      </c>
      <c r="ECU56" s="139" t="s">
        <v>8</v>
      </c>
      <c r="ECV56" s="139" t="s">
        <v>8</v>
      </c>
      <c r="ECW56" s="139" t="s">
        <v>8</v>
      </c>
      <c r="ECX56" s="139" t="s">
        <v>8</v>
      </c>
      <c r="ECY56" s="139" t="s">
        <v>8</v>
      </c>
      <c r="ECZ56" s="139" t="s">
        <v>8</v>
      </c>
      <c r="EDA56" s="139" t="s">
        <v>8</v>
      </c>
      <c r="EDB56" s="139" t="s">
        <v>8</v>
      </c>
      <c r="EDC56" s="139" t="s">
        <v>8</v>
      </c>
      <c r="EDD56" s="139" t="s">
        <v>8</v>
      </c>
      <c r="EDE56" s="139" t="s">
        <v>8</v>
      </c>
      <c r="EDF56" s="139" t="s">
        <v>8</v>
      </c>
      <c r="EDG56" s="139" t="s">
        <v>8</v>
      </c>
      <c r="EDH56" s="139" t="s">
        <v>8</v>
      </c>
      <c r="EDI56" s="139" t="s">
        <v>8</v>
      </c>
      <c r="EDJ56" s="139" t="s">
        <v>8</v>
      </c>
      <c r="EDK56" s="139" t="s">
        <v>8</v>
      </c>
      <c r="EDL56" s="139" t="s">
        <v>8</v>
      </c>
      <c r="EDM56" s="139" t="s">
        <v>8</v>
      </c>
      <c r="EDN56" s="139" t="s">
        <v>8</v>
      </c>
      <c r="EDO56" s="139" t="s">
        <v>8</v>
      </c>
      <c r="EDP56" s="139" t="s">
        <v>8</v>
      </c>
      <c r="EDQ56" s="139" t="s">
        <v>8</v>
      </c>
      <c r="EDR56" s="139" t="s">
        <v>8</v>
      </c>
      <c r="EDS56" s="139" t="s">
        <v>8</v>
      </c>
      <c r="EDT56" s="139" t="s">
        <v>8</v>
      </c>
      <c r="EDU56" s="139" t="s">
        <v>8</v>
      </c>
      <c r="EDV56" s="139" t="s">
        <v>8</v>
      </c>
      <c r="EDW56" s="139" t="s">
        <v>8</v>
      </c>
      <c r="EDX56" s="139" t="s">
        <v>8</v>
      </c>
      <c r="EDY56" s="139" t="s">
        <v>8</v>
      </c>
      <c r="EDZ56" s="139" t="s">
        <v>8</v>
      </c>
      <c r="EEA56" s="139" t="s">
        <v>8</v>
      </c>
      <c r="EEB56" s="139" t="s">
        <v>8</v>
      </c>
      <c r="EEC56" s="139" t="s">
        <v>8</v>
      </c>
      <c r="EED56" s="139" t="s">
        <v>8</v>
      </c>
      <c r="EEE56" s="139" t="s">
        <v>8</v>
      </c>
      <c r="EEF56" s="139" t="s">
        <v>8</v>
      </c>
      <c r="EEG56" s="139" t="s">
        <v>8</v>
      </c>
      <c r="EEH56" s="139" t="s">
        <v>8</v>
      </c>
      <c r="EEI56" s="139" t="s">
        <v>8</v>
      </c>
      <c r="EEJ56" s="139" t="s">
        <v>8</v>
      </c>
      <c r="EEK56" s="139" t="s">
        <v>8</v>
      </c>
      <c r="EEL56" s="139" t="s">
        <v>8</v>
      </c>
      <c r="EEM56" s="139" t="s">
        <v>8</v>
      </c>
      <c r="EEN56" s="139" t="s">
        <v>8</v>
      </c>
      <c r="EEO56" s="139" t="s">
        <v>8</v>
      </c>
      <c r="EEP56" s="139" t="s">
        <v>8</v>
      </c>
      <c r="EEQ56" s="139" t="s">
        <v>8</v>
      </c>
      <c r="EER56" s="139" t="s">
        <v>8</v>
      </c>
      <c r="EES56" s="139" t="s">
        <v>8</v>
      </c>
      <c r="EET56" s="139" t="s">
        <v>8</v>
      </c>
      <c r="EEU56" s="139" t="s">
        <v>8</v>
      </c>
      <c r="EEV56" s="139" t="s">
        <v>8</v>
      </c>
      <c r="EEW56" s="139" t="s">
        <v>8</v>
      </c>
      <c r="EEX56" s="139" t="s">
        <v>8</v>
      </c>
      <c r="EEY56" s="139" t="s">
        <v>8</v>
      </c>
      <c r="EEZ56" s="139" t="s">
        <v>8</v>
      </c>
      <c r="EFA56" s="139" t="s">
        <v>8</v>
      </c>
      <c r="EFB56" s="139" t="s">
        <v>8</v>
      </c>
      <c r="EFC56" s="139" t="s">
        <v>8</v>
      </c>
      <c r="EFD56" s="139" t="s">
        <v>8</v>
      </c>
      <c r="EFE56" s="139" t="s">
        <v>8</v>
      </c>
      <c r="EFF56" s="139" t="s">
        <v>8</v>
      </c>
      <c r="EFG56" s="139" t="s">
        <v>8</v>
      </c>
      <c r="EFH56" s="139" t="s">
        <v>8</v>
      </c>
      <c r="EFI56" s="139" t="s">
        <v>8</v>
      </c>
      <c r="EFJ56" s="139" t="s">
        <v>8</v>
      </c>
      <c r="EFK56" s="139" t="s">
        <v>8</v>
      </c>
      <c r="EFL56" s="139" t="s">
        <v>8</v>
      </c>
      <c r="EFM56" s="139" t="s">
        <v>8</v>
      </c>
      <c r="EFN56" s="139" t="s">
        <v>8</v>
      </c>
      <c r="EFO56" s="139" t="s">
        <v>8</v>
      </c>
      <c r="EFP56" s="139" t="s">
        <v>8</v>
      </c>
      <c r="EFQ56" s="139" t="s">
        <v>8</v>
      </c>
      <c r="EFR56" s="139" t="s">
        <v>8</v>
      </c>
      <c r="EFS56" s="139" t="s">
        <v>8</v>
      </c>
      <c r="EFT56" s="139" t="s">
        <v>8</v>
      </c>
      <c r="EFU56" s="139" t="s">
        <v>8</v>
      </c>
      <c r="EFV56" s="139" t="s">
        <v>8</v>
      </c>
      <c r="EFW56" s="139" t="s">
        <v>8</v>
      </c>
      <c r="EFX56" s="139" t="s">
        <v>8</v>
      </c>
      <c r="EFY56" s="139" t="s">
        <v>8</v>
      </c>
      <c r="EFZ56" s="139" t="s">
        <v>8</v>
      </c>
      <c r="EGA56" s="139" t="s">
        <v>8</v>
      </c>
      <c r="EGB56" s="139" t="s">
        <v>8</v>
      </c>
      <c r="EGC56" s="139" t="s">
        <v>8</v>
      </c>
      <c r="EGD56" s="139" t="s">
        <v>8</v>
      </c>
      <c r="EGE56" s="139" t="s">
        <v>8</v>
      </c>
      <c r="EGF56" s="139" t="s">
        <v>8</v>
      </c>
      <c r="EGG56" s="139" t="s">
        <v>8</v>
      </c>
      <c r="EGH56" s="139" t="s">
        <v>8</v>
      </c>
      <c r="EGI56" s="139" t="s">
        <v>8</v>
      </c>
      <c r="EGJ56" s="139" t="s">
        <v>8</v>
      </c>
      <c r="EGK56" s="139" t="s">
        <v>8</v>
      </c>
      <c r="EGL56" s="139" t="s">
        <v>8</v>
      </c>
      <c r="EGM56" s="139" t="s">
        <v>8</v>
      </c>
      <c r="EGN56" s="139" t="s">
        <v>8</v>
      </c>
      <c r="EGO56" s="139" t="s">
        <v>8</v>
      </c>
      <c r="EGP56" s="139" t="s">
        <v>8</v>
      </c>
      <c r="EGQ56" s="139" t="s">
        <v>8</v>
      </c>
      <c r="EGR56" s="139" t="s">
        <v>8</v>
      </c>
      <c r="EGS56" s="139" t="s">
        <v>8</v>
      </c>
      <c r="EGT56" s="139" t="s">
        <v>8</v>
      </c>
      <c r="EGU56" s="139" t="s">
        <v>8</v>
      </c>
      <c r="EGV56" s="139" t="s">
        <v>8</v>
      </c>
      <c r="EGW56" s="139" t="s">
        <v>8</v>
      </c>
      <c r="EGX56" s="139" t="s">
        <v>8</v>
      </c>
      <c r="EGY56" s="139" t="s">
        <v>8</v>
      </c>
      <c r="EGZ56" s="139" t="s">
        <v>8</v>
      </c>
      <c r="EHA56" s="139" t="s">
        <v>8</v>
      </c>
      <c r="EHB56" s="139" t="s">
        <v>8</v>
      </c>
      <c r="EHC56" s="139" t="s">
        <v>8</v>
      </c>
      <c r="EHD56" s="139" t="s">
        <v>8</v>
      </c>
      <c r="EHE56" s="139" t="s">
        <v>8</v>
      </c>
      <c r="EHF56" s="139" t="s">
        <v>8</v>
      </c>
      <c r="EHG56" s="139" t="s">
        <v>8</v>
      </c>
      <c r="EHH56" s="139" t="s">
        <v>8</v>
      </c>
      <c r="EHI56" s="139" t="s">
        <v>8</v>
      </c>
      <c r="EHJ56" s="139" t="s">
        <v>8</v>
      </c>
      <c r="EHK56" s="139" t="s">
        <v>8</v>
      </c>
      <c r="EHL56" s="139" t="s">
        <v>8</v>
      </c>
      <c r="EHM56" s="139" t="s">
        <v>8</v>
      </c>
      <c r="EHN56" s="139" t="s">
        <v>8</v>
      </c>
      <c r="EHO56" s="139" t="s">
        <v>8</v>
      </c>
      <c r="EHP56" s="139" t="s">
        <v>8</v>
      </c>
      <c r="EHQ56" s="139" t="s">
        <v>8</v>
      </c>
      <c r="EHR56" s="139" t="s">
        <v>8</v>
      </c>
      <c r="EHS56" s="139" t="s">
        <v>8</v>
      </c>
      <c r="EHT56" s="139" t="s">
        <v>8</v>
      </c>
      <c r="EHU56" s="139" t="s">
        <v>8</v>
      </c>
      <c r="EHV56" s="139" t="s">
        <v>8</v>
      </c>
      <c r="EHW56" s="139" t="s">
        <v>8</v>
      </c>
      <c r="EHX56" s="139" t="s">
        <v>8</v>
      </c>
      <c r="EHY56" s="139" t="s">
        <v>8</v>
      </c>
      <c r="EHZ56" s="139" t="s">
        <v>8</v>
      </c>
      <c r="EIA56" s="139" t="s">
        <v>8</v>
      </c>
      <c r="EIB56" s="139" t="s">
        <v>8</v>
      </c>
      <c r="EIC56" s="139" t="s">
        <v>8</v>
      </c>
      <c r="EID56" s="139" t="s">
        <v>8</v>
      </c>
      <c r="EIE56" s="139" t="s">
        <v>8</v>
      </c>
      <c r="EIF56" s="139" t="s">
        <v>8</v>
      </c>
      <c r="EIG56" s="139" t="s">
        <v>8</v>
      </c>
      <c r="EIH56" s="139" t="s">
        <v>8</v>
      </c>
      <c r="EII56" s="139" t="s">
        <v>8</v>
      </c>
      <c r="EIJ56" s="139" t="s">
        <v>8</v>
      </c>
      <c r="EIK56" s="139" t="s">
        <v>8</v>
      </c>
      <c r="EIL56" s="139" t="s">
        <v>8</v>
      </c>
      <c r="EIM56" s="139" t="s">
        <v>8</v>
      </c>
      <c r="EIN56" s="139" t="s">
        <v>8</v>
      </c>
      <c r="EIO56" s="139" t="s">
        <v>8</v>
      </c>
      <c r="EIP56" s="139" t="s">
        <v>8</v>
      </c>
      <c r="EIQ56" s="139" t="s">
        <v>8</v>
      </c>
      <c r="EIR56" s="139" t="s">
        <v>8</v>
      </c>
      <c r="EIS56" s="139" t="s">
        <v>8</v>
      </c>
      <c r="EIT56" s="139" t="s">
        <v>8</v>
      </c>
      <c r="EIU56" s="139" t="s">
        <v>8</v>
      </c>
      <c r="EIV56" s="139" t="s">
        <v>8</v>
      </c>
      <c r="EIW56" s="139" t="s">
        <v>8</v>
      </c>
      <c r="EIX56" s="139" t="s">
        <v>8</v>
      </c>
      <c r="EIY56" s="139" t="s">
        <v>8</v>
      </c>
      <c r="EIZ56" s="139" t="s">
        <v>8</v>
      </c>
      <c r="EJA56" s="139" t="s">
        <v>8</v>
      </c>
      <c r="EJB56" s="139" t="s">
        <v>8</v>
      </c>
      <c r="EJC56" s="139" t="s">
        <v>8</v>
      </c>
      <c r="EJD56" s="139" t="s">
        <v>8</v>
      </c>
      <c r="EJE56" s="139" t="s">
        <v>8</v>
      </c>
      <c r="EJF56" s="139" t="s">
        <v>8</v>
      </c>
      <c r="EJG56" s="139" t="s">
        <v>8</v>
      </c>
      <c r="EJH56" s="139" t="s">
        <v>8</v>
      </c>
      <c r="EJI56" s="139" t="s">
        <v>8</v>
      </c>
      <c r="EJJ56" s="139" t="s">
        <v>8</v>
      </c>
      <c r="EJK56" s="139" t="s">
        <v>8</v>
      </c>
      <c r="EJL56" s="139" t="s">
        <v>8</v>
      </c>
      <c r="EJM56" s="139" t="s">
        <v>8</v>
      </c>
      <c r="EJN56" s="139" t="s">
        <v>8</v>
      </c>
      <c r="EJO56" s="139" t="s">
        <v>8</v>
      </c>
      <c r="EJP56" s="139" t="s">
        <v>8</v>
      </c>
      <c r="EJQ56" s="139" t="s">
        <v>8</v>
      </c>
      <c r="EJR56" s="139" t="s">
        <v>8</v>
      </c>
      <c r="EJS56" s="139" t="s">
        <v>8</v>
      </c>
      <c r="EJT56" s="139" t="s">
        <v>8</v>
      </c>
      <c r="EJU56" s="139" t="s">
        <v>8</v>
      </c>
      <c r="EJV56" s="139" t="s">
        <v>8</v>
      </c>
      <c r="EJW56" s="139" t="s">
        <v>8</v>
      </c>
      <c r="EJX56" s="139" t="s">
        <v>8</v>
      </c>
      <c r="EJY56" s="139" t="s">
        <v>8</v>
      </c>
      <c r="EJZ56" s="139" t="s">
        <v>8</v>
      </c>
      <c r="EKA56" s="139" t="s">
        <v>8</v>
      </c>
      <c r="EKB56" s="139" t="s">
        <v>8</v>
      </c>
      <c r="EKC56" s="139" t="s">
        <v>8</v>
      </c>
      <c r="EKD56" s="139" t="s">
        <v>8</v>
      </c>
      <c r="EKE56" s="139" t="s">
        <v>8</v>
      </c>
      <c r="EKF56" s="139" t="s">
        <v>8</v>
      </c>
      <c r="EKG56" s="139" t="s">
        <v>8</v>
      </c>
      <c r="EKH56" s="139" t="s">
        <v>8</v>
      </c>
      <c r="EKI56" s="139" t="s">
        <v>8</v>
      </c>
      <c r="EKJ56" s="139" t="s">
        <v>8</v>
      </c>
      <c r="EKK56" s="139" t="s">
        <v>8</v>
      </c>
      <c r="EKL56" s="139" t="s">
        <v>8</v>
      </c>
      <c r="EKM56" s="139" t="s">
        <v>8</v>
      </c>
      <c r="EKN56" s="139" t="s">
        <v>8</v>
      </c>
      <c r="EKO56" s="139" t="s">
        <v>8</v>
      </c>
      <c r="EKP56" s="139" t="s">
        <v>8</v>
      </c>
      <c r="EKQ56" s="139" t="s">
        <v>8</v>
      </c>
      <c r="EKR56" s="139" t="s">
        <v>8</v>
      </c>
      <c r="EKS56" s="139" t="s">
        <v>8</v>
      </c>
      <c r="EKT56" s="139" t="s">
        <v>8</v>
      </c>
      <c r="EKU56" s="139" t="s">
        <v>8</v>
      </c>
      <c r="EKV56" s="139" t="s">
        <v>8</v>
      </c>
      <c r="EKW56" s="139" t="s">
        <v>8</v>
      </c>
      <c r="EKX56" s="139" t="s">
        <v>8</v>
      </c>
      <c r="EKY56" s="139" t="s">
        <v>8</v>
      </c>
      <c r="EKZ56" s="139" t="s">
        <v>8</v>
      </c>
      <c r="ELA56" s="139" t="s">
        <v>8</v>
      </c>
      <c r="ELB56" s="139" t="s">
        <v>8</v>
      </c>
      <c r="ELC56" s="139" t="s">
        <v>8</v>
      </c>
      <c r="ELD56" s="139" t="s">
        <v>8</v>
      </c>
      <c r="ELE56" s="139" t="s">
        <v>8</v>
      </c>
      <c r="ELF56" s="139" t="s">
        <v>8</v>
      </c>
      <c r="ELG56" s="139" t="s">
        <v>8</v>
      </c>
      <c r="ELH56" s="139" t="s">
        <v>8</v>
      </c>
      <c r="ELI56" s="139" t="s">
        <v>8</v>
      </c>
      <c r="ELJ56" s="139" t="s">
        <v>8</v>
      </c>
      <c r="ELK56" s="139" t="s">
        <v>8</v>
      </c>
      <c r="ELL56" s="139" t="s">
        <v>8</v>
      </c>
      <c r="ELM56" s="139" t="s">
        <v>8</v>
      </c>
      <c r="ELN56" s="139" t="s">
        <v>8</v>
      </c>
      <c r="ELO56" s="139" t="s">
        <v>8</v>
      </c>
      <c r="ELP56" s="139" t="s">
        <v>8</v>
      </c>
      <c r="ELQ56" s="139" t="s">
        <v>8</v>
      </c>
      <c r="ELR56" s="139" t="s">
        <v>8</v>
      </c>
      <c r="ELS56" s="139" t="s">
        <v>8</v>
      </c>
      <c r="ELT56" s="139" t="s">
        <v>8</v>
      </c>
      <c r="ELU56" s="139" t="s">
        <v>8</v>
      </c>
      <c r="ELV56" s="139" t="s">
        <v>8</v>
      </c>
      <c r="ELW56" s="139" t="s">
        <v>8</v>
      </c>
      <c r="ELX56" s="139" t="s">
        <v>8</v>
      </c>
      <c r="ELY56" s="139" t="s">
        <v>8</v>
      </c>
      <c r="ELZ56" s="139" t="s">
        <v>8</v>
      </c>
      <c r="EMA56" s="139" t="s">
        <v>8</v>
      </c>
      <c r="EMB56" s="139" t="s">
        <v>8</v>
      </c>
      <c r="EMC56" s="139" t="s">
        <v>8</v>
      </c>
      <c r="EMD56" s="139" t="s">
        <v>8</v>
      </c>
      <c r="EME56" s="139" t="s">
        <v>8</v>
      </c>
      <c r="EMF56" s="139" t="s">
        <v>8</v>
      </c>
      <c r="EMG56" s="139" t="s">
        <v>8</v>
      </c>
      <c r="EMH56" s="139" t="s">
        <v>8</v>
      </c>
      <c r="EMI56" s="139" t="s">
        <v>8</v>
      </c>
      <c r="EMJ56" s="139" t="s">
        <v>8</v>
      </c>
      <c r="EMK56" s="139" t="s">
        <v>8</v>
      </c>
      <c r="EML56" s="139" t="s">
        <v>8</v>
      </c>
      <c r="EMM56" s="139" t="s">
        <v>8</v>
      </c>
      <c r="EMN56" s="139" t="s">
        <v>8</v>
      </c>
      <c r="EMO56" s="139" t="s">
        <v>8</v>
      </c>
      <c r="EMP56" s="139" t="s">
        <v>8</v>
      </c>
      <c r="EMQ56" s="139" t="s">
        <v>8</v>
      </c>
      <c r="EMR56" s="139" t="s">
        <v>8</v>
      </c>
      <c r="EMS56" s="139" t="s">
        <v>8</v>
      </c>
      <c r="EMT56" s="139" t="s">
        <v>8</v>
      </c>
      <c r="EMU56" s="139" t="s">
        <v>8</v>
      </c>
      <c r="EMV56" s="139" t="s">
        <v>8</v>
      </c>
      <c r="EMW56" s="139" t="s">
        <v>8</v>
      </c>
      <c r="EMX56" s="139" t="s">
        <v>8</v>
      </c>
      <c r="EMY56" s="139" t="s">
        <v>8</v>
      </c>
      <c r="EMZ56" s="139" t="s">
        <v>8</v>
      </c>
      <c r="ENA56" s="139" t="s">
        <v>8</v>
      </c>
      <c r="ENB56" s="139" t="s">
        <v>8</v>
      </c>
      <c r="ENC56" s="139" t="s">
        <v>8</v>
      </c>
      <c r="END56" s="139" t="s">
        <v>8</v>
      </c>
      <c r="ENE56" s="139" t="s">
        <v>8</v>
      </c>
      <c r="ENF56" s="139" t="s">
        <v>8</v>
      </c>
      <c r="ENG56" s="139" t="s">
        <v>8</v>
      </c>
      <c r="ENH56" s="139" t="s">
        <v>8</v>
      </c>
      <c r="ENI56" s="139" t="s">
        <v>8</v>
      </c>
      <c r="ENJ56" s="139" t="s">
        <v>8</v>
      </c>
      <c r="ENK56" s="139" t="s">
        <v>8</v>
      </c>
      <c r="ENL56" s="139" t="s">
        <v>8</v>
      </c>
      <c r="ENM56" s="139" t="s">
        <v>8</v>
      </c>
      <c r="ENN56" s="139" t="s">
        <v>8</v>
      </c>
      <c r="ENO56" s="139" t="s">
        <v>8</v>
      </c>
      <c r="ENP56" s="139" t="s">
        <v>8</v>
      </c>
      <c r="ENQ56" s="139" t="s">
        <v>8</v>
      </c>
      <c r="ENR56" s="139" t="s">
        <v>8</v>
      </c>
      <c r="ENS56" s="139" t="s">
        <v>8</v>
      </c>
      <c r="ENT56" s="139" t="s">
        <v>8</v>
      </c>
      <c r="ENU56" s="139" t="s">
        <v>8</v>
      </c>
      <c r="ENV56" s="139" t="s">
        <v>8</v>
      </c>
      <c r="ENW56" s="139" t="s">
        <v>8</v>
      </c>
      <c r="ENX56" s="139" t="s">
        <v>8</v>
      </c>
      <c r="ENY56" s="139" t="s">
        <v>8</v>
      </c>
      <c r="ENZ56" s="139" t="s">
        <v>8</v>
      </c>
      <c r="EOA56" s="139" t="s">
        <v>8</v>
      </c>
      <c r="EOB56" s="139" t="s">
        <v>8</v>
      </c>
      <c r="EOC56" s="139" t="s">
        <v>8</v>
      </c>
      <c r="EOD56" s="139" t="s">
        <v>8</v>
      </c>
      <c r="EOE56" s="139" t="s">
        <v>8</v>
      </c>
      <c r="EOF56" s="139" t="s">
        <v>8</v>
      </c>
      <c r="EOG56" s="139" t="s">
        <v>8</v>
      </c>
      <c r="EOH56" s="139" t="s">
        <v>8</v>
      </c>
      <c r="EOI56" s="139" t="s">
        <v>8</v>
      </c>
      <c r="EOJ56" s="139" t="s">
        <v>8</v>
      </c>
      <c r="EOK56" s="139" t="s">
        <v>8</v>
      </c>
      <c r="EOL56" s="139" t="s">
        <v>8</v>
      </c>
      <c r="EOM56" s="139" t="s">
        <v>8</v>
      </c>
      <c r="EON56" s="139" t="s">
        <v>8</v>
      </c>
      <c r="EOO56" s="139" t="s">
        <v>8</v>
      </c>
      <c r="EOP56" s="139" t="s">
        <v>8</v>
      </c>
      <c r="EOQ56" s="139" t="s">
        <v>8</v>
      </c>
      <c r="EOR56" s="139" t="s">
        <v>8</v>
      </c>
      <c r="EOS56" s="139" t="s">
        <v>8</v>
      </c>
      <c r="EOT56" s="139" t="s">
        <v>8</v>
      </c>
      <c r="EOU56" s="139" t="s">
        <v>8</v>
      </c>
      <c r="EOV56" s="139" t="s">
        <v>8</v>
      </c>
      <c r="EOW56" s="139" t="s">
        <v>8</v>
      </c>
      <c r="EOX56" s="139" t="s">
        <v>8</v>
      </c>
      <c r="EOY56" s="139" t="s">
        <v>8</v>
      </c>
      <c r="EOZ56" s="139" t="s">
        <v>8</v>
      </c>
      <c r="EPA56" s="139" t="s">
        <v>8</v>
      </c>
      <c r="EPB56" s="139" t="s">
        <v>8</v>
      </c>
      <c r="EPC56" s="139" t="s">
        <v>8</v>
      </c>
      <c r="EPD56" s="139" t="s">
        <v>8</v>
      </c>
      <c r="EPE56" s="139" t="s">
        <v>8</v>
      </c>
      <c r="EPF56" s="139" t="s">
        <v>8</v>
      </c>
      <c r="EPG56" s="139" t="s">
        <v>8</v>
      </c>
      <c r="EPH56" s="139" t="s">
        <v>8</v>
      </c>
      <c r="EPI56" s="139" t="s">
        <v>8</v>
      </c>
      <c r="EPJ56" s="139" t="s">
        <v>8</v>
      </c>
      <c r="EPK56" s="139" t="s">
        <v>8</v>
      </c>
      <c r="EPL56" s="139" t="s">
        <v>8</v>
      </c>
      <c r="EPM56" s="139" t="s">
        <v>8</v>
      </c>
      <c r="EPN56" s="139" t="s">
        <v>8</v>
      </c>
      <c r="EPO56" s="139" t="s">
        <v>8</v>
      </c>
      <c r="EPP56" s="139" t="s">
        <v>8</v>
      </c>
      <c r="EPQ56" s="139" t="s">
        <v>8</v>
      </c>
      <c r="EPR56" s="139" t="s">
        <v>8</v>
      </c>
      <c r="EPS56" s="139" t="s">
        <v>8</v>
      </c>
      <c r="EPT56" s="139" t="s">
        <v>8</v>
      </c>
      <c r="EPU56" s="139" t="s">
        <v>8</v>
      </c>
      <c r="EPV56" s="139" t="s">
        <v>8</v>
      </c>
      <c r="EPW56" s="139" t="s">
        <v>8</v>
      </c>
      <c r="EPX56" s="139" t="s">
        <v>8</v>
      </c>
      <c r="EPY56" s="139" t="s">
        <v>8</v>
      </c>
      <c r="EPZ56" s="139" t="s">
        <v>8</v>
      </c>
      <c r="EQA56" s="139" t="s">
        <v>8</v>
      </c>
      <c r="EQB56" s="139" t="s">
        <v>8</v>
      </c>
      <c r="EQC56" s="139" t="s">
        <v>8</v>
      </c>
      <c r="EQD56" s="139" t="s">
        <v>8</v>
      </c>
      <c r="EQE56" s="139" t="s">
        <v>8</v>
      </c>
      <c r="EQF56" s="139" t="s">
        <v>8</v>
      </c>
      <c r="EQG56" s="139" t="s">
        <v>8</v>
      </c>
      <c r="EQH56" s="139" t="s">
        <v>8</v>
      </c>
      <c r="EQI56" s="139" t="s">
        <v>8</v>
      </c>
      <c r="EQJ56" s="139" t="s">
        <v>8</v>
      </c>
      <c r="EQK56" s="139" t="s">
        <v>8</v>
      </c>
      <c r="EQL56" s="139" t="s">
        <v>8</v>
      </c>
      <c r="EQM56" s="139" t="s">
        <v>8</v>
      </c>
      <c r="EQN56" s="139" t="s">
        <v>8</v>
      </c>
      <c r="EQO56" s="139" t="s">
        <v>8</v>
      </c>
      <c r="EQP56" s="139" t="s">
        <v>8</v>
      </c>
      <c r="EQQ56" s="139" t="s">
        <v>8</v>
      </c>
      <c r="EQR56" s="139" t="s">
        <v>8</v>
      </c>
      <c r="EQS56" s="139" t="s">
        <v>8</v>
      </c>
      <c r="EQT56" s="139" t="s">
        <v>8</v>
      </c>
      <c r="EQU56" s="139" t="s">
        <v>8</v>
      </c>
      <c r="EQV56" s="139" t="s">
        <v>8</v>
      </c>
      <c r="EQW56" s="139" t="s">
        <v>8</v>
      </c>
      <c r="EQX56" s="139" t="s">
        <v>8</v>
      </c>
      <c r="EQY56" s="139" t="s">
        <v>8</v>
      </c>
      <c r="EQZ56" s="139" t="s">
        <v>8</v>
      </c>
      <c r="ERA56" s="139" t="s">
        <v>8</v>
      </c>
      <c r="ERB56" s="139" t="s">
        <v>8</v>
      </c>
      <c r="ERC56" s="139" t="s">
        <v>8</v>
      </c>
      <c r="ERD56" s="139" t="s">
        <v>8</v>
      </c>
      <c r="ERE56" s="139" t="s">
        <v>8</v>
      </c>
      <c r="ERF56" s="139" t="s">
        <v>8</v>
      </c>
      <c r="ERG56" s="139" t="s">
        <v>8</v>
      </c>
      <c r="ERH56" s="139" t="s">
        <v>8</v>
      </c>
      <c r="ERI56" s="139" t="s">
        <v>8</v>
      </c>
      <c r="ERJ56" s="139" t="s">
        <v>8</v>
      </c>
      <c r="ERK56" s="139" t="s">
        <v>8</v>
      </c>
      <c r="ERL56" s="139" t="s">
        <v>8</v>
      </c>
      <c r="ERM56" s="139" t="s">
        <v>8</v>
      </c>
      <c r="ERN56" s="139" t="s">
        <v>8</v>
      </c>
      <c r="ERO56" s="139" t="s">
        <v>8</v>
      </c>
      <c r="ERP56" s="139" t="s">
        <v>8</v>
      </c>
      <c r="ERQ56" s="139" t="s">
        <v>8</v>
      </c>
      <c r="ERR56" s="139" t="s">
        <v>8</v>
      </c>
      <c r="ERS56" s="139" t="s">
        <v>8</v>
      </c>
      <c r="ERT56" s="139" t="s">
        <v>8</v>
      </c>
      <c r="ERU56" s="139" t="s">
        <v>8</v>
      </c>
      <c r="ERV56" s="139" t="s">
        <v>8</v>
      </c>
      <c r="ERW56" s="139" t="s">
        <v>8</v>
      </c>
      <c r="ERX56" s="139" t="s">
        <v>8</v>
      </c>
      <c r="ERY56" s="139" t="s">
        <v>8</v>
      </c>
      <c r="ERZ56" s="139" t="s">
        <v>8</v>
      </c>
      <c r="ESA56" s="139" t="s">
        <v>8</v>
      </c>
      <c r="ESB56" s="139" t="s">
        <v>8</v>
      </c>
      <c r="ESC56" s="139" t="s">
        <v>8</v>
      </c>
      <c r="ESD56" s="139" t="s">
        <v>8</v>
      </c>
      <c r="ESE56" s="139" t="s">
        <v>8</v>
      </c>
      <c r="ESF56" s="139" t="s">
        <v>8</v>
      </c>
      <c r="ESG56" s="139" t="s">
        <v>8</v>
      </c>
      <c r="ESH56" s="139" t="s">
        <v>8</v>
      </c>
      <c r="ESI56" s="139" t="s">
        <v>8</v>
      </c>
      <c r="ESJ56" s="139" t="s">
        <v>8</v>
      </c>
      <c r="ESK56" s="139" t="s">
        <v>8</v>
      </c>
      <c r="ESL56" s="139" t="s">
        <v>8</v>
      </c>
      <c r="ESM56" s="139" t="s">
        <v>8</v>
      </c>
      <c r="ESN56" s="139" t="s">
        <v>8</v>
      </c>
      <c r="ESO56" s="139" t="s">
        <v>8</v>
      </c>
      <c r="ESP56" s="139" t="s">
        <v>8</v>
      </c>
      <c r="ESQ56" s="139" t="s">
        <v>8</v>
      </c>
      <c r="ESR56" s="139" t="s">
        <v>8</v>
      </c>
      <c r="ESS56" s="139" t="s">
        <v>8</v>
      </c>
      <c r="EST56" s="139" t="s">
        <v>8</v>
      </c>
      <c r="ESU56" s="139" t="s">
        <v>8</v>
      </c>
      <c r="ESV56" s="139" t="s">
        <v>8</v>
      </c>
      <c r="ESW56" s="139" t="s">
        <v>8</v>
      </c>
      <c r="ESX56" s="139" t="s">
        <v>8</v>
      </c>
      <c r="ESY56" s="139" t="s">
        <v>8</v>
      </c>
      <c r="ESZ56" s="139" t="s">
        <v>8</v>
      </c>
      <c r="ETA56" s="139" t="s">
        <v>8</v>
      </c>
      <c r="ETB56" s="139" t="s">
        <v>8</v>
      </c>
      <c r="ETC56" s="139" t="s">
        <v>8</v>
      </c>
      <c r="ETD56" s="139" t="s">
        <v>8</v>
      </c>
      <c r="ETE56" s="139" t="s">
        <v>8</v>
      </c>
      <c r="ETF56" s="139" t="s">
        <v>8</v>
      </c>
      <c r="ETG56" s="139" t="s">
        <v>8</v>
      </c>
      <c r="ETH56" s="139" t="s">
        <v>8</v>
      </c>
      <c r="ETI56" s="139" t="s">
        <v>8</v>
      </c>
      <c r="ETJ56" s="139" t="s">
        <v>8</v>
      </c>
      <c r="ETK56" s="139" t="s">
        <v>8</v>
      </c>
      <c r="ETL56" s="139" t="s">
        <v>8</v>
      </c>
      <c r="ETM56" s="139" t="s">
        <v>8</v>
      </c>
      <c r="ETN56" s="139" t="s">
        <v>8</v>
      </c>
      <c r="ETO56" s="139" t="s">
        <v>8</v>
      </c>
      <c r="ETP56" s="139" t="s">
        <v>8</v>
      </c>
      <c r="ETQ56" s="139" t="s">
        <v>8</v>
      </c>
      <c r="ETR56" s="139" t="s">
        <v>8</v>
      </c>
      <c r="ETS56" s="139" t="s">
        <v>8</v>
      </c>
      <c r="ETT56" s="139" t="s">
        <v>8</v>
      </c>
      <c r="ETU56" s="139" t="s">
        <v>8</v>
      </c>
      <c r="ETV56" s="139" t="s">
        <v>8</v>
      </c>
      <c r="ETW56" s="139" t="s">
        <v>8</v>
      </c>
      <c r="ETX56" s="139" t="s">
        <v>8</v>
      </c>
      <c r="ETY56" s="139" t="s">
        <v>8</v>
      </c>
      <c r="ETZ56" s="139" t="s">
        <v>8</v>
      </c>
      <c r="EUA56" s="139" t="s">
        <v>8</v>
      </c>
      <c r="EUB56" s="139" t="s">
        <v>8</v>
      </c>
      <c r="EUC56" s="139" t="s">
        <v>8</v>
      </c>
      <c r="EUD56" s="139" t="s">
        <v>8</v>
      </c>
      <c r="EUE56" s="139" t="s">
        <v>8</v>
      </c>
      <c r="EUF56" s="139" t="s">
        <v>8</v>
      </c>
      <c r="EUG56" s="139" t="s">
        <v>8</v>
      </c>
      <c r="EUH56" s="139" t="s">
        <v>8</v>
      </c>
      <c r="EUI56" s="139" t="s">
        <v>8</v>
      </c>
      <c r="EUJ56" s="139" t="s">
        <v>8</v>
      </c>
      <c r="EUK56" s="139" t="s">
        <v>8</v>
      </c>
      <c r="EUL56" s="139" t="s">
        <v>8</v>
      </c>
      <c r="EUM56" s="139" t="s">
        <v>8</v>
      </c>
      <c r="EUN56" s="139" t="s">
        <v>8</v>
      </c>
      <c r="EUO56" s="139" t="s">
        <v>8</v>
      </c>
      <c r="EUP56" s="139" t="s">
        <v>8</v>
      </c>
      <c r="EUQ56" s="139" t="s">
        <v>8</v>
      </c>
      <c r="EUR56" s="139" t="s">
        <v>8</v>
      </c>
      <c r="EUS56" s="139" t="s">
        <v>8</v>
      </c>
      <c r="EUT56" s="139" t="s">
        <v>8</v>
      </c>
      <c r="EUU56" s="139" t="s">
        <v>8</v>
      </c>
      <c r="EUV56" s="139" t="s">
        <v>8</v>
      </c>
      <c r="EUW56" s="139" t="s">
        <v>8</v>
      </c>
      <c r="EUX56" s="139" t="s">
        <v>8</v>
      </c>
      <c r="EUY56" s="139" t="s">
        <v>8</v>
      </c>
      <c r="EUZ56" s="139" t="s">
        <v>8</v>
      </c>
      <c r="EVA56" s="139" t="s">
        <v>8</v>
      </c>
      <c r="EVB56" s="139" t="s">
        <v>8</v>
      </c>
      <c r="EVC56" s="139" t="s">
        <v>8</v>
      </c>
      <c r="EVD56" s="139" t="s">
        <v>8</v>
      </c>
      <c r="EVE56" s="139" t="s">
        <v>8</v>
      </c>
      <c r="EVF56" s="139" t="s">
        <v>8</v>
      </c>
      <c r="EVG56" s="139" t="s">
        <v>8</v>
      </c>
      <c r="EVH56" s="139" t="s">
        <v>8</v>
      </c>
      <c r="EVI56" s="139" t="s">
        <v>8</v>
      </c>
      <c r="EVJ56" s="139" t="s">
        <v>8</v>
      </c>
      <c r="EVK56" s="139" t="s">
        <v>8</v>
      </c>
      <c r="EVL56" s="139" t="s">
        <v>8</v>
      </c>
      <c r="EVM56" s="139" t="s">
        <v>8</v>
      </c>
      <c r="EVN56" s="139" t="s">
        <v>8</v>
      </c>
      <c r="EVO56" s="139" t="s">
        <v>8</v>
      </c>
      <c r="EVP56" s="139" t="s">
        <v>8</v>
      </c>
      <c r="EVQ56" s="139" t="s">
        <v>8</v>
      </c>
      <c r="EVR56" s="139" t="s">
        <v>8</v>
      </c>
      <c r="EVS56" s="139" t="s">
        <v>8</v>
      </c>
      <c r="EVT56" s="139" t="s">
        <v>8</v>
      </c>
      <c r="EVU56" s="139" t="s">
        <v>8</v>
      </c>
      <c r="EVV56" s="139" t="s">
        <v>8</v>
      </c>
      <c r="EVW56" s="139" t="s">
        <v>8</v>
      </c>
      <c r="EVX56" s="139" t="s">
        <v>8</v>
      </c>
      <c r="EVY56" s="139" t="s">
        <v>8</v>
      </c>
      <c r="EVZ56" s="139" t="s">
        <v>8</v>
      </c>
      <c r="EWA56" s="139" t="s">
        <v>8</v>
      </c>
      <c r="EWB56" s="139" t="s">
        <v>8</v>
      </c>
      <c r="EWC56" s="139" t="s">
        <v>8</v>
      </c>
      <c r="EWD56" s="139" t="s">
        <v>8</v>
      </c>
      <c r="EWE56" s="139" t="s">
        <v>8</v>
      </c>
      <c r="EWF56" s="139" t="s">
        <v>8</v>
      </c>
      <c r="EWG56" s="139" t="s">
        <v>8</v>
      </c>
      <c r="EWH56" s="139" t="s">
        <v>8</v>
      </c>
      <c r="EWI56" s="139" t="s">
        <v>8</v>
      </c>
      <c r="EWJ56" s="139" t="s">
        <v>8</v>
      </c>
      <c r="EWK56" s="139" t="s">
        <v>8</v>
      </c>
      <c r="EWL56" s="139" t="s">
        <v>8</v>
      </c>
      <c r="EWM56" s="139" t="s">
        <v>8</v>
      </c>
      <c r="EWN56" s="139" t="s">
        <v>8</v>
      </c>
      <c r="EWO56" s="139" t="s">
        <v>8</v>
      </c>
      <c r="EWP56" s="139" t="s">
        <v>8</v>
      </c>
      <c r="EWQ56" s="139" t="s">
        <v>8</v>
      </c>
      <c r="EWR56" s="139" t="s">
        <v>8</v>
      </c>
      <c r="EWS56" s="139" t="s">
        <v>8</v>
      </c>
      <c r="EWT56" s="139" t="s">
        <v>8</v>
      </c>
      <c r="EWU56" s="139" t="s">
        <v>8</v>
      </c>
      <c r="EWV56" s="139" t="s">
        <v>8</v>
      </c>
      <c r="EWW56" s="139" t="s">
        <v>8</v>
      </c>
      <c r="EWX56" s="139" t="s">
        <v>8</v>
      </c>
      <c r="EWY56" s="139" t="s">
        <v>8</v>
      </c>
      <c r="EWZ56" s="139" t="s">
        <v>8</v>
      </c>
      <c r="EXA56" s="139" t="s">
        <v>8</v>
      </c>
      <c r="EXB56" s="139" t="s">
        <v>8</v>
      </c>
      <c r="EXC56" s="139" t="s">
        <v>8</v>
      </c>
      <c r="EXD56" s="139" t="s">
        <v>8</v>
      </c>
      <c r="EXE56" s="139" t="s">
        <v>8</v>
      </c>
      <c r="EXF56" s="139" t="s">
        <v>8</v>
      </c>
      <c r="EXG56" s="139" t="s">
        <v>8</v>
      </c>
      <c r="EXH56" s="139" t="s">
        <v>8</v>
      </c>
      <c r="EXI56" s="139" t="s">
        <v>8</v>
      </c>
      <c r="EXJ56" s="139" t="s">
        <v>8</v>
      </c>
      <c r="EXK56" s="139" t="s">
        <v>8</v>
      </c>
      <c r="EXL56" s="139" t="s">
        <v>8</v>
      </c>
      <c r="EXM56" s="139" t="s">
        <v>8</v>
      </c>
      <c r="EXN56" s="139" t="s">
        <v>8</v>
      </c>
      <c r="EXO56" s="139" t="s">
        <v>8</v>
      </c>
      <c r="EXP56" s="139" t="s">
        <v>8</v>
      </c>
      <c r="EXQ56" s="139" t="s">
        <v>8</v>
      </c>
      <c r="EXR56" s="139" t="s">
        <v>8</v>
      </c>
      <c r="EXS56" s="139" t="s">
        <v>8</v>
      </c>
      <c r="EXT56" s="139" t="s">
        <v>8</v>
      </c>
      <c r="EXU56" s="139" t="s">
        <v>8</v>
      </c>
      <c r="EXV56" s="139" t="s">
        <v>8</v>
      </c>
      <c r="EXW56" s="139" t="s">
        <v>8</v>
      </c>
      <c r="EXX56" s="139" t="s">
        <v>8</v>
      </c>
      <c r="EXY56" s="139" t="s">
        <v>8</v>
      </c>
      <c r="EXZ56" s="139" t="s">
        <v>8</v>
      </c>
      <c r="EYA56" s="139" t="s">
        <v>8</v>
      </c>
      <c r="EYB56" s="139" t="s">
        <v>8</v>
      </c>
      <c r="EYC56" s="139" t="s">
        <v>8</v>
      </c>
      <c r="EYD56" s="139" t="s">
        <v>8</v>
      </c>
      <c r="EYE56" s="139" t="s">
        <v>8</v>
      </c>
      <c r="EYF56" s="139" t="s">
        <v>8</v>
      </c>
      <c r="EYG56" s="139" t="s">
        <v>8</v>
      </c>
      <c r="EYH56" s="139" t="s">
        <v>8</v>
      </c>
      <c r="EYI56" s="139" t="s">
        <v>8</v>
      </c>
      <c r="EYJ56" s="139" t="s">
        <v>8</v>
      </c>
      <c r="EYK56" s="139" t="s">
        <v>8</v>
      </c>
      <c r="EYL56" s="139" t="s">
        <v>8</v>
      </c>
      <c r="EYM56" s="139" t="s">
        <v>8</v>
      </c>
      <c r="EYN56" s="139" t="s">
        <v>8</v>
      </c>
      <c r="EYO56" s="139" t="s">
        <v>8</v>
      </c>
      <c r="EYP56" s="139" t="s">
        <v>8</v>
      </c>
      <c r="EYQ56" s="139" t="s">
        <v>8</v>
      </c>
      <c r="EYR56" s="139" t="s">
        <v>8</v>
      </c>
      <c r="EYS56" s="139" t="s">
        <v>8</v>
      </c>
      <c r="EYT56" s="139" t="s">
        <v>8</v>
      </c>
      <c r="EYU56" s="139" t="s">
        <v>8</v>
      </c>
      <c r="EYV56" s="139" t="s">
        <v>8</v>
      </c>
      <c r="EYW56" s="139" t="s">
        <v>8</v>
      </c>
      <c r="EYX56" s="139" t="s">
        <v>8</v>
      </c>
      <c r="EYY56" s="139" t="s">
        <v>8</v>
      </c>
      <c r="EYZ56" s="139" t="s">
        <v>8</v>
      </c>
      <c r="EZA56" s="139" t="s">
        <v>8</v>
      </c>
      <c r="EZB56" s="139" t="s">
        <v>8</v>
      </c>
      <c r="EZC56" s="139" t="s">
        <v>8</v>
      </c>
      <c r="EZD56" s="139" t="s">
        <v>8</v>
      </c>
      <c r="EZE56" s="139" t="s">
        <v>8</v>
      </c>
      <c r="EZF56" s="139" t="s">
        <v>8</v>
      </c>
      <c r="EZG56" s="139" t="s">
        <v>8</v>
      </c>
      <c r="EZH56" s="139" t="s">
        <v>8</v>
      </c>
      <c r="EZI56" s="139" t="s">
        <v>8</v>
      </c>
      <c r="EZJ56" s="139" t="s">
        <v>8</v>
      </c>
      <c r="EZK56" s="139" t="s">
        <v>8</v>
      </c>
      <c r="EZL56" s="139" t="s">
        <v>8</v>
      </c>
      <c r="EZM56" s="139" t="s">
        <v>8</v>
      </c>
      <c r="EZN56" s="139" t="s">
        <v>8</v>
      </c>
      <c r="EZO56" s="139" t="s">
        <v>8</v>
      </c>
      <c r="EZP56" s="139" t="s">
        <v>8</v>
      </c>
      <c r="EZQ56" s="139" t="s">
        <v>8</v>
      </c>
      <c r="EZR56" s="139" t="s">
        <v>8</v>
      </c>
      <c r="EZS56" s="139" t="s">
        <v>8</v>
      </c>
      <c r="EZT56" s="139" t="s">
        <v>8</v>
      </c>
      <c r="EZU56" s="139" t="s">
        <v>8</v>
      </c>
      <c r="EZV56" s="139" t="s">
        <v>8</v>
      </c>
      <c r="EZW56" s="139" t="s">
        <v>8</v>
      </c>
      <c r="EZX56" s="139" t="s">
        <v>8</v>
      </c>
      <c r="EZY56" s="139" t="s">
        <v>8</v>
      </c>
      <c r="EZZ56" s="139" t="s">
        <v>8</v>
      </c>
      <c r="FAA56" s="139" t="s">
        <v>8</v>
      </c>
      <c r="FAB56" s="139" t="s">
        <v>8</v>
      </c>
      <c r="FAC56" s="139" t="s">
        <v>8</v>
      </c>
      <c r="FAD56" s="139" t="s">
        <v>8</v>
      </c>
      <c r="FAE56" s="139" t="s">
        <v>8</v>
      </c>
      <c r="FAF56" s="139" t="s">
        <v>8</v>
      </c>
      <c r="FAG56" s="139" t="s">
        <v>8</v>
      </c>
      <c r="FAH56" s="139" t="s">
        <v>8</v>
      </c>
      <c r="FAI56" s="139" t="s">
        <v>8</v>
      </c>
      <c r="FAJ56" s="139" t="s">
        <v>8</v>
      </c>
      <c r="FAK56" s="139" t="s">
        <v>8</v>
      </c>
      <c r="FAL56" s="139" t="s">
        <v>8</v>
      </c>
      <c r="FAM56" s="139" t="s">
        <v>8</v>
      </c>
      <c r="FAN56" s="139" t="s">
        <v>8</v>
      </c>
      <c r="FAO56" s="139" t="s">
        <v>8</v>
      </c>
      <c r="FAP56" s="139" t="s">
        <v>8</v>
      </c>
      <c r="FAQ56" s="139" t="s">
        <v>8</v>
      </c>
      <c r="FAR56" s="139" t="s">
        <v>8</v>
      </c>
      <c r="FAS56" s="139" t="s">
        <v>8</v>
      </c>
      <c r="FAT56" s="139" t="s">
        <v>8</v>
      </c>
      <c r="FAU56" s="139" t="s">
        <v>8</v>
      </c>
      <c r="FAV56" s="139" t="s">
        <v>8</v>
      </c>
      <c r="FAW56" s="139" t="s">
        <v>8</v>
      </c>
      <c r="FAX56" s="139" t="s">
        <v>8</v>
      </c>
      <c r="FAY56" s="139" t="s">
        <v>8</v>
      </c>
      <c r="FAZ56" s="139" t="s">
        <v>8</v>
      </c>
      <c r="FBA56" s="139" t="s">
        <v>8</v>
      </c>
      <c r="FBB56" s="139" t="s">
        <v>8</v>
      </c>
      <c r="FBC56" s="139" t="s">
        <v>8</v>
      </c>
      <c r="FBD56" s="139" t="s">
        <v>8</v>
      </c>
      <c r="FBE56" s="139" t="s">
        <v>8</v>
      </c>
      <c r="FBF56" s="139" t="s">
        <v>8</v>
      </c>
      <c r="FBG56" s="139" t="s">
        <v>8</v>
      </c>
      <c r="FBH56" s="139" t="s">
        <v>8</v>
      </c>
      <c r="FBI56" s="139" t="s">
        <v>8</v>
      </c>
      <c r="FBJ56" s="139" t="s">
        <v>8</v>
      </c>
      <c r="FBK56" s="139" t="s">
        <v>8</v>
      </c>
      <c r="FBL56" s="139" t="s">
        <v>8</v>
      </c>
      <c r="FBM56" s="139" t="s">
        <v>8</v>
      </c>
      <c r="FBN56" s="139" t="s">
        <v>8</v>
      </c>
      <c r="FBO56" s="139" t="s">
        <v>8</v>
      </c>
      <c r="FBP56" s="139" t="s">
        <v>8</v>
      </c>
      <c r="FBQ56" s="139" t="s">
        <v>8</v>
      </c>
      <c r="FBR56" s="139" t="s">
        <v>8</v>
      </c>
      <c r="FBS56" s="139" t="s">
        <v>8</v>
      </c>
      <c r="FBT56" s="139" t="s">
        <v>8</v>
      </c>
      <c r="FBU56" s="139" t="s">
        <v>8</v>
      </c>
      <c r="FBV56" s="139" t="s">
        <v>8</v>
      </c>
      <c r="FBW56" s="139" t="s">
        <v>8</v>
      </c>
      <c r="FBX56" s="139" t="s">
        <v>8</v>
      </c>
      <c r="FBY56" s="139" t="s">
        <v>8</v>
      </c>
      <c r="FBZ56" s="139" t="s">
        <v>8</v>
      </c>
      <c r="FCA56" s="139" t="s">
        <v>8</v>
      </c>
      <c r="FCB56" s="139" t="s">
        <v>8</v>
      </c>
      <c r="FCC56" s="139" t="s">
        <v>8</v>
      </c>
      <c r="FCD56" s="139" t="s">
        <v>8</v>
      </c>
      <c r="FCE56" s="139" t="s">
        <v>8</v>
      </c>
      <c r="FCF56" s="139" t="s">
        <v>8</v>
      </c>
      <c r="FCG56" s="139" t="s">
        <v>8</v>
      </c>
      <c r="FCH56" s="139" t="s">
        <v>8</v>
      </c>
      <c r="FCI56" s="139" t="s">
        <v>8</v>
      </c>
      <c r="FCJ56" s="139" t="s">
        <v>8</v>
      </c>
      <c r="FCK56" s="139" t="s">
        <v>8</v>
      </c>
      <c r="FCL56" s="139" t="s">
        <v>8</v>
      </c>
      <c r="FCM56" s="139" t="s">
        <v>8</v>
      </c>
      <c r="FCN56" s="139" t="s">
        <v>8</v>
      </c>
      <c r="FCO56" s="139" t="s">
        <v>8</v>
      </c>
      <c r="FCP56" s="139" t="s">
        <v>8</v>
      </c>
      <c r="FCQ56" s="139" t="s">
        <v>8</v>
      </c>
      <c r="FCR56" s="139" t="s">
        <v>8</v>
      </c>
      <c r="FCS56" s="139" t="s">
        <v>8</v>
      </c>
      <c r="FCT56" s="139" t="s">
        <v>8</v>
      </c>
      <c r="FCU56" s="139" t="s">
        <v>8</v>
      </c>
      <c r="FCV56" s="139" t="s">
        <v>8</v>
      </c>
      <c r="FCW56" s="139" t="s">
        <v>8</v>
      </c>
      <c r="FCX56" s="139" t="s">
        <v>8</v>
      </c>
      <c r="FCY56" s="139" t="s">
        <v>8</v>
      </c>
      <c r="FCZ56" s="139" t="s">
        <v>8</v>
      </c>
      <c r="FDA56" s="139" t="s">
        <v>8</v>
      </c>
      <c r="FDB56" s="139" t="s">
        <v>8</v>
      </c>
      <c r="FDC56" s="139" t="s">
        <v>8</v>
      </c>
      <c r="FDD56" s="139" t="s">
        <v>8</v>
      </c>
      <c r="FDE56" s="139" t="s">
        <v>8</v>
      </c>
      <c r="FDF56" s="139" t="s">
        <v>8</v>
      </c>
      <c r="FDG56" s="139" t="s">
        <v>8</v>
      </c>
      <c r="FDH56" s="139" t="s">
        <v>8</v>
      </c>
      <c r="FDI56" s="139" t="s">
        <v>8</v>
      </c>
      <c r="FDJ56" s="139" t="s">
        <v>8</v>
      </c>
      <c r="FDK56" s="139" t="s">
        <v>8</v>
      </c>
      <c r="FDL56" s="139" t="s">
        <v>8</v>
      </c>
      <c r="FDM56" s="139" t="s">
        <v>8</v>
      </c>
      <c r="FDN56" s="139" t="s">
        <v>8</v>
      </c>
      <c r="FDO56" s="139" t="s">
        <v>8</v>
      </c>
      <c r="FDP56" s="139" t="s">
        <v>8</v>
      </c>
      <c r="FDQ56" s="139" t="s">
        <v>8</v>
      </c>
      <c r="FDR56" s="139" t="s">
        <v>8</v>
      </c>
      <c r="FDS56" s="139" t="s">
        <v>8</v>
      </c>
      <c r="FDT56" s="139" t="s">
        <v>8</v>
      </c>
      <c r="FDU56" s="139" t="s">
        <v>8</v>
      </c>
      <c r="FDV56" s="139" t="s">
        <v>8</v>
      </c>
      <c r="FDW56" s="139" t="s">
        <v>8</v>
      </c>
      <c r="FDX56" s="139" t="s">
        <v>8</v>
      </c>
      <c r="FDY56" s="139" t="s">
        <v>8</v>
      </c>
      <c r="FDZ56" s="139" t="s">
        <v>8</v>
      </c>
      <c r="FEA56" s="139" t="s">
        <v>8</v>
      </c>
      <c r="FEB56" s="139" t="s">
        <v>8</v>
      </c>
      <c r="FEC56" s="139" t="s">
        <v>8</v>
      </c>
      <c r="FED56" s="139" t="s">
        <v>8</v>
      </c>
      <c r="FEE56" s="139" t="s">
        <v>8</v>
      </c>
      <c r="FEF56" s="139" t="s">
        <v>8</v>
      </c>
      <c r="FEG56" s="139" t="s">
        <v>8</v>
      </c>
      <c r="FEH56" s="139" t="s">
        <v>8</v>
      </c>
      <c r="FEI56" s="139" t="s">
        <v>8</v>
      </c>
      <c r="FEJ56" s="139" t="s">
        <v>8</v>
      </c>
      <c r="FEK56" s="139" t="s">
        <v>8</v>
      </c>
      <c r="FEL56" s="139" t="s">
        <v>8</v>
      </c>
      <c r="FEM56" s="139" t="s">
        <v>8</v>
      </c>
      <c r="FEN56" s="139" t="s">
        <v>8</v>
      </c>
      <c r="FEO56" s="139" t="s">
        <v>8</v>
      </c>
      <c r="FEP56" s="139" t="s">
        <v>8</v>
      </c>
      <c r="FEQ56" s="139" t="s">
        <v>8</v>
      </c>
      <c r="FER56" s="139" t="s">
        <v>8</v>
      </c>
      <c r="FES56" s="139" t="s">
        <v>8</v>
      </c>
      <c r="FET56" s="139" t="s">
        <v>8</v>
      </c>
      <c r="FEU56" s="139" t="s">
        <v>8</v>
      </c>
      <c r="FEV56" s="139" t="s">
        <v>8</v>
      </c>
      <c r="FEW56" s="139" t="s">
        <v>8</v>
      </c>
      <c r="FEX56" s="139" t="s">
        <v>8</v>
      </c>
      <c r="FEY56" s="139" t="s">
        <v>8</v>
      </c>
      <c r="FEZ56" s="139" t="s">
        <v>8</v>
      </c>
      <c r="FFA56" s="139" t="s">
        <v>8</v>
      </c>
      <c r="FFB56" s="139" t="s">
        <v>8</v>
      </c>
      <c r="FFC56" s="139" t="s">
        <v>8</v>
      </c>
      <c r="FFD56" s="139" t="s">
        <v>8</v>
      </c>
      <c r="FFE56" s="139" t="s">
        <v>8</v>
      </c>
      <c r="FFF56" s="139" t="s">
        <v>8</v>
      </c>
      <c r="FFG56" s="139" t="s">
        <v>8</v>
      </c>
      <c r="FFH56" s="139" t="s">
        <v>8</v>
      </c>
      <c r="FFI56" s="139" t="s">
        <v>8</v>
      </c>
      <c r="FFJ56" s="139" t="s">
        <v>8</v>
      </c>
      <c r="FFK56" s="139" t="s">
        <v>8</v>
      </c>
      <c r="FFL56" s="139" t="s">
        <v>8</v>
      </c>
      <c r="FFM56" s="139" t="s">
        <v>8</v>
      </c>
      <c r="FFN56" s="139" t="s">
        <v>8</v>
      </c>
      <c r="FFO56" s="139" t="s">
        <v>8</v>
      </c>
      <c r="FFP56" s="139" t="s">
        <v>8</v>
      </c>
      <c r="FFQ56" s="139" t="s">
        <v>8</v>
      </c>
      <c r="FFR56" s="139" t="s">
        <v>8</v>
      </c>
      <c r="FFS56" s="139" t="s">
        <v>8</v>
      </c>
      <c r="FFT56" s="139" t="s">
        <v>8</v>
      </c>
      <c r="FFU56" s="139" t="s">
        <v>8</v>
      </c>
      <c r="FFV56" s="139" t="s">
        <v>8</v>
      </c>
      <c r="FFW56" s="139" t="s">
        <v>8</v>
      </c>
      <c r="FFX56" s="139" t="s">
        <v>8</v>
      </c>
      <c r="FFY56" s="139" t="s">
        <v>8</v>
      </c>
      <c r="FFZ56" s="139" t="s">
        <v>8</v>
      </c>
      <c r="FGA56" s="139" t="s">
        <v>8</v>
      </c>
      <c r="FGB56" s="139" t="s">
        <v>8</v>
      </c>
      <c r="FGC56" s="139" t="s">
        <v>8</v>
      </c>
      <c r="FGD56" s="139" t="s">
        <v>8</v>
      </c>
      <c r="FGE56" s="139" t="s">
        <v>8</v>
      </c>
      <c r="FGF56" s="139" t="s">
        <v>8</v>
      </c>
      <c r="FGG56" s="139" t="s">
        <v>8</v>
      </c>
      <c r="FGH56" s="139" t="s">
        <v>8</v>
      </c>
      <c r="FGI56" s="139" t="s">
        <v>8</v>
      </c>
      <c r="FGJ56" s="139" t="s">
        <v>8</v>
      </c>
      <c r="FGK56" s="139" t="s">
        <v>8</v>
      </c>
      <c r="FGL56" s="139" t="s">
        <v>8</v>
      </c>
      <c r="FGM56" s="139" t="s">
        <v>8</v>
      </c>
      <c r="FGN56" s="139" t="s">
        <v>8</v>
      </c>
      <c r="FGO56" s="139" t="s">
        <v>8</v>
      </c>
      <c r="FGP56" s="139" t="s">
        <v>8</v>
      </c>
      <c r="FGQ56" s="139" t="s">
        <v>8</v>
      </c>
      <c r="FGR56" s="139" t="s">
        <v>8</v>
      </c>
      <c r="FGS56" s="139" t="s">
        <v>8</v>
      </c>
      <c r="FGT56" s="139" t="s">
        <v>8</v>
      </c>
      <c r="FGU56" s="139" t="s">
        <v>8</v>
      </c>
      <c r="FGV56" s="139" t="s">
        <v>8</v>
      </c>
      <c r="FGW56" s="139" t="s">
        <v>8</v>
      </c>
      <c r="FGX56" s="139" t="s">
        <v>8</v>
      </c>
      <c r="FGY56" s="139" t="s">
        <v>8</v>
      </c>
      <c r="FGZ56" s="139" t="s">
        <v>8</v>
      </c>
      <c r="FHA56" s="139" t="s">
        <v>8</v>
      </c>
      <c r="FHB56" s="139" t="s">
        <v>8</v>
      </c>
      <c r="FHC56" s="139" t="s">
        <v>8</v>
      </c>
      <c r="FHD56" s="139" t="s">
        <v>8</v>
      </c>
      <c r="FHE56" s="139" t="s">
        <v>8</v>
      </c>
      <c r="FHF56" s="139" t="s">
        <v>8</v>
      </c>
      <c r="FHG56" s="139" t="s">
        <v>8</v>
      </c>
      <c r="FHH56" s="139" t="s">
        <v>8</v>
      </c>
      <c r="FHI56" s="139" t="s">
        <v>8</v>
      </c>
      <c r="FHJ56" s="139" t="s">
        <v>8</v>
      </c>
      <c r="FHK56" s="139" t="s">
        <v>8</v>
      </c>
      <c r="FHL56" s="139" t="s">
        <v>8</v>
      </c>
      <c r="FHM56" s="139" t="s">
        <v>8</v>
      </c>
      <c r="FHN56" s="139" t="s">
        <v>8</v>
      </c>
      <c r="FHO56" s="139" t="s">
        <v>8</v>
      </c>
      <c r="FHP56" s="139" t="s">
        <v>8</v>
      </c>
      <c r="FHQ56" s="139" t="s">
        <v>8</v>
      </c>
      <c r="FHR56" s="139" t="s">
        <v>8</v>
      </c>
      <c r="FHS56" s="139" t="s">
        <v>8</v>
      </c>
      <c r="FHT56" s="139" t="s">
        <v>8</v>
      </c>
      <c r="FHU56" s="139" t="s">
        <v>8</v>
      </c>
      <c r="FHV56" s="139" t="s">
        <v>8</v>
      </c>
      <c r="FHW56" s="139" t="s">
        <v>8</v>
      </c>
      <c r="FHX56" s="139" t="s">
        <v>8</v>
      </c>
      <c r="FHY56" s="139" t="s">
        <v>8</v>
      </c>
      <c r="FHZ56" s="139" t="s">
        <v>8</v>
      </c>
      <c r="FIA56" s="139" t="s">
        <v>8</v>
      </c>
      <c r="FIB56" s="139" t="s">
        <v>8</v>
      </c>
      <c r="FIC56" s="139" t="s">
        <v>8</v>
      </c>
      <c r="FID56" s="139" t="s">
        <v>8</v>
      </c>
      <c r="FIE56" s="139" t="s">
        <v>8</v>
      </c>
      <c r="FIF56" s="139" t="s">
        <v>8</v>
      </c>
      <c r="FIG56" s="139" t="s">
        <v>8</v>
      </c>
      <c r="FIH56" s="139" t="s">
        <v>8</v>
      </c>
      <c r="FII56" s="139" t="s">
        <v>8</v>
      </c>
      <c r="FIJ56" s="139" t="s">
        <v>8</v>
      </c>
      <c r="FIK56" s="139" t="s">
        <v>8</v>
      </c>
      <c r="FIL56" s="139" t="s">
        <v>8</v>
      </c>
      <c r="FIM56" s="139" t="s">
        <v>8</v>
      </c>
      <c r="FIN56" s="139" t="s">
        <v>8</v>
      </c>
      <c r="FIO56" s="139" t="s">
        <v>8</v>
      </c>
      <c r="FIP56" s="139" t="s">
        <v>8</v>
      </c>
      <c r="FIQ56" s="139" t="s">
        <v>8</v>
      </c>
      <c r="FIR56" s="139" t="s">
        <v>8</v>
      </c>
      <c r="FIS56" s="139" t="s">
        <v>8</v>
      </c>
      <c r="FIT56" s="139" t="s">
        <v>8</v>
      </c>
      <c r="FIU56" s="139" t="s">
        <v>8</v>
      </c>
      <c r="FIV56" s="139" t="s">
        <v>8</v>
      </c>
      <c r="FIW56" s="139" t="s">
        <v>8</v>
      </c>
      <c r="FIX56" s="139" t="s">
        <v>8</v>
      </c>
      <c r="FIY56" s="139" t="s">
        <v>8</v>
      </c>
      <c r="FIZ56" s="139" t="s">
        <v>8</v>
      </c>
      <c r="FJA56" s="139" t="s">
        <v>8</v>
      </c>
      <c r="FJB56" s="139" t="s">
        <v>8</v>
      </c>
      <c r="FJC56" s="139" t="s">
        <v>8</v>
      </c>
      <c r="FJD56" s="139" t="s">
        <v>8</v>
      </c>
      <c r="FJE56" s="139" t="s">
        <v>8</v>
      </c>
      <c r="FJF56" s="139" t="s">
        <v>8</v>
      </c>
      <c r="FJG56" s="139" t="s">
        <v>8</v>
      </c>
      <c r="FJH56" s="139" t="s">
        <v>8</v>
      </c>
      <c r="FJI56" s="139" t="s">
        <v>8</v>
      </c>
      <c r="FJJ56" s="139" t="s">
        <v>8</v>
      </c>
      <c r="FJK56" s="139" t="s">
        <v>8</v>
      </c>
      <c r="FJL56" s="139" t="s">
        <v>8</v>
      </c>
      <c r="FJM56" s="139" t="s">
        <v>8</v>
      </c>
      <c r="FJN56" s="139" t="s">
        <v>8</v>
      </c>
      <c r="FJO56" s="139" t="s">
        <v>8</v>
      </c>
      <c r="FJP56" s="139" t="s">
        <v>8</v>
      </c>
      <c r="FJQ56" s="139" t="s">
        <v>8</v>
      </c>
      <c r="FJR56" s="139" t="s">
        <v>8</v>
      </c>
      <c r="FJS56" s="139" t="s">
        <v>8</v>
      </c>
      <c r="FJT56" s="139" t="s">
        <v>8</v>
      </c>
      <c r="FJU56" s="139" t="s">
        <v>8</v>
      </c>
      <c r="FJV56" s="139" t="s">
        <v>8</v>
      </c>
      <c r="FJW56" s="139" t="s">
        <v>8</v>
      </c>
      <c r="FJX56" s="139" t="s">
        <v>8</v>
      </c>
      <c r="FJY56" s="139" t="s">
        <v>8</v>
      </c>
      <c r="FJZ56" s="139" t="s">
        <v>8</v>
      </c>
      <c r="FKA56" s="139" t="s">
        <v>8</v>
      </c>
      <c r="FKB56" s="139" t="s">
        <v>8</v>
      </c>
      <c r="FKC56" s="139" t="s">
        <v>8</v>
      </c>
      <c r="FKD56" s="139" t="s">
        <v>8</v>
      </c>
      <c r="FKE56" s="139" t="s">
        <v>8</v>
      </c>
      <c r="FKF56" s="139" t="s">
        <v>8</v>
      </c>
      <c r="FKG56" s="139" t="s">
        <v>8</v>
      </c>
      <c r="FKH56" s="139" t="s">
        <v>8</v>
      </c>
      <c r="FKI56" s="139" t="s">
        <v>8</v>
      </c>
      <c r="FKJ56" s="139" t="s">
        <v>8</v>
      </c>
      <c r="FKK56" s="139" t="s">
        <v>8</v>
      </c>
      <c r="FKL56" s="139" t="s">
        <v>8</v>
      </c>
      <c r="FKM56" s="139" t="s">
        <v>8</v>
      </c>
      <c r="FKN56" s="139" t="s">
        <v>8</v>
      </c>
      <c r="FKO56" s="139" t="s">
        <v>8</v>
      </c>
      <c r="FKP56" s="139" t="s">
        <v>8</v>
      </c>
      <c r="FKQ56" s="139" t="s">
        <v>8</v>
      </c>
      <c r="FKR56" s="139" t="s">
        <v>8</v>
      </c>
      <c r="FKS56" s="139" t="s">
        <v>8</v>
      </c>
      <c r="FKT56" s="139" t="s">
        <v>8</v>
      </c>
      <c r="FKU56" s="139" t="s">
        <v>8</v>
      </c>
      <c r="FKV56" s="139" t="s">
        <v>8</v>
      </c>
      <c r="FKW56" s="139" t="s">
        <v>8</v>
      </c>
      <c r="FKX56" s="139" t="s">
        <v>8</v>
      </c>
      <c r="FKY56" s="139" t="s">
        <v>8</v>
      </c>
      <c r="FKZ56" s="139" t="s">
        <v>8</v>
      </c>
      <c r="FLA56" s="139" t="s">
        <v>8</v>
      </c>
      <c r="FLB56" s="139" t="s">
        <v>8</v>
      </c>
      <c r="FLC56" s="139" t="s">
        <v>8</v>
      </c>
      <c r="FLD56" s="139" t="s">
        <v>8</v>
      </c>
      <c r="FLE56" s="139" t="s">
        <v>8</v>
      </c>
      <c r="FLF56" s="139" t="s">
        <v>8</v>
      </c>
      <c r="FLG56" s="139" t="s">
        <v>8</v>
      </c>
      <c r="FLH56" s="139" t="s">
        <v>8</v>
      </c>
      <c r="FLI56" s="139" t="s">
        <v>8</v>
      </c>
      <c r="FLJ56" s="139" t="s">
        <v>8</v>
      </c>
      <c r="FLK56" s="139" t="s">
        <v>8</v>
      </c>
      <c r="FLL56" s="139" t="s">
        <v>8</v>
      </c>
      <c r="FLM56" s="139" t="s">
        <v>8</v>
      </c>
      <c r="FLN56" s="139" t="s">
        <v>8</v>
      </c>
      <c r="FLO56" s="139" t="s">
        <v>8</v>
      </c>
      <c r="FLP56" s="139" t="s">
        <v>8</v>
      </c>
      <c r="FLQ56" s="139" t="s">
        <v>8</v>
      </c>
      <c r="FLR56" s="139" t="s">
        <v>8</v>
      </c>
      <c r="FLS56" s="139" t="s">
        <v>8</v>
      </c>
      <c r="FLT56" s="139" t="s">
        <v>8</v>
      </c>
      <c r="FLU56" s="139" t="s">
        <v>8</v>
      </c>
      <c r="FLV56" s="139" t="s">
        <v>8</v>
      </c>
      <c r="FLW56" s="139" t="s">
        <v>8</v>
      </c>
      <c r="FLX56" s="139" t="s">
        <v>8</v>
      </c>
      <c r="FLY56" s="139" t="s">
        <v>8</v>
      </c>
      <c r="FLZ56" s="139" t="s">
        <v>8</v>
      </c>
      <c r="FMA56" s="139" t="s">
        <v>8</v>
      </c>
      <c r="FMB56" s="139" t="s">
        <v>8</v>
      </c>
      <c r="FMC56" s="139" t="s">
        <v>8</v>
      </c>
      <c r="FMD56" s="139" t="s">
        <v>8</v>
      </c>
      <c r="FME56" s="139" t="s">
        <v>8</v>
      </c>
      <c r="FMF56" s="139" t="s">
        <v>8</v>
      </c>
      <c r="FMG56" s="139" t="s">
        <v>8</v>
      </c>
      <c r="FMH56" s="139" t="s">
        <v>8</v>
      </c>
      <c r="FMI56" s="139" t="s">
        <v>8</v>
      </c>
      <c r="FMJ56" s="139" t="s">
        <v>8</v>
      </c>
      <c r="FMK56" s="139" t="s">
        <v>8</v>
      </c>
      <c r="FML56" s="139" t="s">
        <v>8</v>
      </c>
      <c r="FMM56" s="139" t="s">
        <v>8</v>
      </c>
      <c r="FMN56" s="139" t="s">
        <v>8</v>
      </c>
      <c r="FMO56" s="139" t="s">
        <v>8</v>
      </c>
      <c r="FMP56" s="139" t="s">
        <v>8</v>
      </c>
      <c r="FMQ56" s="139" t="s">
        <v>8</v>
      </c>
      <c r="FMR56" s="139" t="s">
        <v>8</v>
      </c>
      <c r="FMS56" s="139" t="s">
        <v>8</v>
      </c>
      <c r="FMT56" s="139" t="s">
        <v>8</v>
      </c>
      <c r="FMU56" s="139" t="s">
        <v>8</v>
      </c>
      <c r="FMV56" s="139" t="s">
        <v>8</v>
      </c>
      <c r="FMW56" s="139" t="s">
        <v>8</v>
      </c>
      <c r="FMX56" s="139" t="s">
        <v>8</v>
      </c>
      <c r="FMY56" s="139" t="s">
        <v>8</v>
      </c>
      <c r="FMZ56" s="139" t="s">
        <v>8</v>
      </c>
      <c r="FNA56" s="139" t="s">
        <v>8</v>
      </c>
      <c r="FNB56" s="139" t="s">
        <v>8</v>
      </c>
      <c r="FNC56" s="139" t="s">
        <v>8</v>
      </c>
      <c r="FND56" s="139" t="s">
        <v>8</v>
      </c>
      <c r="FNE56" s="139" t="s">
        <v>8</v>
      </c>
      <c r="FNF56" s="139" t="s">
        <v>8</v>
      </c>
      <c r="FNG56" s="139" t="s">
        <v>8</v>
      </c>
      <c r="FNH56" s="139" t="s">
        <v>8</v>
      </c>
      <c r="FNI56" s="139" t="s">
        <v>8</v>
      </c>
      <c r="FNJ56" s="139" t="s">
        <v>8</v>
      </c>
      <c r="FNK56" s="139" t="s">
        <v>8</v>
      </c>
      <c r="FNL56" s="139" t="s">
        <v>8</v>
      </c>
      <c r="FNM56" s="139" t="s">
        <v>8</v>
      </c>
      <c r="FNN56" s="139" t="s">
        <v>8</v>
      </c>
      <c r="FNO56" s="139" t="s">
        <v>8</v>
      </c>
      <c r="FNP56" s="139" t="s">
        <v>8</v>
      </c>
      <c r="FNQ56" s="139" t="s">
        <v>8</v>
      </c>
      <c r="FNR56" s="139" t="s">
        <v>8</v>
      </c>
      <c r="FNS56" s="139" t="s">
        <v>8</v>
      </c>
      <c r="FNT56" s="139" t="s">
        <v>8</v>
      </c>
      <c r="FNU56" s="139" t="s">
        <v>8</v>
      </c>
      <c r="FNV56" s="139" t="s">
        <v>8</v>
      </c>
      <c r="FNW56" s="139" t="s">
        <v>8</v>
      </c>
      <c r="FNX56" s="139" t="s">
        <v>8</v>
      </c>
      <c r="FNY56" s="139" t="s">
        <v>8</v>
      </c>
      <c r="FNZ56" s="139" t="s">
        <v>8</v>
      </c>
      <c r="FOA56" s="139" t="s">
        <v>8</v>
      </c>
      <c r="FOB56" s="139" t="s">
        <v>8</v>
      </c>
      <c r="FOC56" s="139" t="s">
        <v>8</v>
      </c>
      <c r="FOD56" s="139" t="s">
        <v>8</v>
      </c>
      <c r="FOE56" s="139" t="s">
        <v>8</v>
      </c>
      <c r="FOF56" s="139" t="s">
        <v>8</v>
      </c>
      <c r="FOG56" s="139" t="s">
        <v>8</v>
      </c>
      <c r="FOH56" s="139" t="s">
        <v>8</v>
      </c>
      <c r="FOI56" s="139" t="s">
        <v>8</v>
      </c>
      <c r="FOJ56" s="139" t="s">
        <v>8</v>
      </c>
      <c r="FOK56" s="139" t="s">
        <v>8</v>
      </c>
      <c r="FOL56" s="139" t="s">
        <v>8</v>
      </c>
      <c r="FOM56" s="139" t="s">
        <v>8</v>
      </c>
      <c r="FON56" s="139" t="s">
        <v>8</v>
      </c>
      <c r="FOO56" s="139" t="s">
        <v>8</v>
      </c>
      <c r="FOP56" s="139" t="s">
        <v>8</v>
      </c>
      <c r="FOQ56" s="139" t="s">
        <v>8</v>
      </c>
      <c r="FOR56" s="139" t="s">
        <v>8</v>
      </c>
      <c r="FOS56" s="139" t="s">
        <v>8</v>
      </c>
      <c r="FOT56" s="139" t="s">
        <v>8</v>
      </c>
      <c r="FOU56" s="139" t="s">
        <v>8</v>
      </c>
      <c r="FOV56" s="139" t="s">
        <v>8</v>
      </c>
      <c r="FOW56" s="139" t="s">
        <v>8</v>
      </c>
      <c r="FOX56" s="139" t="s">
        <v>8</v>
      </c>
      <c r="FOY56" s="139" t="s">
        <v>8</v>
      </c>
      <c r="FOZ56" s="139" t="s">
        <v>8</v>
      </c>
      <c r="FPA56" s="139" t="s">
        <v>8</v>
      </c>
      <c r="FPB56" s="139" t="s">
        <v>8</v>
      </c>
      <c r="FPC56" s="139" t="s">
        <v>8</v>
      </c>
      <c r="FPD56" s="139" t="s">
        <v>8</v>
      </c>
      <c r="FPE56" s="139" t="s">
        <v>8</v>
      </c>
      <c r="FPF56" s="139" t="s">
        <v>8</v>
      </c>
      <c r="FPG56" s="139" t="s">
        <v>8</v>
      </c>
      <c r="FPH56" s="139" t="s">
        <v>8</v>
      </c>
      <c r="FPI56" s="139" t="s">
        <v>8</v>
      </c>
      <c r="FPJ56" s="139" t="s">
        <v>8</v>
      </c>
      <c r="FPK56" s="139" t="s">
        <v>8</v>
      </c>
      <c r="FPL56" s="139" t="s">
        <v>8</v>
      </c>
      <c r="FPM56" s="139" t="s">
        <v>8</v>
      </c>
      <c r="FPN56" s="139" t="s">
        <v>8</v>
      </c>
      <c r="FPO56" s="139" t="s">
        <v>8</v>
      </c>
      <c r="FPP56" s="139" t="s">
        <v>8</v>
      </c>
      <c r="FPQ56" s="139" t="s">
        <v>8</v>
      </c>
      <c r="FPR56" s="139" t="s">
        <v>8</v>
      </c>
      <c r="FPS56" s="139" t="s">
        <v>8</v>
      </c>
      <c r="FPT56" s="139" t="s">
        <v>8</v>
      </c>
      <c r="FPU56" s="139" t="s">
        <v>8</v>
      </c>
      <c r="FPV56" s="139" t="s">
        <v>8</v>
      </c>
      <c r="FPW56" s="139" t="s">
        <v>8</v>
      </c>
      <c r="FPX56" s="139" t="s">
        <v>8</v>
      </c>
      <c r="FPY56" s="139" t="s">
        <v>8</v>
      </c>
      <c r="FPZ56" s="139" t="s">
        <v>8</v>
      </c>
      <c r="FQA56" s="139" t="s">
        <v>8</v>
      </c>
      <c r="FQB56" s="139" t="s">
        <v>8</v>
      </c>
      <c r="FQC56" s="139" t="s">
        <v>8</v>
      </c>
      <c r="FQD56" s="139" t="s">
        <v>8</v>
      </c>
      <c r="FQE56" s="139" t="s">
        <v>8</v>
      </c>
      <c r="FQF56" s="139" t="s">
        <v>8</v>
      </c>
      <c r="FQG56" s="139" t="s">
        <v>8</v>
      </c>
      <c r="FQH56" s="139" t="s">
        <v>8</v>
      </c>
      <c r="FQI56" s="139" t="s">
        <v>8</v>
      </c>
      <c r="FQJ56" s="139" t="s">
        <v>8</v>
      </c>
      <c r="FQK56" s="139" t="s">
        <v>8</v>
      </c>
      <c r="FQL56" s="139" t="s">
        <v>8</v>
      </c>
      <c r="FQM56" s="139" t="s">
        <v>8</v>
      </c>
      <c r="FQN56" s="139" t="s">
        <v>8</v>
      </c>
      <c r="FQO56" s="139" t="s">
        <v>8</v>
      </c>
      <c r="FQP56" s="139" t="s">
        <v>8</v>
      </c>
      <c r="FQQ56" s="139" t="s">
        <v>8</v>
      </c>
      <c r="FQR56" s="139" t="s">
        <v>8</v>
      </c>
      <c r="FQS56" s="139" t="s">
        <v>8</v>
      </c>
      <c r="FQT56" s="139" t="s">
        <v>8</v>
      </c>
      <c r="FQU56" s="139" t="s">
        <v>8</v>
      </c>
      <c r="FQV56" s="139" t="s">
        <v>8</v>
      </c>
      <c r="FQW56" s="139" t="s">
        <v>8</v>
      </c>
      <c r="FQX56" s="139" t="s">
        <v>8</v>
      </c>
      <c r="FQY56" s="139" t="s">
        <v>8</v>
      </c>
      <c r="FQZ56" s="139" t="s">
        <v>8</v>
      </c>
      <c r="FRA56" s="139" t="s">
        <v>8</v>
      </c>
      <c r="FRB56" s="139" t="s">
        <v>8</v>
      </c>
      <c r="FRC56" s="139" t="s">
        <v>8</v>
      </c>
      <c r="FRD56" s="139" t="s">
        <v>8</v>
      </c>
      <c r="FRE56" s="139" t="s">
        <v>8</v>
      </c>
      <c r="FRF56" s="139" t="s">
        <v>8</v>
      </c>
      <c r="FRG56" s="139" t="s">
        <v>8</v>
      </c>
      <c r="FRH56" s="139" t="s">
        <v>8</v>
      </c>
      <c r="FRI56" s="139" t="s">
        <v>8</v>
      </c>
      <c r="FRJ56" s="139" t="s">
        <v>8</v>
      </c>
      <c r="FRK56" s="139" t="s">
        <v>8</v>
      </c>
      <c r="FRL56" s="139" t="s">
        <v>8</v>
      </c>
      <c r="FRM56" s="139" t="s">
        <v>8</v>
      </c>
      <c r="FRN56" s="139" t="s">
        <v>8</v>
      </c>
      <c r="FRO56" s="139" t="s">
        <v>8</v>
      </c>
      <c r="FRP56" s="139" t="s">
        <v>8</v>
      </c>
      <c r="FRQ56" s="139" t="s">
        <v>8</v>
      </c>
      <c r="FRR56" s="139" t="s">
        <v>8</v>
      </c>
      <c r="FRS56" s="139" t="s">
        <v>8</v>
      </c>
      <c r="FRT56" s="139" t="s">
        <v>8</v>
      </c>
      <c r="FRU56" s="139" t="s">
        <v>8</v>
      </c>
      <c r="FRV56" s="139" t="s">
        <v>8</v>
      </c>
      <c r="FRW56" s="139" t="s">
        <v>8</v>
      </c>
      <c r="FRX56" s="139" t="s">
        <v>8</v>
      </c>
      <c r="FRY56" s="139" t="s">
        <v>8</v>
      </c>
      <c r="FRZ56" s="139" t="s">
        <v>8</v>
      </c>
      <c r="FSA56" s="139" t="s">
        <v>8</v>
      </c>
      <c r="FSB56" s="139" t="s">
        <v>8</v>
      </c>
      <c r="FSC56" s="139" t="s">
        <v>8</v>
      </c>
      <c r="FSD56" s="139" t="s">
        <v>8</v>
      </c>
      <c r="FSE56" s="139" t="s">
        <v>8</v>
      </c>
      <c r="FSF56" s="139" t="s">
        <v>8</v>
      </c>
      <c r="FSG56" s="139" t="s">
        <v>8</v>
      </c>
      <c r="FSH56" s="139" t="s">
        <v>8</v>
      </c>
      <c r="FSI56" s="139" t="s">
        <v>8</v>
      </c>
      <c r="FSJ56" s="139" t="s">
        <v>8</v>
      </c>
      <c r="FSK56" s="139" t="s">
        <v>8</v>
      </c>
      <c r="FSL56" s="139" t="s">
        <v>8</v>
      </c>
      <c r="FSM56" s="139" t="s">
        <v>8</v>
      </c>
      <c r="FSN56" s="139" t="s">
        <v>8</v>
      </c>
      <c r="FSO56" s="139" t="s">
        <v>8</v>
      </c>
      <c r="FSP56" s="139" t="s">
        <v>8</v>
      </c>
      <c r="FSQ56" s="139" t="s">
        <v>8</v>
      </c>
      <c r="FSR56" s="139" t="s">
        <v>8</v>
      </c>
      <c r="FSS56" s="139" t="s">
        <v>8</v>
      </c>
      <c r="FST56" s="139" t="s">
        <v>8</v>
      </c>
      <c r="FSU56" s="139" t="s">
        <v>8</v>
      </c>
      <c r="FSV56" s="139" t="s">
        <v>8</v>
      </c>
      <c r="FSW56" s="139" t="s">
        <v>8</v>
      </c>
      <c r="FSX56" s="139" t="s">
        <v>8</v>
      </c>
      <c r="FSY56" s="139" t="s">
        <v>8</v>
      </c>
      <c r="FSZ56" s="139" t="s">
        <v>8</v>
      </c>
      <c r="FTA56" s="139" t="s">
        <v>8</v>
      </c>
      <c r="FTB56" s="139" t="s">
        <v>8</v>
      </c>
      <c r="FTC56" s="139" t="s">
        <v>8</v>
      </c>
      <c r="FTD56" s="139" t="s">
        <v>8</v>
      </c>
      <c r="FTE56" s="139" t="s">
        <v>8</v>
      </c>
      <c r="FTF56" s="139" t="s">
        <v>8</v>
      </c>
      <c r="FTG56" s="139" t="s">
        <v>8</v>
      </c>
      <c r="FTH56" s="139" t="s">
        <v>8</v>
      </c>
      <c r="FTI56" s="139" t="s">
        <v>8</v>
      </c>
      <c r="FTJ56" s="139" t="s">
        <v>8</v>
      </c>
      <c r="FTK56" s="139" t="s">
        <v>8</v>
      </c>
      <c r="FTL56" s="139" t="s">
        <v>8</v>
      </c>
      <c r="FTM56" s="139" t="s">
        <v>8</v>
      </c>
      <c r="FTN56" s="139" t="s">
        <v>8</v>
      </c>
      <c r="FTO56" s="139" t="s">
        <v>8</v>
      </c>
      <c r="FTP56" s="139" t="s">
        <v>8</v>
      </c>
      <c r="FTQ56" s="139" t="s">
        <v>8</v>
      </c>
      <c r="FTR56" s="139" t="s">
        <v>8</v>
      </c>
      <c r="FTS56" s="139" t="s">
        <v>8</v>
      </c>
      <c r="FTT56" s="139" t="s">
        <v>8</v>
      </c>
      <c r="FTU56" s="139" t="s">
        <v>8</v>
      </c>
      <c r="FTV56" s="139" t="s">
        <v>8</v>
      </c>
      <c r="FTW56" s="139" t="s">
        <v>8</v>
      </c>
      <c r="FTX56" s="139" t="s">
        <v>8</v>
      </c>
      <c r="FTY56" s="139" t="s">
        <v>8</v>
      </c>
      <c r="FTZ56" s="139" t="s">
        <v>8</v>
      </c>
      <c r="FUA56" s="139" t="s">
        <v>8</v>
      </c>
      <c r="FUB56" s="139" t="s">
        <v>8</v>
      </c>
      <c r="FUC56" s="139" t="s">
        <v>8</v>
      </c>
      <c r="FUD56" s="139" t="s">
        <v>8</v>
      </c>
      <c r="FUE56" s="139" t="s">
        <v>8</v>
      </c>
      <c r="FUF56" s="139" t="s">
        <v>8</v>
      </c>
      <c r="FUG56" s="139" t="s">
        <v>8</v>
      </c>
      <c r="FUH56" s="139" t="s">
        <v>8</v>
      </c>
      <c r="FUI56" s="139" t="s">
        <v>8</v>
      </c>
      <c r="FUJ56" s="139" t="s">
        <v>8</v>
      </c>
      <c r="FUK56" s="139" t="s">
        <v>8</v>
      </c>
      <c r="FUL56" s="139" t="s">
        <v>8</v>
      </c>
      <c r="FUM56" s="139" t="s">
        <v>8</v>
      </c>
      <c r="FUN56" s="139" t="s">
        <v>8</v>
      </c>
      <c r="FUO56" s="139" t="s">
        <v>8</v>
      </c>
      <c r="FUP56" s="139" t="s">
        <v>8</v>
      </c>
      <c r="FUQ56" s="139" t="s">
        <v>8</v>
      </c>
      <c r="FUR56" s="139" t="s">
        <v>8</v>
      </c>
      <c r="FUS56" s="139" t="s">
        <v>8</v>
      </c>
      <c r="FUT56" s="139" t="s">
        <v>8</v>
      </c>
      <c r="FUU56" s="139" t="s">
        <v>8</v>
      </c>
      <c r="FUV56" s="139" t="s">
        <v>8</v>
      </c>
      <c r="FUW56" s="139" t="s">
        <v>8</v>
      </c>
      <c r="FUX56" s="139" t="s">
        <v>8</v>
      </c>
      <c r="FUY56" s="139" t="s">
        <v>8</v>
      </c>
      <c r="FUZ56" s="139" t="s">
        <v>8</v>
      </c>
      <c r="FVA56" s="139" t="s">
        <v>8</v>
      </c>
      <c r="FVB56" s="139" t="s">
        <v>8</v>
      </c>
      <c r="FVC56" s="139" t="s">
        <v>8</v>
      </c>
      <c r="FVD56" s="139" t="s">
        <v>8</v>
      </c>
      <c r="FVE56" s="139" t="s">
        <v>8</v>
      </c>
      <c r="FVF56" s="139" t="s">
        <v>8</v>
      </c>
      <c r="FVG56" s="139" t="s">
        <v>8</v>
      </c>
      <c r="FVH56" s="139" t="s">
        <v>8</v>
      </c>
      <c r="FVI56" s="139" t="s">
        <v>8</v>
      </c>
      <c r="FVJ56" s="139" t="s">
        <v>8</v>
      </c>
      <c r="FVK56" s="139" t="s">
        <v>8</v>
      </c>
      <c r="FVL56" s="139" t="s">
        <v>8</v>
      </c>
      <c r="FVM56" s="139" t="s">
        <v>8</v>
      </c>
      <c r="FVN56" s="139" t="s">
        <v>8</v>
      </c>
      <c r="FVO56" s="139" t="s">
        <v>8</v>
      </c>
      <c r="FVP56" s="139" t="s">
        <v>8</v>
      </c>
      <c r="FVQ56" s="139" t="s">
        <v>8</v>
      </c>
      <c r="FVR56" s="139" t="s">
        <v>8</v>
      </c>
      <c r="FVS56" s="139" t="s">
        <v>8</v>
      </c>
      <c r="FVT56" s="139" t="s">
        <v>8</v>
      </c>
      <c r="FVU56" s="139" t="s">
        <v>8</v>
      </c>
      <c r="FVV56" s="139" t="s">
        <v>8</v>
      </c>
      <c r="FVW56" s="139" t="s">
        <v>8</v>
      </c>
      <c r="FVX56" s="139" t="s">
        <v>8</v>
      </c>
      <c r="FVY56" s="139" t="s">
        <v>8</v>
      </c>
      <c r="FVZ56" s="139" t="s">
        <v>8</v>
      </c>
      <c r="FWA56" s="139" t="s">
        <v>8</v>
      </c>
      <c r="FWB56" s="139" t="s">
        <v>8</v>
      </c>
      <c r="FWC56" s="139" t="s">
        <v>8</v>
      </c>
      <c r="FWD56" s="139" t="s">
        <v>8</v>
      </c>
      <c r="FWE56" s="139" t="s">
        <v>8</v>
      </c>
      <c r="FWF56" s="139" t="s">
        <v>8</v>
      </c>
      <c r="FWG56" s="139" t="s">
        <v>8</v>
      </c>
      <c r="FWH56" s="139" t="s">
        <v>8</v>
      </c>
      <c r="FWI56" s="139" t="s">
        <v>8</v>
      </c>
      <c r="FWJ56" s="139" t="s">
        <v>8</v>
      </c>
      <c r="FWK56" s="139" t="s">
        <v>8</v>
      </c>
      <c r="FWL56" s="139" t="s">
        <v>8</v>
      </c>
      <c r="FWM56" s="139" t="s">
        <v>8</v>
      </c>
      <c r="FWN56" s="139" t="s">
        <v>8</v>
      </c>
      <c r="FWO56" s="139" t="s">
        <v>8</v>
      </c>
      <c r="FWP56" s="139" t="s">
        <v>8</v>
      </c>
      <c r="FWQ56" s="139" t="s">
        <v>8</v>
      </c>
      <c r="FWR56" s="139" t="s">
        <v>8</v>
      </c>
      <c r="FWS56" s="139" t="s">
        <v>8</v>
      </c>
      <c r="FWT56" s="139" t="s">
        <v>8</v>
      </c>
      <c r="FWU56" s="139" t="s">
        <v>8</v>
      </c>
      <c r="FWV56" s="139" t="s">
        <v>8</v>
      </c>
      <c r="FWW56" s="139" t="s">
        <v>8</v>
      </c>
      <c r="FWX56" s="139" t="s">
        <v>8</v>
      </c>
      <c r="FWY56" s="139" t="s">
        <v>8</v>
      </c>
      <c r="FWZ56" s="139" t="s">
        <v>8</v>
      </c>
      <c r="FXA56" s="139" t="s">
        <v>8</v>
      </c>
      <c r="FXB56" s="139" t="s">
        <v>8</v>
      </c>
      <c r="FXC56" s="139" t="s">
        <v>8</v>
      </c>
      <c r="FXD56" s="139" t="s">
        <v>8</v>
      </c>
      <c r="FXE56" s="139" t="s">
        <v>8</v>
      </c>
      <c r="FXF56" s="139" t="s">
        <v>8</v>
      </c>
      <c r="FXG56" s="139" t="s">
        <v>8</v>
      </c>
      <c r="FXH56" s="139" t="s">
        <v>8</v>
      </c>
      <c r="FXI56" s="139" t="s">
        <v>8</v>
      </c>
      <c r="FXJ56" s="139" t="s">
        <v>8</v>
      </c>
      <c r="FXK56" s="139" t="s">
        <v>8</v>
      </c>
      <c r="FXL56" s="139" t="s">
        <v>8</v>
      </c>
      <c r="FXM56" s="139" t="s">
        <v>8</v>
      </c>
      <c r="FXN56" s="139" t="s">
        <v>8</v>
      </c>
      <c r="FXO56" s="139" t="s">
        <v>8</v>
      </c>
      <c r="FXP56" s="139" t="s">
        <v>8</v>
      </c>
      <c r="FXQ56" s="139" t="s">
        <v>8</v>
      </c>
      <c r="FXR56" s="139" t="s">
        <v>8</v>
      </c>
      <c r="FXS56" s="139" t="s">
        <v>8</v>
      </c>
      <c r="FXT56" s="139" t="s">
        <v>8</v>
      </c>
      <c r="FXU56" s="139" t="s">
        <v>8</v>
      </c>
      <c r="FXV56" s="139" t="s">
        <v>8</v>
      </c>
      <c r="FXW56" s="139" t="s">
        <v>8</v>
      </c>
      <c r="FXX56" s="139" t="s">
        <v>8</v>
      </c>
      <c r="FXY56" s="139" t="s">
        <v>8</v>
      </c>
      <c r="FXZ56" s="139" t="s">
        <v>8</v>
      </c>
      <c r="FYA56" s="139" t="s">
        <v>8</v>
      </c>
      <c r="FYB56" s="139" t="s">
        <v>8</v>
      </c>
      <c r="FYC56" s="139" t="s">
        <v>8</v>
      </c>
      <c r="FYD56" s="139" t="s">
        <v>8</v>
      </c>
      <c r="FYE56" s="139" t="s">
        <v>8</v>
      </c>
      <c r="FYF56" s="139" t="s">
        <v>8</v>
      </c>
      <c r="FYG56" s="139" t="s">
        <v>8</v>
      </c>
      <c r="FYH56" s="139" t="s">
        <v>8</v>
      </c>
      <c r="FYI56" s="139" t="s">
        <v>8</v>
      </c>
      <c r="FYJ56" s="139" t="s">
        <v>8</v>
      </c>
      <c r="FYK56" s="139" t="s">
        <v>8</v>
      </c>
      <c r="FYL56" s="139" t="s">
        <v>8</v>
      </c>
      <c r="FYM56" s="139" t="s">
        <v>8</v>
      </c>
      <c r="FYN56" s="139" t="s">
        <v>8</v>
      </c>
      <c r="FYO56" s="139" t="s">
        <v>8</v>
      </c>
      <c r="FYP56" s="139" t="s">
        <v>8</v>
      </c>
      <c r="FYQ56" s="139" t="s">
        <v>8</v>
      </c>
      <c r="FYR56" s="139" t="s">
        <v>8</v>
      </c>
      <c r="FYS56" s="139" t="s">
        <v>8</v>
      </c>
      <c r="FYT56" s="139" t="s">
        <v>8</v>
      </c>
      <c r="FYU56" s="139" t="s">
        <v>8</v>
      </c>
      <c r="FYV56" s="139" t="s">
        <v>8</v>
      </c>
      <c r="FYW56" s="139" t="s">
        <v>8</v>
      </c>
      <c r="FYX56" s="139" t="s">
        <v>8</v>
      </c>
      <c r="FYY56" s="139" t="s">
        <v>8</v>
      </c>
      <c r="FYZ56" s="139" t="s">
        <v>8</v>
      </c>
      <c r="FZA56" s="139" t="s">
        <v>8</v>
      </c>
      <c r="FZB56" s="139" t="s">
        <v>8</v>
      </c>
      <c r="FZC56" s="139" t="s">
        <v>8</v>
      </c>
      <c r="FZD56" s="139" t="s">
        <v>8</v>
      </c>
      <c r="FZE56" s="139" t="s">
        <v>8</v>
      </c>
      <c r="FZF56" s="139" t="s">
        <v>8</v>
      </c>
      <c r="FZG56" s="139" t="s">
        <v>8</v>
      </c>
      <c r="FZH56" s="139" t="s">
        <v>8</v>
      </c>
      <c r="FZI56" s="139" t="s">
        <v>8</v>
      </c>
      <c r="FZJ56" s="139" t="s">
        <v>8</v>
      </c>
      <c r="FZK56" s="139" t="s">
        <v>8</v>
      </c>
      <c r="FZL56" s="139" t="s">
        <v>8</v>
      </c>
      <c r="FZM56" s="139" t="s">
        <v>8</v>
      </c>
      <c r="FZN56" s="139" t="s">
        <v>8</v>
      </c>
      <c r="FZO56" s="139" t="s">
        <v>8</v>
      </c>
      <c r="FZP56" s="139" t="s">
        <v>8</v>
      </c>
      <c r="FZQ56" s="139" t="s">
        <v>8</v>
      </c>
      <c r="FZR56" s="139" t="s">
        <v>8</v>
      </c>
      <c r="FZS56" s="139" t="s">
        <v>8</v>
      </c>
      <c r="FZT56" s="139" t="s">
        <v>8</v>
      </c>
      <c r="FZU56" s="139" t="s">
        <v>8</v>
      </c>
      <c r="FZV56" s="139" t="s">
        <v>8</v>
      </c>
      <c r="FZW56" s="139" t="s">
        <v>8</v>
      </c>
      <c r="FZX56" s="139" t="s">
        <v>8</v>
      </c>
      <c r="FZY56" s="139" t="s">
        <v>8</v>
      </c>
      <c r="FZZ56" s="139" t="s">
        <v>8</v>
      </c>
      <c r="GAA56" s="139" t="s">
        <v>8</v>
      </c>
      <c r="GAB56" s="139" t="s">
        <v>8</v>
      </c>
      <c r="GAC56" s="139" t="s">
        <v>8</v>
      </c>
      <c r="GAD56" s="139" t="s">
        <v>8</v>
      </c>
      <c r="GAE56" s="139" t="s">
        <v>8</v>
      </c>
      <c r="GAF56" s="139" t="s">
        <v>8</v>
      </c>
      <c r="GAG56" s="139" t="s">
        <v>8</v>
      </c>
      <c r="GAH56" s="139" t="s">
        <v>8</v>
      </c>
      <c r="GAI56" s="139" t="s">
        <v>8</v>
      </c>
      <c r="GAJ56" s="139" t="s">
        <v>8</v>
      </c>
      <c r="GAK56" s="139" t="s">
        <v>8</v>
      </c>
      <c r="GAL56" s="139" t="s">
        <v>8</v>
      </c>
      <c r="GAM56" s="139" t="s">
        <v>8</v>
      </c>
      <c r="GAN56" s="139" t="s">
        <v>8</v>
      </c>
      <c r="GAO56" s="139" t="s">
        <v>8</v>
      </c>
      <c r="GAP56" s="139" t="s">
        <v>8</v>
      </c>
      <c r="GAQ56" s="139" t="s">
        <v>8</v>
      </c>
      <c r="GAR56" s="139" t="s">
        <v>8</v>
      </c>
      <c r="GAS56" s="139" t="s">
        <v>8</v>
      </c>
      <c r="GAT56" s="139" t="s">
        <v>8</v>
      </c>
      <c r="GAU56" s="139" t="s">
        <v>8</v>
      </c>
      <c r="GAV56" s="139" t="s">
        <v>8</v>
      </c>
      <c r="GAW56" s="139" t="s">
        <v>8</v>
      </c>
      <c r="GAX56" s="139" t="s">
        <v>8</v>
      </c>
      <c r="GAY56" s="139" t="s">
        <v>8</v>
      </c>
      <c r="GAZ56" s="139" t="s">
        <v>8</v>
      </c>
      <c r="GBA56" s="139" t="s">
        <v>8</v>
      </c>
      <c r="GBB56" s="139" t="s">
        <v>8</v>
      </c>
      <c r="GBC56" s="139" t="s">
        <v>8</v>
      </c>
      <c r="GBD56" s="139" t="s">
        <v>8</v>
      </c>
      <c r="GBE56" s="139" t="s">
        <v>8</v>
      </c>
      <c r="GBF56" s="139" t="s">
        <v>8</v>
      </c>
      <c r="GBG56" s="139" t="s">
        <v>8</v>
      </c>
      <c r="GBH56" s="139" t="s">
        <v>8</v>
      </c>
      <c r="GBI56" s="139" t="s">
        <v>8</v>
      </c>
      <c r="GBJ56" s="139" t="s">
        <v>8</v>
      </c>
      <c r="GBK56" s="139" t="s">
        <v>8</v>
      </c>
      <c r="GBL56" s="139" t="s">
        <v>8</v>
      </c>
      <c r="GBM56" s="139" t="s">
        <v>8</v>
      </c>
      <c r="GBN56" s="139" t="s">
        <v>8</v>
      </c>
      <c r="GBO56" s="139" t="s">
        <v>8</v>
      </c>
      <c r="GBP56" s="139" t="s">
        <v>8</v>
      </c>
      <c r="GBQ56" s="139" t="s">
        <v>8</v>
      </c>
      <c r="GBR56" s="139" t="s">
        <v>8</v>
      </c>
      <c r="GBS56" s="139" t="s">
        <v>8</v>
      </c>
      <c r="GBT56" s="139" t="s">
        <v>8</v>
      </c>
      <c r="GBU56" s="139" t="s">
        <v>8</v>
      </c>
      <c r="GBV56" s="139" t="s">
        <v>8</v>
      </c>
      <c r="GBW56" s="139" t="s">
        <v>8</v>
      </c>
      <c r="GBX56" s="139" t="s">
        <v>8</v>
      </c>
      <c r="GBY56" s="139" t="s">
        <v>8</v>
      </c>
      <c r="GBZ56" s="139" t="s">
        <v>8</v>
      </c>
      <c r="GCA56" s="139" t="s">
        <v>8</v>
      </c>
      <c r="GCB56" s="139" t="s">
        <v>8</v>
      </c>
      <c r="GCC56" s="139" t="s">
        <v>8</v>
      </c>
      <c r="GCD56" s="139" t="s">
        <v>8</v>
      </c>
      <c r="GCE56" s="139" t="s">
        <v>8</v>
      </c>
      <c r="GCF56" s="139" t="s">
        <v>8</v>
      </c>
      <c r="GCG56" s="139" t="s">
        <v>8</v>
      </c>
      <c r="GCH56" s="139" t="s">
        <v>8</v>
      </c>
      <c r="GCI56" s="139" t="s">
        <v>8</v>
      </c>
      <c r="GCJ56" s="139" t="s">
        <v>8</v>
      </c>
      <c r="GCK56" s="139" t="s">
        <v>8</v>
      </c>
      <c r="GCL56" s="139" t="s">
        <v>8</v>
      </c>
      <c r="GCM56" s="139" t="s">
        <v>8</v>
      </c>
      <c r="GCN56" s="139" t="s">
        <v>8</v>
      </c>
      <c r="GCO56" s="139" t="s">
        <v>8</v>
      </c>
      <c r="GCP56" s="139" t="s">
        <v>8</v>
      </c>
      <c r="GCQ56" s="139" t="s">
        <v>8</v>
      </c>
      <c r="GCR56" s="139" t="s">
        <v>8</v>
      </c>
      <c r="GCS56" s="139" t="s">
        <v>8</v>
      </c>
      <c r="GCT56" s="139" t="s">
        <v>8</v>
      </c>
      <c r="GCU56" s="139" t="s">
        <v>8</v>
      </c>
      <c r="GCV56" s="139" t="s">
        <v>8</v>
      </c>
      <c r="GCW56" s="139" t="s">
        <v>8</v>
      </c>
      <c r="GCX56" s="139" t="s">
        <v>8</v>
      </c>
      <c r="GCY56" s="139" t="s">
        <v>8</v>
      </c>
      <c r="GCZ56" s="139" t="s">
        <v>8</v>
      </c>
      <c r="GDA56" s="139" t="s">
        <v>8</v>
      </c>
      <c r="GDB56" s="139" t="s">
        <v>8</v>
      </c>
      <c r="GDC56" s="139" t="s">
        <v>8</v>
      </c>
      <c r="GDD56" s="139" t="s">
        <v>8</v>
      </c>
      <c r="GDE56" s="139" t="s">
        <v>8</v>
      </c>
      <c r="GDF56" s="139" t="s">
        <v>8</v>
      </c>
      <c r="GDG56" s="139" t="s">
        <v>8</v>
      </c>
      <c r="GDH56" s="139" t="s">
        <v>8</v>
      </c>
      <c r="GDI56" s="139" t="s">
        <v>8</v>
      </c>
      <c r="GDJ56" s="139" t="s">
        <v>8</v>
      </c>
      <c r="GDK56" s="139" t="s">
        <v>8</v>
      </c>
      <c r="GDL56" s="139" t="s">
        <v>8</v>
      </c>
      <c r="GDM56" s="139" t="s">
        <v>8</v>
      </c>
      <c r="GDN56" s="139" t="s">
        <v>8</v>
      </c>
      <c r="GDO56" s="139" t="s">
        <v>8</v>
      </c>
      <c r="GDP56" s="139" t="s">
        <v>8</v>
      </c>
      <c r="GDQ56" s="139" t="s">
        <v>8</v>
      </c>
      <c r="GDR56" s="139" t="s">
        <v>8</v>
      </c>
      <c r="GDS56" s="139" t="s">
        <v>8</v>
      </c>
      <c r="GDT56" s="139" t="s">
        <v>8</v>
      </c>
      <c r="GDU56" s="139" t="s">
        <v>8</v>
      </c>
      <c r="GDV56" s="139" t="s">
        <v>8</v>
      </c>
      <c r="GDW56" s="139" t="s">
        <v>8</v>
      </c>
      <c r="GDX56" s="139" t="s">
        <v>8</v>
      </c>
      <c r="GDY56" s="139" t="s">
        <v>8</v>
      </c>
      <c r="GDZ56" s="139" t="s">
        <v>8</v>
      </c>
      <c r="GEA56" s="139" t="s">
        <v>8</v>
      </c>
      <c r="GEB56" s="139" t="s">
        <v>8</v>
      </c>
      <c r="GEC56" s="139" t="s">
        <v>8</v>
      </c>
      <c r="GED56" s="139" t="s">
        <v>8</v>
      </c>
      <c r="GEE56" s="139" t="s">
        <v>8</v>
      </c>
      <c r="GEF56" s="139" t="s">
        <v>8</v>
      </c>
      <c r="GEG56" s="139" t="s">
        <v>8</v>
      </c>
      <c r="GEH56" s="139" t="s">
        <v>8</v>
      </c>
      <c r="GEI56" s="139" t="s">
        <v>8</v>
      </c>
      <c r="GEJ56" s="139" t="s">
        <v>8</v>
      </c>
      <c r="GEK56" s="139" t="s">
        <v>8</v>
      </c>
      <c r="GEL56" s="139" t="s">
        <v>8</v>
      </c>
      <c r="GEM56" s="139" t="s">
        <v>8</v>
      </c>
      <c r="GEN56" s="139" t="s">
        <v>8</v>
      </c>
      <c r="GEO56" s="139" t="s">
        <v>8</v>
      </c>
      <c r="GEP56" s="139" t="s">
        <v>8</v>
      </c>
      <c r="GEQ56" s="139" t="s">
        <v>8</v>
      </c>
      <c r="GER56" s="139" t="s">
        <v>8</v>
      </c>
      <c r="GES56" s="139" t="s">
        <v>8</v>
      </c>
      <c r="GET56" s="139" t="s">
        <v>8</v>
      </c>
      <c r="GEU56" s="139" t="s">
        <v>8</v>
      </c>
      <c r="GEV56" s="139" t="s">
        <v>8</v>
      </c>
      <c r="GEW56" s="139" t="s">
        <v>8</v>
      </c>
      <c r="GEX56" s="139" t="s">
        <v>8</v>
      </c>
      <c r="GEY56" s="139" t="s">
        <v>8</v>
      </c>
      <c r="GEZ56" s="139" t="s">
        <v>8</v>
      </c>
      <c r="GFA56" s="139" t="s">
        <v>8</v>
      </c>
      <c r="GFB56" s="139" t="s">
        <v>8</v>
      </c>
      <c r="GFC56" s="139" t="s">
        <v>8</v>
      </c>
      <c r="GFD56" s="139" t="s">
        <v>8</v>
      </c>
      <c r="GFE56" s="139" t="s">
        <v>8</v>
      </c>
      <c r="GFF56" s="139" t="s">
        <v>8</v>
      </c>
      <c r="GFG56" s="139" t="s">
        <v>8</v>
      </c>
      <c r="GFH56" s="139" t="s">
        <v>8</v>
      </c>
      <c r="GFI56" s="139" t="s">
        <v>8</v>
      </c>
      <c r="GFJ56" s="139" t="s">
        <v>8</v>
      </c>
      <c r="GFK56" s="139" t="s">
        <v>8</v>
      </c>
      <c r="GFL56" s="139" t="s">
        <v>8</v>
      </c>
      <c r="GFM56" s="139" t="s">
        <v>8</v>
      </c>
      <c r="GFN56" s="139" t="s">
        <v>8</v>
      </c>
      <c r="GFO56" s="139" t="s">
        <v>8</v>
      </c>
      <c r="GFP56" s="139" t="s">
        <v>8</v>
      </c>
      <c r="GFQ56" s="139" t="s">
        <v>8</v>
      </c>
      <c r="GFR56" s="139" t="s">
        <v>8</v>
      </c>
      <c r="GFS56" s="139" t="s">
        <v>8</v>
      </c>
      <c r="GFT56" s="139" t="s">
        <v>8</v>
      </c>
      <c r="GFU56" s="139" t="s">
        <v>8</v>
      </c>
      <c r="GFV56" s="139" t="s">
        <v>8</v>
      </c>
      <c r="GFW56" s="139" t="s">
        <v>8</v>
      </c>
      <c r="GFX56" s="139" t="s">
        <v>8</v>
      </c>
      <c r="GFY56" s="139" t="s">
        <v>8</v>
      </c>
      <c r="GFZ56" s="139" t="s">
        <v>8</v>
      </c>
      <c r="GGA56" s="139" t="s">
        <v>8</v>
      </c>
      <c r="GGB56" s="139" t="s">
        <v>8</v>
      </c>
      <c r="GGC56" s="139" t="s">
        <v>8</v>
      </c>
      <c r="GGD56" s="139" t="s">
        <v>8</v>
      </c>
      <c r="GGE56" s="139" t="s">
        <v>8</v>
      </c>
      <c r="GGF56" s="139" t="s">
        <v>8</v>
      </c>
      <c r="GGG56" s="139" t="s">
        <v>8</v>
      </c>
      <c r="GGH56" s="139" t="s">
        <v>8</v>
      </c>
      <c r="GGI56" s="139" t="s">
        <v>8</v>
      </c>
      <c r="GGJ56" s="139" t="s">
        <v>8</v>
      </c>
      <c r="GGK56" s="139" t="s">
        <v>8</v>
      </c>
      <c r="GGL56" s="139" t="s">
        <v>8</v>
      </c>
      <c r="GGM56" s="139" t="s">
        <v>8</v>
      </c>
      <c r="GGN56" s="139" t="s">
        <v>8</v>
      </c>
      <c r="GGO56" s="139" t="s">
        <v>8</v>
      </c>
      <c r="GGP56" s="139" t="s">
        <v>8</v>
      </c>
      <c r="GGQ56" s="139" t="s">
        <v>8</v>
      </c>
      <c r="GGR56" s="139" t="s">
        <v>8</v>
      </c>
      <c r="GGS56" s="139" t="s">
        <v>8</v>
      </c>
      <c r="GGT56" s="139" t="s">
        <v>8</v>
      </c>
      <c r="GGU56" s="139" t="s">
        <v>8</v>
      </c>
      <c r="GGV56" s="139" t="s">
        <v>8</v>
      </c>
      <c r="GGW56" s="139" t="s">
        <v>8</v>
      </c>
      <c r="GGX56" s="139" t="s">
        <v>8</v>
      </c>
      <c r="GGY56" s="139" t="s">
        <v>8</v>
      </c>
      <c r="GGZ56" s="139" t="s">
        <v>8</v>
      </c>
      <c r="GHA56" s="139" t="s">
        <v>8</v>
      </c>
      <c r="GHB56" s="139" t="s">
        <v>8</v>
      </c>
      <c r="GHC56" s="139" t="s">
        <v>8</v>
      </c>
      <c r="GHD56" s="139" t="s">
        <v>8</v>
      </c>
      <c r="GHE56" s="139" t="s">
        <v>8</v>
      </c>
      <c r="GHF56" s="139" t="s">
        <v>8</v>
      </c>
      <c r="GHG56" s="139" t="s">
        <v>8</v>
      </c>
      <c r="GHH56" s="139" t="s">
        <v>8</v>
      </c>
      <c r="GHI56" s="139" t="s">
        <v>8</v>
      </c>
      <c r="GHJ56" s="139" t="s">
        <v>8</v>
      </c>
      <c r="GHK56" s="139" t="s">
        <v>8</v>
      </c>
      <c r="GHL56" s="139" t="s">
        <v>8</v>
      </c>
      <c r="GHM56" s="139" t="s">
        <v>8</v>
      </c>
      <c r="GHN56" s="139" t="s">
        <v>8</v>
      </c>
      <c r="GHO56" s="139" t="s">
        <v>8</v>
      </c>
      <c r="GHP56" s="139" t="s">
        <v>8</v>
      </c>
      <c r="GHQ56" s="139" t="s">
        <v>8</v>
      </c>
      <c r="GHR56" s="139" t="s">
        <v>8</v>
      </c>
      <c r="GHS56" s="139" t="s">
        <v>8</v>
      </c>
      <c r="GHT56" s="139" t="s">
        <v>8</v>
      </c>
      <c r="GHU56" s="139" t="s">
        <v>8</v>
      </c>
      <c r="GHV56" s="139" t="s">
        <v>8</v>
      </c>
      <c r="GHW56" s="139" t="s">
        <v>8</v>
      </c>
      <c r="GHX56" s="139" t="s">
        <v>8</v>
      </c>
      <c r="GHY56" s="139" t="s">
        <v>8</v>
      </c>
      <c r="GHZ56" s="139" t="s">
        <v>8</v>
      </c>
      <c r="GIA56" s="139" t="s">
        <v>8</v>
      </c>
      <c r="GIB56" s="139" t="s">
        <v>8</v>
      </c>
      <c r="GIC56" s="139" t="s">
        <v>8</v>
      </c>
      <c r="GID56" s="139" t="s">
        <v>8</v>
      </c>
      <c r="GIE56" s="139" t="s">
        <v>8</v>
      </c>
      <c r="GIF56" s="139" t="s">
        <v>8</v>
      </c>
      <c r="GIG56" s="139" t="s">
        <v>8</v>
      </c>
      <c r="GIH56" s="139" t="s">
        <v>8</v>
      </c>
      <c r="GII56" s="139" t="s">
        <v>8</v>
      </c>
      <c r="GIJ56" s="139" t="s">
        <v>8</v>
      </c>
      <c r="GIK56" s="139" t="s">
        <v>8</v>
      </c>
      <c r="GIL56" s="139" t="s">
        <v>8</v>
      </c>
      <c r="GIM56" s="139" t="s">
        <v>8</v>
      </c>
      <c r="GIN56" s="139" t="s">
        <v>8</v>
      </c>
      <c r="GIO56" s="139" t="s">
        <v>8</v>
      </c>
      <c r="GIP56" s="139" t="s">
        <v>8</v>
      </c>
      <c r="GIQ56" s="139" t="s">
        <v>8</v>
      </c>
      <c r="GIR56" s="139" t="s">
        <v>8</v>
      </c>
      <c r="GIS56" s="139" t="s">
        <v>8</v>
      </c>
      <c r="GIT56" s="139" t="s">
        <v>8</v>
      </c>
      <c r="GIU56" s="139" t="s">
        <v>8</v>
      </c>
      <c r="GIV56" s="139" t="s">
        <v>8</v>
      </c>
      <c r="GIW56" s="139" t="s">
        <v>8</v>
      </c>
      <c r="GIX56" s="139" t="s">
        <v>8</v>
      </c>
      <c r="GIY56" s="139" t="s">
        <v>8</v>
      </c>
      <c r="GIZ56" s="139" t="s">
        <v>8</v>
      </c>
      <c r="GJA56" s="139" t="s">
        <v>8</v>
      </c>
      <c r="GJB56" s="139" t="s">
        <v>8</v>
      </c>
      <c r="GJC56" s="139" t="s">
        <v>8</v>
      </c>
      <c r="GJD56" s="139" t="s">
        <v>8</v>
      </c>
      <c r="GJE56" s="139" t="s">
        <v>8</v>
      </c>
      <c r="GJF56" s="139" t="s">
        <v>8</v>
      </c>
      <c r="GJG56" s="139" t="s">
        <v>8</v>
      </c>
      <c r="GJH56" s="139" t="s">
        <v>8</v>
      </c>
      <c r="GJI56" s="139" t="s">
        <v>8</v>
      </c>
      <c r="GJJ56" s="139" t="s">
        <v>8</v>
      </c>
      <c r="GJK56" s="139" t="s">
        <v>8</v>
      </c>
      <c r="GJL56" s="139" t="s">
        <v>8</v>
      </c>
      <c r="GJM56" s="139" t="s">
        <v>8</v>
      </c>
      <c r="GJN56" s="139" t="s">
        <v>8</v>
      </c>
      <c r="GJO56" s="139" t="s">
        <v>8</v>
      </c>
      <c r="GJP56" s="139" t="s">
        <v>8</v>
      </c>
      <c r="GJQ56" s="139" t="s">
        <v>8</v>
      </c>
      <c r="GJR56" s="139" t="s">
        <v>8</v>
      </c>
      <c r="GJS56" s="139" t="s">
        <v>8</v>
      </c>
      <c r="GJT56" s="139" t="s">
        <v>8</v>
      </c>
      <c r="GJU56" s="139" t="s">
        <v>8</v>
      </c>
      <c r="GJV56" s="139" t="s">
        <v>8</v>
      </c>
      <c r="GJW56" s="139" t="s">
        <v>8</v>
      </c>
      <c r="GJX56" s="139" t="s">
        <v>8</v>
      </c>
      <c r="GJY56" s="139" t="s">
        <v>8</v>
      </c>
      <c r="GJZ56" s="139" t="s">
        <v>8</v>
      </c>
      <c r="GKA56" s="139" t="s">
        <v>8</v>
      </c>
      <c r="GKB56" s="139" t="s">
        <v>8</v>
      </c>
      <c r="GKC56" s="139" t="s">
        <v>8</v>
      </c>
      <c r="GKD56" s="139" t="s">
        <v>8</v>
      </c>
      <c r="GKE56" s="139" t="s">
        <v>8</v>
      </c>
      <c r="GKF56" s="139" t="s">
        <v>8</v>
      </c>
      <c r="GKG56" s="139" t="s">
        <v>8</v>
      </c>
      <c r="GKH56" s="139" t="s">
        <v>8</v>
      </c>
      <c r="GKI56" s="139" t="s">
        <v>8</v>
      </c>
      <c r="GKJ56" s="139" t="s">
        <v>8</v>
      </c>
      <c r="GKK56" s="139" t="s">
        <v>8</v>
      </c>
      <c r="GKL56" s="139" t="s">
        <v>8</v>
      </c>
      <c r="GKM56" s="139" t="s">
        <v>8</v>
      </c>
      <c r="GKN56" s="139" t="s">
        <v>8</v>
      </c>
      <c r="GKO56" s="139" t="s">
        <v>8</v>
      </c>
      <c r="GKP56" s="139" t="s">
        <v>8</v>
      </c>
      <c r="GKQ56" s="139" t="s">
        <v>8</v>
      </c>
      <c r="GKR56" s="139" t="s">
        <v>8</v>
      </c>
      <c r="GKS56" s="139" t="s">
        <v>8</v>
      </c>
      <c r="GKT56" s="139" t="s">
        <v>8</v>
      </c>
      <c r="GKU56" s="139" t="s">
        <v>8</v>
      </c>
      <c r="GKV56" s="139" t="s">
        <v>8</v>
      </c>
      <c r="GKW56" s="139" t="s">
        <v>8</v>
      </c>
      <c r="GKX56" s="139" t="s">
        <v>8</v>
      </c>
      <c r="GKY56" s="139" t="s">
        <v>8</v>
      </c>
      <c r="GKZ56" s="139" t="s">
        <v>8</v>
      </c>
      <c r="GLA56" s="139" t="s">
        <v>8</v>
      </c>
      <c r="GLB56" s="139" t="s">
        <v>8</v>
      </c>
      <c r="GLC56" s="139" t="s">
        <v>8</v>
      </c>
      <c r="GLD56" s="139" t="s">
        <v>8</v>
      </c>
      <c r="GLE56" s="139" t="s">
        <v>8</v>
      </c>
      <c r="GLF56" s="139" t="s">
        <v>8</v>
      </c>
      <c r="GLG56" s="139" t="s">
        <v>8</v>
      </c>
      <c r="GLH56" s="139" t="s">
        <v>8</v>
      </c>
      <c r="GLI56" s="139" t="s">
        <v>8</v>
      </c>
      <c r="GLJ56" s="139" t="s">
        <v>8</v>
      </c>
      <c r="GLK56" s="139" t="s">
        <v>8</v>
      </c>
      <c r="GLL56" s="139" t="s">
        <v>8</v>
      </c>
      <c r="GLM56" s="139" t="s">
        <v>8</v>
      </c>
      <c r="GLN56" s="139" t="s">
        <v>8</v>
      </c>
      <c r="GLO56" s="139" t="s">
        <v>8</v>
      </c>
      <c r="GLP56" s="139" t="s">
        <v>8</v>
      </c>
      <c r="GLQ56" s="139" t="s">
        <v>8</v>
      </c>
      <c r="GLR56" s="139" t="s">
        <v>8</v>
      </c>
      <c r="GLS56" s="139" t="s">
        <v>8</v>
      </c>
      <c r="GLT56" s="139" t="s">
        <v>8</v>
      </c>
      <c r="GLU56" s="139" t="s">
        <v>8</v>
      </c>
      <c r="GLV56" s="139" t="s">
        <v>8</v>
      </c>
      <c r="GLW56" s="139" t="s">
        <v>8</v>
      </c>
      <c r="GLX56" s="139" t="s">
        <v>8</v>
      </c>
      <c r="GLY56" s="139" t="s">
        <v>8</v>
      </c>
      <c r="GLZ56" s="139" t="s">
        <v>8</v>
      </c>
      <c r="GMA56" s="139" t="s">
        <v>8</v>
      </c>
      <c r="GMB56" s="139" t="s">
        <v>8</v>
      </c>
      <c r="GMC56" s="139" t="s">
        <v>8</v>
      </c>
      <c r="GMD56" s="139" t="s">
        <v>8</v>
      </c>
      <c r="GME56" s="139" t="s">
        <v>8</v>
      </c>
      <c r="GMF56" s="139" t="s">
        <v>8</v>
      </c>
      <c r="GMG56" s="139" t="s">
        <v>8</v>
      </c>
      <c r="GMH56" s="139" t="s">
        <v>8</v>
      </c>
      <c r="GMI56" s="139" t="s">
        <v>8</v>
      </c>
      <c r="GMJ56" s="139" t="s">
        <v>8</v>
      </c>
      <c r="GMK56" s="139" t="s">
        <v>8</v>
      </c>
      <c r="GML56" s="139" t="s">
        <v>8</v>
      </c>
      <c r="GMM56" s="139" t="s">
        <v>8</v>
      </c>
      <c r="GMN56" s="139" t="s">
        <v>8</v>
      </c>
      <c r="GMO56" s="139" t="s">
        <v>8</v>
      </c>
      <c r="GMP56" s="139" t="s">
        <v>8</v>
      </c>
      <c r="GMQ56" s="139" t="s">
        <v>8</v>
      </c>
      <c r="GMR56" s="139" t="s">
        <v>8</v>
      </c>
      <c r="GMS56" s="139" t="s">
        <v>8</v>
      </c>
      <c r="GMT56" s="139" t="s">
        <v>8</v>
      </c>
      <c r="GMU56" s="139" t="s">
        <v>8</v>
      </c>
      <c r="GMV56" s="139" t="s">
        <v>8</v>
      </c>
      <c r="GMW56" s="139" t="s">
        <v>8</v>
      </c>
      <c r="GMX56" s="139" t="s">
        <v>8</v>
      </c>
      <c r="GMY56" s="139" t="s">
        <v>8</v>
      </c>
      <c r="GMZ56" s="139" t="s">
        <v>8</v>
      </c>
      <c r="GNA56" s="139" t="s">
        <v>8</v>
      </c>
      <c r="GNB56" s="139" t="s">
        <v>8</v>
      </c>
      <c r="GNC56" s="139" t="s">
        <v>8</v>
      </c>
      <c r="GND56" s="139" t="s">
        <v>8</v>
      </c>
      <c r="GNE56" s="139" t="s">
        <v>8</v>
      </c>
      <c r="GNF56" s="139" t="s">
        <v>8</v>
      </c>
      <c r="GNG56" s="139" t="s">
        <v>8</v>
      </c>
      <c r="GNH56" s="139" t="s">
        <v>8</v>
      </c>
      <c r="GNI56" s="139" t="s">
        <v>8</v>
      </c>
      <c r="GNJ56" s="139" t="s">
        <v>8</v>
      </c>
      <c r="GNK56" s="139" t="s">
        <v>8</v>
      </c>
      <c r="GNL56" s="139" t="s">
        <v>8</v>
      </c>
      <c r="GNM56" s="139" t="s">
        <v>8</v>
      </c>
      <c r="GNN56" s="139" t="s">
        <v>8</v>
      </c>
      <c r="GNO56" s="139" t="s">
        <v>8</v>
      </c>
      <c r="GNP56" s="139" t="s">
        <v>8</v>
      </c>
      <c r="GNQ56" s="139" t="s">
        <v>8</v>
      </c>
      <c r="GNR56" s="139" t="s">
        <v>8</v>
      </c>
      <c r="GNS56" s="139" t="s">
        <v>8</v>
      </c>
      <c r="GNT56" s="139" t="s">
        <v>8</v>
      </c>
      <c r="GNU56" s="139" t="s">
        <v>8</v>
      </c>
      <c r="GNV56" s="139" t="s">
        <v>8</v>
      </c>
      <c r="GNW56" s="139" t="s">
        <v>8</v>
      </c>
      <c r="GNX56" s="139" t="s">
        <v>8</v>
      </c>
      <c r="GNY56" s="139" t="s">
        <v>8</v>
      </c>
      <c r="GNZ56" s="139" t="s">
        <v>8</v>
      </c>
      <c r="GOA56" s="139" t="s">
        <v>8</v>
      </c>
      <c r="GOB56" s="139" t="s">
        <v>8</v>
      </c>
      <c r="GOC56" s="139" t="s">
        <v>8</v>
      </c>
      <c r="GOD56" s="139" t="s">
        <v>8</v>
      </c>
      <c r="GOE56" s="139" t="s">
        <v>8</v>
      </c>
      <c r="GOF56" s="139" t="s">
        <v>8</v>
      </c>
      <c r="GOG56" s="139" t="s">
        <v>8</v>
      </c>
      <c r="GOH56" s="139" t="s">
        <v>8</v>
      </c>
      <c r="GOI56" s="139" t="s">
        <v>8</v>
      </c>
      <c r="GOJ56" s="139" t="s">
        <v>8</v>
      </c>
      <c r="GOK56" s="139" t="s">
        <v>8</v>
      </c>
      <c r="GOL56" s="139" t="s">
        <v>8</v>
      </c>
      <c r="GOM56" s="139" t="s">
        <v>8</v>
      </c>
      <c r="GON56" s="139" t="s">
        <v>8</v>
      </c>
      <c r="GOO56" s="139" t="s">
        <v>8</v>
      </c>
      <c r="GOP56" s="139" t="s">
        <v>8</v>
      </c>
      <c r="GOQ56" s="139" t="s">
        <v>8</v>
      </c>
      <c r="GOR56" s="139" t="s">
        <v>8</v>
      </c>
      <c r="GOS56" s="139" t="s">
        <v>8</v>
      </c>
      <c r="GOT56" s="139" t="s">
        <v>8</v>
      </c>
      <c r="GOU56" s="139" t="s">
        <v>8</v>
      </c>
      <c r="GOV56" s="139" t="s">
        <v>8</v>
      </c>
      <c r="GOW56" s="139" t="s">
        <v>8</v>
      </c>
      <c r="GOX56" s="139" t="s">
        <v>8</v>
      </c>
      <c r="GOY56" s="139" t="s">
        <v>8</v>
      </c>
      <c r="GOZ56" s="139" t="s">
        <v>8</v>
      </c>
      <c r="GPA56" s="139" t="s">
        <v>8</v>
      </c>
      <c r="GPB56" s="139" t="s">
        <v>8</v>
      </c>
      <c r="GPC56" s="139" t="s">
        <v>8</v>
      </c>
      <c r="GPD56" s="139" t="s">
        <v>8</v>
      </c>
      <c r="GPE56" s="139" t="s">
        <v>8</v>
      </c>
      <c r="GPF56" s="139" t="s">
        <v>8</v>
      </c>
      <c r="GPG56" s="139" t="s">
        <v>8</v>
      </c>
      <c r="GPH56" s="139" t="s">
        <v>8</v>
      </c>
      <c r="GPI56" s="139" t="s">
        <v>8</v>
      </c>
      <c r="GPJ56" s="139" t="s">
        <v>8</v>
      </c>
      <c r="GPK56" s="139" t="s">
        <v>8</v>
      </c>
      <c r="GPL56" s="139" t="s">
        <v>8</v>
      </c>
      <c r="GPM56" s="139" t="s">
        <v>8</v>
      </c>
      <c r="GPN56" s="139" t="s">
        <v>8</v>
      </c>
      <c r="GPO56" s="139" t="s">
        <v>8</v>
      </c>
      <c r="GPP56" s="139" t="s">
        <v>8</v>
      </c>
      <c r="GPQ56" s="139" t="s">
        <v>8</v>
      </c>
      <c r="GPR56" s="139" t="s">
        <v>8</v>
      </c>
      <c r="GPS56" s="139" t="s">
        <v>8</v>
      </c>
      <c r="GPT56" s="139" t="s">
        <v>8</v>
      </c>
      <c r="GPU56" s="139" t="s">
        <v>8</v>
      </c>
      <c r="GPV56" s="139" t="s">
        <v>8</v>
      </c>
      <c r="GPW56" s="139" t="s">
        <v>8</v>
      </c>
      <c r="GPX56" s="139" t="s">
        <v>8</v>
      </c>
      <c r="GPY56" s="139" t="s">
        <v>8</v>
      </c>
      <c r="GPZ56" s="139" t="s">
        <v>8</v>
      </c>
      <c r="GQA56" s="139" t="s">
        <v>8</v>
      </c>
      <c r="GQB56" s="139" t="s">
        <v>8</v>
      </c>
      <c r="GQC56" s="139" t="s">
        <v>8</v>
      </c>
      <c r="GQD56" s="139" t="s">
        <v>8</v>
      </c>
      <c r="GQE56" s="139" t="s">
        <v>8</v>
      </c>
      <c r="GQF56" s="139" t="s">
        <v>8</v>
      </c>
      <c r="GQG56" s="139" t="s">
        <v>8</v>
      </c>
      <c r="GQH56" s="139" t="s">
        <v>8</v>
      </c>
      <c r="GQI56" s="139" t="s">
        <v>8</v>
      </c>
      <c r="GQJ56" s="139" t="s">
        <v>8</v>
      </c>
      <c r="GQK56" s="139" t="s">
        <v>8</v>
      </c>
      <c r="GQL56" s="139" t="s">
        <v>8</v>
      </c>
      <c r="GQM56" s="139" t="s">
        <v>8</v>
      </c>
      <c r="GQN56" s="139" t="s">
        <v>8</v>
      </c>
      <c r="GQO56" s="139" t="s">
        <v>8</v>
      </c>
      <c r="GQP56" s="139" t="s">
        <v>8</v>
      </c>
      <c r="GQQ56" s="139" t="s">
        <v>8</v>
      </c>
      <c r="GQR56" s="139" t="s">
        <v>8</v>
      </c>
      <c r="GQS56" s="139" t="s">
        <v>8</v>
      </c>
      <c r="GQT56" s="139" t="s">
        <v>8</v>
      </c>
      <c r="GQU56" s="139" t="s">
        <v>8</v>
      </c>
      <c r="GQV56" s="139" t="s">
        <v>8</v>
      </c>
      <c r="GQW56" s="139" t="s">
        <v>8</v>
      </c>
      <c r="GQX56" s="139" t="s">
        <v>8</v>
      </c>
      <c r="GQY56" s="139" t="s">
        <v>8</v>
      </c>
      <c r="GQZ56" s="139" t="s">
        <v>8</v>
      </c>
      <c r="GRA56" s="139" t="s">
        <v>8</v>
      </c>
      <c r="GRB56" s="139" t="s">
        <v>8</v>
      </c>
      <c r="GRC56" s="139" t="s">
        <v>8</v>
      </c>
      <c r="GRD56" s="139" t="s">
        <v>8</v>
      </c>
      <c r="GRE56" s="139" t="s">
        <v>8</v>
      </c>
      <c r="GRF56" s="139" t="s">
        <v>8</v>
      </c>
      <c r="GRG56" s="139" t="s">
        <v>8</v>
      </c>
      <c r="GRH56" s="139" t="s">
        <v>8</v>
      </c>
      <c r="GRI56" s="139" t="s">
        <v>8</v>
      </c>
      <c r="GRJ56" s="139" t="s">
        <v>8</v>
      </c>
      <c r="GRK56" s="139" t="s">
        <v>8</v>
      </c>
      <c r="GRL56" s="139" t="s">
        <v>8</v>
      </c>
      <c r="GRM56" s="139" t="s">
        <v>8</v>
      </c>
      <c r="GRN56" s="139" t="s">
        <v>8</v>
      </c>
      <c r="GRO56" s="139" t="s">
        <v>8</v>
      </c>
      <c r="GRP56" s="139" t="s">
        <v>8</v>
      </c>
      <c r="GRQ56" s="139" t="s">
        <v>8</v>
      </c>
      <c r="GRR56" s="139" t="s">
        <v>8</v>
      </c>
      <c r="GRS56" s="139" t="s">
        <v>8</v>
      </c>
      <c r="GRT56" s="139" t="s">
        <v>8</v>
      </c>
      <c r="GRU56" s="139" t="s">
        <v>8</v>
      </c>
      <c r="GRV56" s="139" t="s">
        <v>8</v>
      </c>
      <c r="GRW56" s="139" t="s">
        <v>8</v>
      </c>
      <c r="GRX56" s="139" t="s">
        <v>8</v>
      </c>
      <c r="GRY56" s="139" t="s">
        <v>8</v>
      </c>
      <c r="GRZ56" s="139" t="s">
        <v>8</v>
      </c>
      <c r="GSA56" s="139" t="s">
        <v>8</v>
      </c>
      <c r="GSB56" s="139" t="s">
        <v>8</v>
      </c>
      <c r="GSC56" s="139" t="s">
        <v>8</v>
      </c>
      <c r="GSD56" s="139" t="s">
        <v>8</v>
      </c>
      <c r="GSE56" s="139" t="s">
        <v>8</v>
      </c>
      <c r="GSF56" s="139" t="s">
        <v>8</v>
      </c>
      <c r="GSG56" s="139" t="s">
        <v>8</v>
      </c>
      <c r="GSH56" s="139" t="s">
        <v>8</v>
      </c>
      <c r="GSI56" s="139" t="s">
        <v>8</v>
      </c>
      <c r="GSJ56" s="139" t="s">
        <v>8</v>
      </c>
      <c r="GSK56" s="139" t="s">
        <v>8</v>
      </c>
      <c r="GSL56" s="139" t="s">
        <v>8</v>
      </c>
      <c r="GSM56" s="139" t="s">
        <v>8</v>
      </c>
      <c r="GSN56" s="139" t="s">
        <v>8</v>
      </c>
      <c r="GSO56" s="139" t="s">
        <v>8</v>
      </c>
      <c r="GSP56" s="139" t="s">
        <v>8</v>
      </c>
      <c r="GSQ56" s="139" t="s">
        <v>8</v>
      </c>
      <c r="GSR56" s="139" t="s">
        <v>8</v>
      </c>
      <c r="GSS56" s="139" t="s">
        <v>8</v>
      </c>
      <c r="GST56" s="139" t="s">
        <v>8</v>
      </c>
      <c r="GSU56" s="139" t="s">
        <v>8</v>
      </c>
      <c r="GSV56" s="139" t="s">
        <v>8</v>
      </c>
      <c r="GSW56" s="139" t="s">
        <v>8</v>
      </c>
      <c r="GSX56" s="139" t="s">
        <v>8</v>
      </c>
      <c r="GSY56" s="139" t="s">
        <v>8</v>
      </c>
      <c r="GSZ56" s="139" t="s">
        <v>8</v>
      </c>
      <c r="GTA56" s="139" t="s">
        <v>8</v>
      </c>
      <c r="GTB56" s="139" t="s">
        <v>8</v>
      </c>
      <c r="GTC56" s="139" t="s">
        <v>8</v>
      </c>
      <c r="GTD56" s="139" t="s">
        <v>8</v>
      </c>
      <c r="GTE56" s="139" t="s">
        <v>8</v>
      </c>
      <c r="GTF56" s="139" t="s">
        <v>8</v>
      </c>
      <c r="GTG56" s="139" t="s">
        <v>8</v>
      </c>
      <c r="GTH56" s="139" t="s">
        <v>8</v>
      </c>
      <c r="GTI56" s="139" t="s">
        <v>8</v>
      </c>
      <c r="GTJ56" s="139" t="s">
        <v>8</v>
      </c>
      <c r="GTK56" s="139" t="s">
        <v>8</v>
      </c>
      <c r="GTL56" s="139" t="s">
        <v>8</v>
      </c>
      <c r="GTM56" s="139" t="s">
        <v>8</v>
      </c>
      <c r="GTN56" s="139" t="s">
        <v>8</v>
      </c>
      <c r="GTO56" s="139" t="s">
        <v>8</v>
      </c>
      <c r="GTP56" s="139" t="s">
        <v>8</v>
      </c>
      <c r="GTQ56" s="139" t="s">
        <v>8</v>
      </c>
      <c r="GTR56" s="139" t="s">
        <v>8</v>
      </c>
      <c r="GTS56" s="139" t="s">
        <v>8</v>
      </c>
      <c r="GTT56" s="139" t="s">
        <v>8</v>
      </c>
      <c r="GTU56" s="139" t="s">
        <v>8</v>
      </c>
      <c r="GTV56" s="139" t="s">
        <v>8</v>
      </c>
      <c r="GTW56" s="139" t="s">
        <v>8</v>
      </c>
      <c r="GTX56" s="139" t="s">
        <v>8</v>
      </c>
      <c r="GTY56" s="139" t="s">
        <v>8</v>
      </c>
      <c r="GTZ56" s="139" t="s">
        <v>8</v>
      </c>
      <c r="GUA56" s="139" t="s">
        <v>8</v>
      </c>
      <c r="GUB56" s="139" t="s">
        <v>8</v>
      </c>
      <c r="GUC56" s="139" t="s">
        <v>8</v>
      </c>
      <c r="GUD56" s="139" t="s">
        <v>8</v>
      </c>
      <c r="GUE56" s="139" t="s">
        <v>8</v>
      </c>
      <c r="GUF56" s="139" t="s">
        <v>8</v>
      </c>
      <c r="GUG56" s="139" t="s">
        <v>8</v>
      </c>
      <c r="GUH56" s="139" t="s">
        <v>8</v>
      </c>
      <c r="GUI56" s="139" t="s">
        <v>8</v>
      </c>
      <c r="GUJ56" s="139" t="s">
        <v>8</v>
      </c>
      <c r="GUK56" s="139" t="s">
        <v>8</v>
      </c>
      <c r="GUL56" s="139" t="s">
        <v>8</v>
      </c>
      <c r="GUM56" s="139" t="s">
        <v>8</v>
      </c>
      <c r="GUN56" s="139" t="s">
        <v>8</v>
      </c>
      <c r="GUO56" s="139" t="s">
        <v>8</v>
      </c>
      <c r="GUP56" s="139" t="s">
        <v>8</v>
      </c>
      <c r="GUQ56" s="139" t="s">
        <v>8</v>
      </c>
      <c r="GUR56" s="139" t="s">
        <v>8</v>
      </c>
      <c r="GUS56" s="139" t="s">
        <v>8</v>
      </c>
      <c r="GUT56" s="139" t="s">
        <v>8</v>
      </c>
      <c r="GUU56" s="139" t="s">
        <v>8</v>
      </c>
      <c r="GUV56" s="139" t="s">
        <v>8</v>
      </c>
      <c r="GUW56" s="139" t="s">
        <v>8</v>
      </c>
      <c r="GUX56" s="139" t="s">
        <v>8</v>
      </c>
      <c r="GUY56" s="139" t="s">
        <v>8</v>
      </c>
      <c r="GUZ56" s="139" t="s">
        <v>8</v>
      </c>
      <c r="GVA56" s="139" t="s">
        <v>8</v>
      </c>
      <c r="GVB56" s="139" t="s">
        <v>8</v>
      </c>
      <c r="GVC56" s="139" t="s">
        <v>8</v>
      </c>
      <c r="GVD56" s="139" t="s">
        <v>8</v>
      </c>
      <c r="GVE56" s="139" t="s">
        <v>8</v>
      </c>
      <c r="GVF56" s="139" t="s">
        <v>8</v>
      </c>
      <c r="GVG56" s="139" t="s">
        <v>8</v>
      </c>
      <c r="GVH56" s="139" t="s">
        <v>8</v>
      </c>
      <c r="GVI56" s="139" t="s">
        <v>8</v>
      </c>
      <c r="GVJ56" s="139" t="s">
        <v>8</v>
      </c>
      <c r="GVK56" s="139" t="s">
        <v>8</v>
      </c>
      <c r="GVL56" s="139" t="s">
        <v>8</v>
      </c>
      <c r="GVM56" s="139" t="s">
        <v>8</v>
      </c>
      <c r="GVN56" s="139" t="s">
        <v>8</v>
      </c>
      <c r="GVO56" s="139" t="s">
        <v>8</v>
      </c>
      <c r="GVP56" s="139" t="s">
        <v>8</v>
      </c>
      <c r="GVQ56" s="139" t="s">
        <v>8</v>
      </c>
      <c r="GVR56" s="139" t="s">
        <v>8</v>
      </c>
      <c r="GVS56" s="139" t="s">
        <v>8</v>
      </c>
      <c r="GVT56" s="139" t="s">
        <v>8</v>
      </c>
      <c r="GVU56" s="139" t="s">
        <v>8</v>
      </c>
      <c r="GVV56" s="139" t="s">
        <v>8</v>
      </c>
      <c r="GVW56" s="139" t="s">
        <v>8</v>
      </c>
      <c r="GVX56" s="139" t="s">
        <v>8</v>
      </c>
      <c r="GVY56" s="139" t="s">
        <v>8</v>
      </c>
      <c r="GVZ56" s="139" t="s">
        <v>8</v>
      </c>
      <c r="GWA56" s="139" t="s">
        <v>8</v>
      </c>
      <c r="GWB56" s="139" t="s">
        <v>8</v>
      </c>
      <c r="GWC56" s="139" t="s">
        <v>8</v>
      </c>
      <c r="GWD56" s="139" t="s">
        <v>8</v>
      </c>
      <c r="GWE56" s="139" t="s">
        <v>8</v>
      </c>
      <c r="GWF56" s="139" t="s">
        <v>8</v>
      </c>
      <c r="GWG56" s="139" t="s">
        <v>8</v>
      </c>
      <c r="GWH56" s="139" t="s">
        <v>8</v>
      </c>
      <c r="GWI56" s="139" t="s">
        <v>8</v>
      </c>
      <c r="GWJ56" s="139" t="s">
        <v>8</v>
      </c>
      <c r="GWK56" s="139" t="s">
        <v>8</v>
      </c>
      <c r="GWL56" s="139" t="s">
        <v>8</v>
      </c>
      <c r="GWM56" s="139" t="s">
        <v>8</v>
      </c>
      <c r="GWN56" s="139" t="s">
        <v>8</v>
      </c>
      <c r="GWO56" s="139" t="s">
        <v>8</v>
      </c>
      <c r="GWP56" s="139" t="s">
        <v>8</v>
      </c>
      <c r="GWQ56" s="139" t="s">
        <v>8</v>
      </c>
      <c r="GWR56" s="139" t="s">
        <v>8</v>
      </c>
      <c r="GWS56" s="139" t="s">
        <v>8</v>
      </c>
      <c r="GWT56" s="139" t="s">
        <v>8</v>
      </c>
      <c r="GWU56" s="139" t="s">
        <v>8</v>
      </c>
      <c r="GWV56" s="139" t="s">
        <v>8</v>
      </c>
      <c r="GWW56" s="139" t="s">
        <v>8</v>
      </c>
      <c r="GWX56" s="139" t="s">
        <v>8</v>
      </c>
      <c r="GWY56" s="139" t="s">
        <v>8</v>
      </c>
      <c r="GWZ56" s="139" t="s">
        <v>8</v>
      </c>
      <c r="GXA56" s="139" t="s">
        <v>8</v>
      </c>
      <c r="GXB56" s="139" t="s">
        <v>8</v>
      </c>
      <c r="GXC56" s="139" t="s">
        <v>8</v>
      </c>
      <c r="GXD56" s="139" t="s">
        <v>8</v>
      </c>
      <c r="GXE56" s="139" t="s">
        <v>8</v>
      </c>
      <c r="GXF56" s="139" t="s">
        <v>8</v>
      </c>
      <c r="GXG56" s="139" t="s">
        <v>8</v>
      </c>
      <c r="GXH56" s="139" t="s">
        <v>8</v>
      </c>
      <c r="GXI56" s="139" t="s">
        <v>8</v>
      </c>
      <c r="GXJ56" s="139" t="s">
        <v>8</v>
      </c>
      <c r="GXK56" s="139" t="s">
        <v>8</v>
      </c>
      <c r="GXL56" s="139" t="s">
        <v>8</v>
      </c>
      <c r="GXM56" s="139" t="s">
        <v>8</v>
      </c>
      <c r="GXN56" s="139" t="s">
        <v>8</v>
      </c>
      <c r="GXO56" s="139" t="s">
        <v>8</v>
      </c>
      <c r="GXP56" s="139" t="s">
        <v>8</v>
      </c>
      <c r="GXQ56" s="139" t="s">
        <v>8</v>
      </c>
      <c r="GXR56" s="139" t="s">
        <v>8</v>
      </c>
      <c r="GXS56" s="139" t="s">
        <v>8</v>
      </c>
      <c r="GXT56" s="139" t="s">
        <v>8</v>
      </c>
      <c r="GXU56" s="139" t="s">
        <v>8</v>
      </c>
      <c r="GXV56" s="139" t="s">
        <v>8</v>
      </c>
      <c r="GXW56" s="139" t="s">
        <v>8</v>
      </c>
      <c r="GXX56" s="139" t="s">
        <v>8</v>
      </c>
      <c r="GXY56" s="139" t="s">
        <v>8</v>
      </c>
      <c r="GXZ56" s="139" t="s">
        <v>8</v>
      </c>
      <c r="GYA56" s="139" t="s">
        <v>8</v>
      </c>
      <c r="GYB56" s="139" t="s">
        <v>8</v>
      </c>
      <c r="GYC56" s="139" t="s">
        <v>8</v>
      </c>
      <c r="GYD56" s="139" t="s">
        <v>8</v>
      </c>
      <c r="GYE56" s="139" t="s">
        <v>8</v>
      </c>
      <c r="GYF56" s="139" t="s">
        <v>8</v>
      </c>
      <c r="GYG56" s="139" t="s">
        <v>8</v>
      </c>
      <c r="GYH56" s="139" t="s">
        <v>8</v>
      </c>
      <c r="GYI56" s="139" t="s">
        <v>8</v>
      </c>
      <c r="GYJ56" s="139" t="s">
        <v>8</v>
      </c>
      <c r="GYK56" s="139" t="s">
        <v>8</v>
      </c>
      <c r="GYL56" s="139" t="s">
        <v>8</v>
      </c>
      <c r="GYM56" s="139" t="s">
        <v>8</v>
      </c>
      <c r="GYN56" s="139" t="s">
        <v>8</v>
      </c>
      <c r="GYO56" s="139" t="s">
        <v>8</v>
      </c>
      <c r="GYP56" s="139" t="s">
        <v>8</v>
      </c>
      <c r="GYQ56" s="139" t="s">
        <v>8</v>
      </c>
      <c r="GYR56" s="139" t="s">
        <v>8</v>
      </c>
      <c r="GYS56" s="139" t="s">
        <v>8</v>
      </c>
      <c r="GYT56" s="139" t="s">
        <v>8</v>
      </c>
      <c r="GYU56" s="139" t="s">
        <v>8</v>
      </c>
      <c r="GYV56" s="139" t="s">
        <v>8</v>
      </c>
      <c r="GYW56" s="139" t="s">
        <v>8</v>
      </c>
      <c r="GYX56" s="139" t="s">
        <v>8</v>
      </c>
      <c r="GYY56" s="139" t="s">
        <v>8</v>
      </c>
      <c r="GYZ56" s="139" t="s">
        <v>8</v>
      </c>
      <c r="GZA56" s="139" t="s">
        <v>8</v>
      </c>
      <c r="GZB56" s="139" t="s">
        <v>8</v>
      </c>
      <c r="GZC56" s="139" t="s">
        <v>8</v>
      </c>
      <c r="GZD56" s="139" t="s">
        <v>8</v>
      </c>
      <c r="GZE56" s="139" t="s">
        <v>8</v>
      </c>
      <c r="GZF56" s="139" t="s">
        <v>8</v>
      </c>
      <c r="GZG56" s="139" t="s">
        <v>8</v>
      </c>
      <c r="GZH56" s="139" t="s">
        <v>8</v>
      </c>
      <c r="GZI56" s="139" t="s">
        <v>8</v>
      </c>
      <c r="GZJ56" s="139" t="s">
        <v>8</v>
      </c>
      <c r="GZK56" s="139" t="s">
        <v>8</v>
      </c>
      <c r="GZL56" s="139" t="s">
        <v>8</v>
      </c>
      <c r="GZM56" s="139" t="s">
        <v>8</v>
      </c>
      <c r="GZN56" s="139" t="s">
        <v>8</v>
      </c>
      <c r="GZO56" s="139" t="s">
        <v>8</v>
      </c>
      <c r="GZP56" s="139" t="s">
        <v>8</v>
      </c>
      <c r="GZQ56" s="139" t="s">
        <v>8</v>
      </c>
      <c r="GZR56" s="139" t="s">
        <v>8</v>
      </c>
      <c r="GZS56" s="139" t="s">
        <v>8</v>
      </c>
      <c r="GZT56" s="139" t="s">
        <v>8</v>
      </c>
      <c r="GZU56" s="139" t="s">
        <v>8</v>
      </c>
      <c r="GZV56" s="139" t="s">
        <v>8</v>
      </c>
      <c r="GZW56" s="139" t="s">
        <v>8</v>
      </c>
      <c r="GZX56" s="139" t="s">
        <v>8</v>
      </c>
      <c r="GZY56" s="139" t="s">
        <v>8</v>
      </c>
      <c r="GZZ56" s="139" t="s">
        <v>8</v>
      </c>
      <c r="HAA56" s="139" t="s">
        <v>8</v>
      </c>
      <c r="HAB56" s="139" t="s">
        <v>8</v>
      </c>
      <c r="HAC56" s="139" t="s">
        <v>8</v>
      </c>
      <c r="HAD56" s="139" t="s">
        <v>8</v>
      </c>
      <c r="HAE56" s="139" t="s">
        <v>8</v>
      </c>
      <c r="HAF56" s="139" t="s">
        <v>8</v>
      </c>
      <c r="HAG56" s="139" t="s">
        <v>8</v>
      </c>
      <c r="HAH56" s="139" t="s">
        <v>8</v>
      </c>
      <c r="HAI56" s="139" t="s">
        <v>8</v>
      </c>
      <c r="HAJ56" s="139" t="s">
        <v>8</v>
      </c>
      <c r="HAK56" s="139" t="s">
        <v>8</v>
      </c>
      <c r="HAL56" s="139" t="s">
        <v>8</v>
      </c>
      <c r="HAM56" s="139" t="s">
        <v>8</v>
      </c>
      <c r="HAN56" s="139" t="s">
        <v>8</v>
      </c>
      <c r="HAO56" s="139" t="s">
        <v>8</v>
      </c>
      <c r="HAP56" s="139" t="s">
        <v>8</v>
      </c>
      <c r="HAQ56" s="139" t="s">
        <v>8</v>
      </c>
      <c r="HAR56" s="139" t="s">
        <v>8</v>
      </c>
      <c r="HAS56" s="139" t="s">
        <v>8</v>
      </c>
      <c r="HAT56" s="139" t="s">
        <v>8</v>
      </c>
      <c r="HAU56" s="139" t="s">
        <v>8</v>
      </c>
      <c r="HAV56" s="139" t="s">
        <v>8</v>
      </c>
      <c r="HAW56" s="139" t="s">
        <v>8</v>
      </c>
      <c r="HAX56" s="139" t="s">
        <v>8</v>
      </c>
      <c r="HAY56" s="139" t="s">
        <v>8</v>
      </c>
      <c r="HAZ56" s="139" t="s">
        <v>8</v>
      </c>
      <c r="HBA56" s="139" t="s">
        <v>8</v>
      </c>
      <c r="HBB56" s="139" t="s">
        <v>8</v>
      </c>
      <c r="HBC56" s="139" t="s">
        <v>8</v>
      </c>
      <c r="HBD56" s="139" t="s">
        <v>8</v>
      </c>
      <c r="HBE56" s="139" t="s">
        <v>8</v>
      </c>
      <c r="HBF56" s="139" t="s">
        <v>8</v>
      </c>
      <c r="HBG56" s="139" t="s">
        <v>8</v>
      </c>
      <c r="HBH56" s="139" t="s">
        <v>8</v>
      </c>
      <c r="HBI56" s="139" t="s">
        <v>8</v>
      </c>
      <c r="HBJ56" s="139" t="s">
        <v>8</v>
      </c>
      <c r="HBK56" s="139" t="s">
        <v>8</v>
      </c>
      <c r="HBL56" s="139" t="s">
        <v>8</v>
      </c>
      <c r="HBM56" s="139" t="s">
        <v>8</v>
      </c>
      <c r="HBN56" s="139" t="s">
        <v>8</v>
      </c>
      <c r="HBO56" s="139" t="s">
        <v>8</v>
      </c>
      <c r="HBP56" s="139" t="s">
        <v>8</v>
      </c>
      <c r="HBQ56" s="139" t="s">
        <v>8</v>
      </c>
      <c r="HBR56" s="139" t="s">
        <v>8</v>
      </c>
      <c r="HBS56" s="139" t="s">
        <v>8</v>
      </c>
      <c r="HBT56" s="139" t="s">
        <v>8</v>
      </c>
      <c r="HBU56" s="139" t="s">
        <v>8</v>
      </c>
      <c r="HBV56" s="139" t="s">
        <v>8</v>
      </c>
      <c r="HBW56" s="139" t="s">
        <v>8</v>
      </c>
      <c r="HBX56" s="139" t="s">
        <v>8</v>
      </c>
      <c r="HBY56" s="139" t="s">
        <v>8</v>
      </c>
      <c r="HBZ56" s="139" t="s">
        <v>8</v>
      </c>
      <c r="HCA56" s="139" t="s">
        <v>8</v>
      </c>
      <c r="HCB56" s="139" t="s">
        <v>8</v>
      </c>
      <c r="HCC56" s="139" t="s">
        <v>8</v>
      </c>
      <c r="HCD56" s="139" t="s">
        <v>8</v>
      </c>
      <c r="HCE56" s="139" t="s">
        <v>8</v>
      </c>
      <c r="HCF56" s="139" t="s">
        <v>8</v>
      </c>
      <c r="HCG56" s="139" t="s">
        <v>8</v>
      </c>
      <c r="HCH56" s="139" t="s">
        <v>8</v>
      </c>
      <c r="HCI56" s="139" t="s">
        <v>8</v>
      </c>
      <c r="HCJ56" s="139" t="s">
        <v>8</v>
      </c>
      <c r="HCK56" s="139" t="s">
        <v>8</v>
      </c>
      <c r="HCL56" s="139" t="s">
        <v>8</v>
      </c>
      <c r="HCM56" s="139" t="s">
        <v>8</v>
      </c>
      <c r="HCN56" s="139" t="s">
        <v>8</v>
      </c>
      <c r="HCO56" s="139" t="s">
        <v>8</v>
      </c>
      <c r="HCP56" s="139" t="s">
        <v>8</v>
      </c>
      <c r="HCQ56" s="139" t="s">
        <v>8</v>
      </c>
      <c r="HCR56" s="139" t="s">
        <v>8</v>
      </c>
      <c r="HCS56" s="139" t="s">
        <v>8</v>
      </c>
      <c r="HCT56" s="139" t="s">
        <v>8</v>
      </c>
      <c r="HCU56" s="139" t="s">
        <v>8</v>
      </c>
      <c r="HCV56" s="139" t="s">
        <v>8</v>
      </c>
      <c r="HCW56" s="139" t="s">
        <v>8</v>
      </c>
      <c r="HCX56" s="139" t="s">
        <v>8</v>
      </c>
      <c r="HCY56" s="139" t="s">
        <v>8</v>
      </c>
      <c r="HCZ56" s="139" t="s">
        <v>8</v>
      </c>
      <c r="HDA56" s="139" t="s">
        <v>8</v>
      </c>
      <c r="HDB56" s="139" t="s">
        <v>8</v>
      </c>
      <c r="HDC56" s="139" t="s">
        <v>8</v>
      </c>
      <c r="HDD56" s="139" t="s">
        <v>8</v>
      </c>
      <c r="HDE56" s="139" t="s">
        <v>8</v>
      </c>
      <c r="HDF56" s="139" t="s">
        <v>8</v>
      </c>
      <c r="HDG56" s="139" t="s">
        <v>8</v>
      </c>
      <c r="HDH56" s="139" t="s">
        <v>8</v>
      </c>
      <c r="HDI56" s="139" t="s">
        <v>8</v>
      </c>
      <c r="HDJ56" s="139" t="s">
        <v>8</v>
      </c>
      <c r="HDK56" s="139" t="s">
        <v>8</v>
      </c>
      <c r="HDL56" s="139" t="s">
        <v>8</v>
      </c>
      <c r="HDM56" s="139" t="s">
        <v>8</v>
      </c>
      <c r="HDN56" s="139" t="s">
        <v>8</v>
      </c>
      <c r="HDO56" s="139" t="s">
        <v>8</v>
      </c>
      <c r="HDP56" s="139" t="s">
        <v>8</v>
      </c>
      <c r="HDQ56" s="139" t="s">
        <v>8</v>
      </c>
      <c r="HDR56" s="139" t="s">
        <v>8</v>
      </c>
      <c r="HDS56" s="139" t="s">
        <v>8</v>
      </c>
      <c r="HDT56" s="139" t="s">
        <v>8</v>
      </c>
      <c r="HDU56" s="139" t="s">
        <v>8</v>
      </c>
      <c r="HDV56" s="139" t="s">
        <v>8</v>
      </c>
      <c r="HDW56" s="139" t="s">
        <v>8</v>
      </c>
      <c r="HDX56" s="139" t="s">
        <v>8</v>
      </c>
      <c r="HDY56" s="139" t="s">
        <v>8</v>
      </c>
      <c r="HDZ56" s="139" t="s">
        <v>8</v>
      </c>
      <c r="HEA56" s="139" t="s">
        <v>8</v>
      </c>
      <c r="HEB56" s="139" t="s">
        <v>8</v>
      </c>
      <c r="HEC56" s="139" t="s">
        <v>8</v>
      </c>
      <c r="HED56" s="139" t="s">
        <v>8</v>
      </c>
      <c r="HEE56" s="139" t="s">
        <v>8</v>
      </c>
      <c r="HEF56" s="139" t="s">
        <v>8</v>
      </c>
      <c r="HEG56" s="139" t="s">
        <v>8</v>
      </c>
      <c r="HEH56" s="139" t="s">
        <v>8</v>
      </c>
      <c r="HEI56" s="139" t="s">
        <v>8</v>
      </c>
      <c r="HEJ56" s="139" t="s">
        <v>8</v>
      </c>
      <c r="HEK56" s="139" t="s">
        <v>8</v>
      </c>
      <c r="HEL56" s="139" t="s">
        <v>8</v>
      </c>
      <c r="HEM56" s="139" t="s">
        <v>8</v>
      </c>
      <c r="HEN56" s="139" t="s">
        <v>8</v>
      </c>
      <c r="HEO56" s="139" t="s">
        <v>8</v>
      </c>
      <c r="HEP56" s="139" t="s">
        <v>8</v>
      </c>
      <c r="HEQ56" s="139" t="s">
        <v>8</v>
      </c>
      <c r="HER56" s="139" t="s">
        <v>8</v>
      </c>
      <c r="HES56" s="139" t="s">
        <v>8</v>
      </c>
      <c r="HET56" s="139" t="s">
        <v>8</v>
      </c>
      <c r="HEU56" s="139" t="s">
        <v>8</v>
      </c>
      <c r="HEV56" s="139" t="s">
        <v>8</v>
      </c>
      <c r="HEW56" s="139" t="s">
        <v>8</v>
      </c>
      <c r="HEX56" s="139" t="s">
        <v>8</v>
      </c>
      <c r="HEY56" s="139" t="s">
        <v>8</v>
      </c>
      <c r="HEZ56" s="139" t="s">
        <v>8</v>
      </c>
      <c r="HFA56" s="139" t="s">
        <v>8</v>
      </c>
      <c r="HFB56" s="139" t="s">
        <v>8</v>
      </c>
      <c r="HFC56" s="139" t="s">
        <v>8</v>
      </c>
      <c r="HFD56" s="139" t="s">
        <v>8</v>
      </c>
      <c r="HFE56" s="139" t="s">
        <v>8</v>
      </c>
      <c r="HFF56" s="139" t="s">
        <v>8</v>
      </c>
      <c r="HFG56" s="139" t="s">
        <v>8</v>
      </c>
      <c r="HFH56" s="139" t="s">
        <v>8</v>
      </c>
      <c r="HFI56" s="139" t="s">
        <v>8</v>
      </c>
      <c r="HFJ56" s="139" t="s">
        <v>8</v>
      </c>
      <c r="HFK56" s="139" t="s">
        <v>8</v>
      </c>
      <c r="HFL56" s="139" t="s">
        <v>8</v>
      </c>
      <c r="HFM56" s="139" t="s">
        <v>8</v>
      </c>
      <c r="HFN56" s="139" t="s">
        <v>8</v>
      </c>
      <c r="HFO56" s="139" t="s">
        <v>8</v>
      </c>
      <c r="HFP56" s="139" t="s">
        <v>8</v>
      </c>
      <c r="HFQ56" s="139" t="s">
        <v>8</v>
      </c>
      <c r="HFR56" s="139" t="s">
        <v>8</v>
      </c>
      <c r="HFS56" s="139" t="s">
        <v>8</v>
      </c>
      <c r="HFT56" s="139" t="s">
        <v>8</v>
      </c>
      <c r="HFU56" s="139" t="s">
        <v>8</v>
      </c>
      <c r="HFV56" s="139" t="s">
        <v>8</v>
      </c>
      <c r="HFW56" s="139" t="s">
        <v>8</v>
      </c>
      <c r="HFX56" s="139" t="s">
        <v>8</v>
      </c>
      <c r="HFY56" s="139" t="s">
        <v>8</v>
      </c>
      <c r="HFZ56" s="139" t="s">
        <v>8</v>
      </c>
      <c r="HGA56" s="139" t="s">
        <v>8</v>
      </c>
      <c r="HGB56" s="139" t="s">
        <v>8</v>
      </c>
      <c r="HGC56" s="139" t="s">
        <v>8</v>
      </c>
      <c r="HGD56" s="139" t="s">
        <v>8</v>
      </c>
      <c r="HGE56" s="139" t="s">
        <v>8</v>
      </c>
      <c r="HGF56" s="139" t="s">
        <v>8</v>
      </c>
      <c r="HGG56" s="139" t="s">
        <v>8</v>
      </c>
      <c r="HGH56" s="139" t="s">
        <v>8</v>
      </c>
      <c r="HGI56" s="139" t="s">
        <v>8</v>
      </c>
      <c r="HGJ56" s="139" t="s">
        <v>8</v>
      </c>
      <c r="HGK56" s="139" t="s">
        <v>8</v>
      </c>
      <c r="HGL56" s="139" t="s">
        <v>8</v>
      </c>
      <c r="HGM56" s="139" t="s">
        <v>8</v>
      </c>
      <c r="HGN56" s="139" t="s">
        <v>8</v>
      </c>
      <c r="HGO56" s="139" t="s">
        <v>8</v>
      </c>
      <c r="HGP56" s="139" t="s">
        <v>8</v>
      </c>
      <c r="HGQ56" s="139" t="s">
        <v>8</v>
      </c>
      <c r="HGR56" s="139" t="s">
        <v>8</v>
      </c>
      <c r="HGS56" s="139" t="s">
        <v>8</v>
      </c>
      <c r="HGT56" s="139" t="s">
        <v>8</v>
      </c>
      <c r="HGU56" s="139" t="s">
        <v>8</v>
      </c>
      <c r="HGV56" s="139" t="s">
        <v>8</v>
      </c>
      <c r="HGW56" s="139" t="s">
        <v>8</v>
      </c>
      <c r="HGX56" s="139" t="s">
        <v>8</v>
      </c>
      <c r="HGY56" s="139" t="s">
        <v>8</v>
      </c>
      <c r="HGZ56" s="139" t="s">
        <v>8</v>
      </c>
      <c r="HHA56" s="139" t="s">
        <v>8</v>
      </c>
      <c r="HHB56" s="139" t="s">
        <v>8</v>
      </c>
      <c r="HHC56" s="139" t="s">
        <v>8</v>
      </c>
      <c r="HHD56" s="139" t="s">
        <v>8</v>
      </c>
      <c r="HHE56" s="139" t="s">
        <v>8</v>
      </c>
      <c r="HHF56" s="139" t="s">
        <v>8</v>
      </c>
      <c r="HHG56" s="139" t="s">
        <v>8</v>
      </c>
      <c r="HHH56" s="139" t="s">
        <v>8</v>
      </c>
      <c r="HHI56" s="139" t="s">
        <v>8</v>
      </c>
      <c r="HHJ56" s="139" t="s">
        <v>8</v>
      </c>
      <c r="HHK56" s="139" t="s">
        <v>8</v>
      </c>
      <c r="HHL56" s="139" t="s">
        <v>8</v>
      </c>
      <c r="HHM56" s="139" t="s">
        <v>8</v>
      </c>
      <c r="HHN56" s="139" t="s">
        <v>8</v>
      </c>
      <c r="HHO56" s="139" t="s">
        <v>8</v>
      </c>
      <c r="HHP56" s="139" t="s">
        <v>8</v>
      </c>
      <c r="HHQ56" s="139" t="s">
        <v>8</v>
      </c>
      <c r="HHR56" s="139" t="s">
        <v>8</v>
      </c>
      <c r="HHS56" s="139" t="s">
        <v>8</v>
      </c>
      <c r="HHT56" s="139" t="s">
        <v>8</v>
      </c>
      <c r="HHU56" s="139" t="s">
        <v>8</v>
      </c>
      <c r="HHV56" s="139" t="s">
        <v>8</v>
      </c>
      <c r="HHW56" s="139" t="s">
        <v>8</v>
      </c>
      <c r="HHX56" s="139" t="s">
        <v>8</v>
      </c>
      <c r="HHY56" s="139" t="s">
        <v>8</v>
      </c>
      <c r="HHZ56" s="139" t="s">
        <v>8</v>
      </c>
      <c r="HIA56" s="139" t="s">
        <v>8</v>
      </c>
      <c r="HIB56" s="139" t="s">
        <v>8</v>
      </c>
      <c r="HIC56" s="139" t="s">
        <v>8</v>
      </c>
      <c r="HID56" s="139" t="s">
        <v>8</v>
      </c>
      <c r="HIE56" s="139" t="s">
        <v>8</v>
      </c>
      <c r="HIF56" s="139" t="s">
        <v>8</v>
      </c>
      <c r="HIG56" s="139" t="s">
        <v>8</v>
      </c>
      <c r="HIH56" s="139" t="s">
        <v>8</v>
      </c>
      <c r="HII56" s="139" t="s">
        <v>8</v>
      </c>
      <c r="HIJ56" s="139" t="s">
        <v>8</v>
      </c>
      <c r="HIK56" s="139" t="s">
        <v>8</v>
      </c>
      <c r="HIL56" s="139" t="s">
        <v>8</v>
      </c>
      <c r="HIM56" s="139" t="s">
        <v>8</v>
      </c>
      <c r="HIN56" s="139" t="s">
        <v>8</v>
      </c>
      <c r="HIO56" s="139" t="s">
        <v>8</v>
      </c>
      <c r="HIP56" s="139" t="s">
        <v>8</v>
      </c>
      <c r="HIQ56" s="139" t="s">
        <v>8</v>
      </c>
      <c r="HIR56" s="139" t="s">
        <v>8</v>
      </c>
      <c r="HIS56" s="139" t="s">
        <v>8</v>
      </c>
      <c r="HIT56" s="139" t="s">
        <v>8</v>
      </c>
      <c r="HIU56" s="139" t="s">
        <v>8</v>
      </c>
      <c r="HIV56" s="139" t="s">
        <v>8</v>
      </c>
      <c r="HIW56" s="139" t="s">
        <v>8</v>
      </c>
      <c r="HIX56" s="139" t="s">
        <v>8</v>
      </c>
      <c r="HIY56" s="139" t="s">
        <v>8</v>
      </c>
      <c r="HIZ56" s="139" t="s">
        <v>8</v>
      </c>
      <c r="HJA56" s="139" t="s">
        <v>8</v>
      </c>
      <c r="HJB56" s="139" t="s">
        <v>8</v>
      </c>
      <c r="HJC56" s="139" t="s">
        <v>8</v>
      </c>
      <c r="HJD56" s="139" t="s">
        <v>8</v>
      </c>
      <c r="HJE56" s="139" t="s">
        <v>8</v>
      </c>
      <c r="HJF56" s="139" t="s">
        <v>8</v>
      </c>
      <c r="HJG56" s="139" t="s">
        <v>8</v>
      </c>
      <c r="HJH56" s="139" t="s">
        <v>8</v>
      </c>
      <c r="HJI56" s="139" t="s">
        <v>8</v>
      </c>
      <c r="HJJ56" s="139" t="s">
        <v>8</v>
      </c>
      <c r="HJK56" s="139" t="s">
        <v>8</v>
      </c>
      <c r="HJL56" s="139" t="s">
        <v>8</v>
      </c>
      <c r="HJM56" s="139" t="s">
        <v>8</v>
      </c>
      <c r="HJN56" s="139" t="s">
        <v>8</v>
      </c>
      <c r="HJO56" s="139" t="s">
        <v>8</v>
      </c>
      <c r="HJP56" s="139" t="s">
        <v>8</v>
      </c>
      <c r="HJQ56" s="139" t="s">
        <v>8</v>
      </c>
      <c r="HJR56" s="139" t="s">
        <v>8</v>
      </c>
      <c r="HJS56" s="139" t="s">
        <v>8</v>
      </c>
      <c r="HJT56" s="139" t="s">
        <v>8</v>
      </c>
      <c r="HJU56" s="139" t="s">
        <v>8</v>
      </c>
      <c r="HJV56" s="139" t="s">
        <v>8</v>
      </c>
      <c r="HJW56" s="139" t="s">
        <v>8</v>
      </c>
      <c r="HJX56" s="139" t="s">
        <v>8</v>
      </c>
      <c r="HJY56" s="139" t="s">
        <v>8</v>
      </c>
      <c r="HJZ56" s="139" t="s">
        <v>8</v>
      </c>
      <c r="HKA56" s="139" t="s">
        <v>8</v>
      </c>
      <c r="HKB56" s="139" t="s">
        <v>8</v>
      </c>
      <c r="HKC56" s="139" t="s">
        <v>8</v>
      </c>
      <c r="HKD56" s="139" t="s">
        <v>8</v>
      </c>
      <c r="HKE56" s="139" t="s">
        <v>8</v>
      </c>
      <c r="HKF56" s="139" t="s">
        <v>8</v>
      </c>
      <c r="HKG56" s="139" t="s">
        <v>8</v>
      </c>
      <c r="HKH56" s="139" t="s">
        <v>8</v>
      </c>
      <c r="HKI56" s="139" t="s">
        <v>8</v>
      </c>
      <c r="HKJ56" s="139" t="s">
        <v>8</v>
      </c>
      <c r="HKK56" s="139" t="s">
        <v>8</v>
      </c>
      <c r="HKL56" s="139" t="s">
        <v>8</v>
      </c>
      <c r="HKM56" s="139" t="s">
        <v>8</v>
      </c>
      <c r="HKN56" s="139" t="s">
        <v>8</v>
      </c>
      <c r="HKO56" s="139" t="s">
        <v>8</v>
      </c>
      <c r="HKP56" s="139" t="s">
        <v>8</v>
      </c>
      <c r="HKQ56" s="139" t="s">
        <v>8</v>
      </c>
      <c r="HKR56" s="139" t="s">
        <v>8</v>
      </c>
      <c r="HKS56" s="139" t="s">
        <v>8</v>
      </c>
      <c r="HKT56" s="139" t="s">
        <v>8</v>
      </c>
      <c r="HKU56" s="139" t="s">
        <v>8</v>
      </c>
      <c r="HKV56" s="139" t="s">
        <v>8</v>
      </c>
      <c r="HKW56" s="139" t="s">
        <v>8</v>
      </c>
      <c r="HKX56" s="139" t="s">
        <v>8</v>
      </c>
      <c r="HKY56" s="139" t="s">
        <v>8</v>
      </c>
      <c r="HKZ56" s="139" t="s">
        <v>8</v>
      </c>
      <c r="HLA56" s="139" t="s">
        <v>8</v>
      </c>
      <c r="HLB56" s="139" t="s">
        <v>8</v>
      </c>
      <c r="HLC56" s="139" t="s">
        <v>8</v>
      </c>
      <c r="HLD56" s="139" t="s">
        <v>8</v>
      </c>
      <c r="HLE56" s="139" t="s">
        <v>8</v>
      </c>
      <c r="HLF56" s="139" t="s">
        <v>8</v>
      </c>
      <c r="HLG56" s="139" t="s">
        <v>8</v>
      </c>
      <c r="HLH56" s="139" t="s">
        <v>8</v>
      </c>
      <c r="HLI56" s="139" t="s">
        <v>8</v>
      </c>
      <c r="HLJ56" s="139" t="s">
        <v>8</v>
      </c>
      <c r="HLK56" s="139" t="s">
        <v>8</v>
      </c>
      <c r="HLL56" s="139" t="s">
        <v>8</v>
      </c>
      <c r="HLM56" s="139" t="s">
        <v>8</v>
      </c>
      <c r="HLN56" s="139" t="s">
        <v>8</v>
      </c>
      <c r="HLO56" s="139" t="s">
        <v>8</v>
      </c>
      <c r="HLP56" s="139" t="s">
        <v>8</v>
      </c>
      <c r="HLQ56" s="139" t="s">
        <v>8</v>
      </c>
      <c r="HLR56" s="139" t="s">
        <v>8</v>
      </c>
      <c r="HLS56" s="139" t="s">
        <v>8</v>
      </c>
      <c r="HLT56" s="139" t="s">
        <v>8</v>
      </c>
      <c r="HLU56" s="139" t="s">
        <v>8</v>
      </c>
      <c r="HLV56" s="139" t="s">
        <v>8</v>
      </c>
      <c r="HLW56" s="139" t="s">
        <v>8</v>
      </c>
      <c r="HLX56" s="139" t="s">
        <v>8</v>
      </c>
      <c r="HLY56" s="139" t="s">
        <v>8</v>
      </c>
      <c r="HLZ56" s="139" t="s">
        <v>8</v>
      </c>
      <c r="HMA56" s="139" t="s">
        <v>8</v>
      </c>
      <c r="HMB56" s="139" t="s">
        <v>8</v>
      </c>
      <c r="HMC56" s="139" t="s">
        <v>8</v>
      </c>
      <c r="HMD56" s="139" t="s">
        <v>8</v>
      </c>
      <c r="HME56" s="139" t="s">
        <v>8</v>
      </c>
      <c r="HMF56" s="139" t="s">
        <v>8</v>
      </c>
      <c r="HMG56" s="139" t="s">
        <v>8</v>
      </c>
      <c r="HMH56" s="139" t="s">
        <v>8</v>
      </c>
      <c r="HMI56" s="139" t="s">
        <v>8</v>
      </c>
      <c r="HMJ56" s="139" t="s">
        <v>8</v>
      </c>
      <c r="HMK56" s="139" t="s">
        <v>8</v>
      </c>
      <c r="HML56" s="139" t="s">
        <v>8</v>
      </c>
      <c r="HMM56" s="139" t="s">
        <v>8</v>
      </c>
      <c r="HMN56" s="139" t="s">
        <v>8</v>
      </c>
      <c r="HMO56" s="139" t="s">
        <v>8</v>
      </c>
      <c r="HMP56" s="139" t="s">
        <v>8</v>
      </c>
      <c r="HMQ56" s="139" t="s">
        <v>8</v>
      </c>
      <c r="HMR56" s="139" t="s">
        <v>8</v>
      </c>
      <c r="HMS56" s="139" t="s">
        <v>8</v>
      </c>
      <c r="HMT56" s="139" t="s">
        <v>8</v>
      </c>
      <c r="HMU56" s="139" t="s">
        <v>8</v>
      </c>
      <c r="HMV56" s="139" t="s">
        <v>8</v>
      </c>
      <c r="HMW56" s="139" t="s">
        <v>8</v>
      </c>
      <c r="HMX56" s="139" t="s">
        <v>8</v>
      </c>
      <c r="HMY56" s="139" t="s">
        <v>8</v>
      </c>
      <c r="HMZ56" s="139" t="s">
        <v>8</v>
      </c>
      <c r="HNA56" s="139" t="s">
        <v>8</v>
      </c>
      <c r="HNB56" s="139" t="s">
        <v>8</v>
      </c>
      <c r="HNC56" s="139" t="s">
        <v>8</v>
      </c>
      <c r="HND56" s="139" t="s">
        <v>8</v>
      </c>
      <c r="HNE56" s="139" t="s">
        <v>8</v>
      </c>
      <c r="HNF56" s="139" t="s">
        <v>8</v>
      </c>
      <c r="HNG56" s="139" t="s">
        <v>8</v>
      </c>
      <c r="HNH56" s="139" t="s">
        <v>8</v>
      </c>
      <c r="HNI56" s="139" t="s">
        <v>8</v>
      </c>
      <c r="HNJ56" s="139" t="s">
        <v>8</v>
      </c>
      <c r="HNK56" s="139" t="s">
        <v>8</v>
      </c>
      <c r="HNL56" s="139" t="s">
        <v>8</v>
      </c>
      <c r="HNM56" s="139" t="s">
        <v>8</v>
      </c>
      <c r="HNN56" s="139" t="s">
        <v>8</v>
      </c>
      <c r="HNO56" s="139" t="s">
        <v>8</v>
      </c>
      <c r="HNP56" s="139" t="s">
        <v>8</v>
      </c>
      <c r="HNQ56" s="139" t="s">
        <v>8</v>
      </c>
      <c r="HNR56" s="139" t="s">
        <v>8</v>
      </c>
      <c r="HNS56" s="139" t="s">
        <v>8</v>
      </c>
      <c r="HNT56" s="139" t="s">
        <v>8</v>
      </c>
      <c r="HNU56" s="139" t="s">
        <v>8</v>
      </c>
      <c r="HNV56" s="139" t="s">
        <v>8</v>
      </c>
      <c r="HNW56" s="139" t="s">
        <v>8</v>
      </c>
      <c r="HNX56" s="139" t="s">
        <v>8</v>
      </c>
      <c r="HNY56" s="139" t="s">
        <v>8</v>
      </c>
      <c r="HNZ56" s="139" t="s">
        <v>8</v>
      </c>
      <c r="HOA56" s="139" t="s">
        <v>8</v>
      </c>
      <c r="HOB56" s="139" t="s">
        <v>8</v>
      </c>
      <c r="HOC56" s="139" t="s">
        <v>8</v>
      </c>
      <c r="HOD56" s="139" t="s">
        <v>8</v>
      </c>
      <c r="HOE56" s="139" t="s">
        <v>8</v>
      </c>
      <c r="HOF56" s="139" t="s">
        <v>8</v>
      </c>
      <c r="HOG56" s="139" t="s">
        <v>8</v>
      </c>
      <c r="HOH56" s="139" t="s">
        <v>8</v>
      </c>
      <c r="HOI56" s="139" t="s">
        <v>8</v>
      </c>
      <c r="HOJ56" s="139" t="s">
        <v>8</v>
      </c>
      <c r="HOK56" s="139" t="s">
        <v>8</v>
      </c>
      <c r="HOL56" s="139" t="s">
        <v>8</v>
      </c>
      <c r="HOM56" s="139" t="s">
        <v>8</v>
      </c>
      <c r="HON56" s="139" t="s">
        <v>8</v>
      </c>
      <c r="HOO56" s="139" t="s">
        <v>8</v>
      </c>
      <c r="HOP56" s="139" t="s">
        <v>8</v>
      </c>
      <c r="HOQ56" s="139" t="s">
        <v>8</v>
      </c>
      <c r="HOR56" s="139" t="s">
        <v>8</v>
      </c>
      <c r="HOS56" s="139" t="s">
        <v>8</v>
      </c>
      <c r="HOT56" s="139" t="s">
        <v>8</v>
      </c>
      <c r="HOU56" s="139" t="s">
        <v>8</v>
      </c>
      <c r="HOV56" s="139" t="s">
        <v>8</v>
      </c>
      <c r="HOW56" s="139" t="s">
        <v>8</v>
      </c>
      <c r="HOX56" s="139" t="s">
        <v>8</v>
      </c>
      <c r="HOY56" s="139" t="s">
        <v>8</v>
      </c>
      <c r="HOZ56" s="139" t="s">
        <v>8</v>
      </c>
      <c r="HPA56" s="139" t="s">
        <v>8</v>
      </c>
      <c r="HPB56" s="139" t="s">
        <v>8</v>
      </c>
      <c r="HPC56" s="139" t="s">
        <v>8</v>
      </c>
      <c r="HPD56" s="139" t="s">
        <v>8</v>
      </c>
      <c r="HPE56" s="139" t="s">
        <v>8</v>
      </c>
      <c r="HPF56" s="139" t="s">
        <v>8</v>
      </c>
      <c r="HPG56" s="139" t="s">
        <v>8</v>
      </c>
      <c r="HPH56" s="139" t="s">
        <v>8</v>
      </c>
      <c r="HPI56" s="139" t="s">
        <v>8</v>
      </c>
      <c r="HPJ56" s="139" t="s">
        <v>8</v>
      </c>
      <c r="HPK56" s="139" t="s">
        <v>8</v>
      </c>
      <c r="HPL56" s="139" t="s">
        <v>8</v>
      </c>
      <c r="HPM56" s="139" t="s">
        <v>8</v>
      </c>
      <c r="HPN56" s="139" t="s">
        <v>8</v>
      </c>
      <c r="HPO56" s="139" t="s">
        <v>8</v>
      </c>
      <c r="HPP56" s="139" t="s">
        <v>8</v>
      </c>
      <c r="HPQ56" s="139" t="s">
        <v>8</v>
      </c>
      <c r="HPR56" s="139" t="s">
        <v>8</v>
      </c>
      <c r="HPS56" s="139" t="s">
        <v>8</v>
      </c>
      <c r="HPT56" s="139" t="s">
        <v>8</v>
      </c>
      <c r="HPU56" s="139" t="s">
        <v>8</v>
      </c>
      <c r="HPV56" s="139" t="s">
        <v>8</v>
      </c>
      <c r="HPW56" s="139" t="s">
        <v>8</v>
      </c>
      <c r="HPX56" s="139" t="s">
        <v>8</v>
      </c>
      <c r="HPY56" s="139" t="s">
        <v>8</v>
      </c>
      <c r="HPZ56" s="139" t="s">
        <v>8</v>
      </c>
      <c r="HQA56" s="139" t="s">
        <v>8</v>
      </c>
      <c r="HQB56" s="139" t="s">
        <v>8</v>
      </c>
      <c r="HQC56" s="139" t="s">
        <v>8</v>
      </c>
      <c r="HQD56" s="139" t="s">
        <v>8</v>
      </c>
      <c r="HQE56" s="139" t="s">
        <v>8</v>
      </c>
      <c r="HQF56" s="139" t="s">
        <v>8</v>
      </c>
      <c r="HQG56" s="139" t="s">
        <v>8</v>
      </c>
      <c r="HQH56" s="139" t="s">
        <v>8</v>
      </c>
      <c r="HQI56" s="139" t="s">
        <v>8</v>
      </c>
      <c r="HQJ56" s="139" t="s">
        <v>8</v>
      </c>
      <c r="HQK56" s="139" t="s">
        <v>8</v>
      </c>
      <c r="HQL56" s="139" t="s">
        <v>8</v>
      </c>
      <c r="HQM56" s="139" t="s">
        <v>8</v>
      </c>
      <c r="HQN56" s="139" t="s">
        <v>8</v>
      </c>
      <c r="HQO56" s="139" t="s">
        <v>8</v>
      </c>
      <c r="HQP56" s="139" t="s">
        <v>8</v>
      </c>
      <c r="HQQ56" s="139" t="s">
        <v>8</v>
      </c>
      <c r="HQR56" s="139" t="s">
        <v>8</v>
      </c>
      <c r="HQS56" s="139" t="s">
        <v>8</v>
      </c>
      <c r="HQT56" s="139" t="s">
        <v>8</v>
      </c>
      <c r="HQU56" s="139" t="s">
        <v>8</v>
      </c>
      <c r="HQV56" s="139" t="s">
        <v>8</v>
      </c>
      <c r="HQW56" s="139" t="s">
        <v>8</v>
      </c>
      <c r="HQX56" s="139" t="s">
        <v>8</v>
      </c>
      <c r="HQY56" s="139" t="s">
        <v>8</v>
      </c>
      <c r="HQZ56" s="139" t="s">
        <v>8</v>
      </c>
      <c r="HRA56" s="139" t="s">
        <v>8</v>
      </c>
      <c r="HRB56" s="139" t="s">
        <v>8</v>
      </c>
      <c r="HRC56" s="139" t="s">
        <v>8</v>
      </c>
      <c r="HRD56" s="139" t="s">
        <v>8</v>
      </c>
      <c r="HRE56" s="139" t="s">
        <v>8</v>
      </c>
      <c r="HRF56" s="139" t="s">
        <v>8</v>
      </c>
      <c r="HRG56" s="139" t="s">
        <v>8</v>
      </c>
      <c r="HRH56" s="139" t="s">
        <v>8</v>
      </c>
      <c r="HRI56" s="139" t="s">
        <v>8</v>
      </c>
      <c r="HRJ56" s="139" t="s">
        <v>8</v>
      </c>
      <c r="HRK56" s="139" t="s">
        <v>8</v>
      </c>
      <c r="HRL56" s="139" t="s">
        <v>8</v>
      </c>
      <c r="HRM56" s="139" t="s">
        <v>8</v>
      </c>
      <c r="HRN56" s="139" t="s">
        <v>8</v>
      </c>
      <c r="HRO56" s="139" t="s">
        <v>8</v>
      </c>
      <c r="HRP56" s="139" t="s">
        <v>8</v>
      </c>
      <c r="HRQ56" s="139" t="s">
        <v>8</v>
      </c>
      <c r="HRR56" s="139" t="s">
        <v>8</v>
      </c>
      <c r="HRS56" s="139" t="s">
        <v>8</v>
      </c>
      <c r="HRT56" s="139" t="s">
        <v>8</v>
      </c>
      <c r="HRU56" s="139" t="s">
        <v>8</v>
      </c>
      <c r="HRV56" s="139" t="s">
        <v>8</v>
      </c>
      <c r="HRW56" s="139" t="s">
        <v>8</v>
      </c>
      <c r="HRX56" s="139" t="s">
        <v>8</v>
      </c>
      <c r="HRY56" s="139" t="s">
        <v>8</v>
      </c>
      <c r="HRZ56" s="139" t="s">
        <v>8</v>
      </c>
      <c r="HSA56" s="139" t="s">
        <v>8</v>
      </c>
      <c r="HSB56" s="139" t="s">
        <v>8</v>
      </c>
      <c r="HSC56" s="139" t="s">
        <v>8</v>
      </c>
      <c r="HSD56" s="139" t="s">
        <v>8</v>
      </c>
      <c r="HSE56" s="139" t="s">
        <v>8</v>
      </c>
      <c r="HSF56" s="139" t="s">
        <v>8</v>
      </c>
      <c r="HSG56" s="139" t="s">
        <v>8</v>
      </c>
      <c r="HSH56" s="139" t="s">
        <v>8</v>
      </c>
      <c r="HSI56" s="139" t="s">
        <v>8</v>
      </c>
      <c r="HSJ56" s="139" t="s">
        <v>8</v>
      </c>
      <c r="HSK56" s="139" t="s">
        <v>8</v>
      </c>
      <c r="HSL56" s="139" t="s">
        <v>8</v>
      </c>
      <c r="HSM56" s="139" t="s">
        <v>8</v>
      </c>
      <c r="HSN56" s="139" t="s">
        <v>8</v>
      </c>
      <c r="HSO56" s="139" t="s">
        <v>8</v>
      </c>
      <c r="HSP56" s="139" t="s">
        <v>8</v>
      </c>
      <c r="HSQ56" s="139" t="s">
        <v>8</v>
      </c>
      <c r="HSR56" s="139" t="s">
        <v>8</v>
      </c>
      <c r="HSS56" s="139" t="s">
        <v>8</v>
      </c>
      <c r="HST56" s="139" t="s">
        <v>8</v>
      </c>
      <c r="HSU56" s="139" t="s">
        <v>8</v>
      </c>
      <c r="HSV56" s="139" t="s">
        <v>8</v>
      </c>
      <c r="HSW56" s="139" t="s">
        <v>8</v>
      </c>
      <c r="HSX56" s="139" t="s">
        <v>8</v>
      </c>
      <c r="HSY56" s="139" t="s">
        <v>8</v>
      </c>
      <c r="HSZ56" s="139" t="s">
        <v>8</v>
      </c>
      <c r="HTA56" s="139" t="s">
        <v>8</v>
      </c>
      <c r="HTB56" s="139" t="s">
        <v>8</v>
      </c>
      <c r="HTC56" s="139" t="s">
        <v>8</v>
      </c>
      <c r="HTD56" s="139" t="s">
        <v>8</v>
      </c>
      <c r="HTE56" s="139" t="s">
        <v>8</v>
      </c>
      <c r="HTF56" s="139" t="s">
        <v>8</v>
      </c>
      <c r="HTG56" s="139" t="s">
        <v>8</v>
      </c>
      <c r="HTH56" s="139" t="s">
        <v>8</v>
      </c>
      <c r="HTI56" s="139" t="s">
        <v>8</v>
      </c>
      <c r="HTJ56" s="139" t="s">
        <v>8</v>
      </c>
      <c r="HTK56" s="139" t="s">
        <v>8</v>
      </c>
      <c r="HTL56" s="139" t="s">
        <v>8</v>
      </c>
      <c r="HTM56" s="139" t="s">
        <v>8</v>
      </c>
      <c r="HTN56" s="139" t="s">
        <v>8</v>
      </c>
      <c r="HTO56" s="139" t="s">
        <v>8</v>
      </c>
      <c r="HTP56" s="139" t="s">
        <v>8</v>
      </c>
      <c r="HTQ56" s="139" t="s">
        <v>8</v>
      </c>
      <c r="HTR56" s="139" t="s">
        <v>8</v>
      </c>
      <c r="HTS56" s="139" t="s">
        <v>8</v>
      </c>
      <c r="HTT56" s="139" t="s">
        <v>8</v>
      </c>
      <c r="HTU56" s="139" t="s">
        <v>8</v>
      </c>
      <c r="HTV56" s="139" t="s">
        <v>8</v>
      </c>
      <c r="HTW56" s="139" t="s">
        <v>8</v>
      </c>
      <c r="HTX56" s="139" t="s">
        <v>8</v>
      </c>
      <c r="HTY56" s="139" t="s">
        <v>8</v>
      </c>
      <c r="HTZ56" s="139" t="s">
        <v>8</v>
      </c>
      <c r="HUA56" s="139" t="s">
        <v>8</v>
      </c>
      <c r="HUB56" s="139" t="s">
        <v>8</v>
      </c>
      <c r="HUC56" s="139" t="s">
        <v>8</v>
      </c>
      <c r="HUD56" s="139" t="s">
        <v>8</v>
      </c>
      <c r="HUE56" s="139" t="s">
        <v>8</v>
      </c>
      <c r="HUF56" s="139" t="s">
        <v>8</v>
      </c>
      <c r="HUG56" s="139" t="s">
        <v>8</v>
      </c>
      <c r="HUH56" s="139" t="s">
        <v>8</v>
      </c>
      <c r="HUI56" s="139" t="s">
        <v>8</v>
      </c>
      <c r="HUJ56" s="139" t="s">
        <v>8</v>
      </c>
      <c r="HUK56" s="139" t="s">
        <v>8</v>
      </c>
      <c r="HUL56" s="139" t="s">
        <v>8</v>
      </c>
      <c r="HUM56" s="139" t="s">
        <v>8</v>
      </c>
      <c r="HUN56" s="139" t="s">
        <v>8</v>
      </c>
      <c r="HUO56" s="139" t="s">
        <v>8</v>
      </c>
      <c r="HUP56" s="139" t="s">
        <v>8</v>
      </c>
      <c r="HUQ56" s="139" t="s">
        <v>8</v>
      </c>
      <c r="HUR56" s="139" t="s">
        <v>8</v>
      </c>
      <c r="HUS56" s="139" t="s">
        <v>8</v>
      </c>
      <c r="HUT56" s="139" t="s">
        <v>8</v>
      </c>
      <c r="HUU56" s="139" t="s">
        <v>8</v>
      </c>
      <c r="HUV56" s="139" t="s">
        <v>8</v>
      </c>
      <c r="HUW56" s="139" t="s">
        <v>8</v>
      </c>
      <c r="HUX56" s="139" t="s">
        <v>8</v>
      </c>
      <c r="HUY56" s="139" t="s">
        <v>8</v>
      </c>
      <c r="HUZ56" s="139" t="s">
        <v>8</v>
      </c>
      <c r="HVA56" s="139" t="s">
        <v>8</v>
      </c>
      <c r="HVB56" s="139" t="s">
        <v>8</v>
      </c>
      <c r="HVC56" s="139" t="s">
        <v>8</v>
      </c>
      <c r="HVD56" s="139" t="s">
        <v>8</v>
      </c>
      <c r="HVE56" s="139" t="s">
        <v>8</v>
      </c>
      <c r="HVF56" s="139" t="s">
        <v>8</v>
      </c>
      <c r="HVG56" s="139" t="s">
        <v>8</v>
      </c>
      <c r="HVH56" s="139" t="s">
        <v>8</v>
      </c>
      <c r="HVI56" s="139" t="s">
        <v>8</v>
      </c>
      <c r="HVJ56" s="139" t="s">
        <v>8</v>
      </c>
      <c r="HVK56" s="139" t="s">
        <v>8</v>
      </c>
      <c r="HVL56" s="139" t="s">
        <v>8</v>
      </c>
      <c r="HVM56" s="139" t="s">
        <v>8</v>
      </c>
      <c r="HVN56" s="139" t="s">
        <v>8</v>
      </c>
      <c r="HVO56" s="139" t="s">
        <v>8</v>
      </c>
      <c r="HVP56" s="139" t="s">
        <v>8</v>
      </c>
      <c r="HVQ56" s="139" t="s">
        <v>8</v>
      </c>
      <c r="HVR56" s="139" t="s">
        <v>8</v>
      </c>
      <c r="HVS56" s="139" t="s">
        <v>8</v>
      </c>
      <c r="HVT56" s="139" t="s">
        <v>8</v>
      </c>
      <c r="HVU56" s="139" t="s">
        <v>8</v>
      </c>
      <c r="HVV56" s="139" t="s">
        <v>8</v>
      </c>
      <c r="HVW56" s="139" t="s">
        <v>8</v>
      </c>
      <c r="HVX56" s="139" t="s">
        <v>8</v>
      </c>
      <c r="HVY56" s="139" t="s">
        <v>8</v>
      </c>
      <c r="HVZ56" s="139" t="s">
        <v>8</v>
      </c>
      <c r="HWA56" s="139" t="s">
        <v>8</v>
      </c>
      <c r="HWB56" s="139" t="s">
        <v>8</v>
      </c>
      <c r="HWC56" s="139" t="s">
        <v>8</v>
      </c>
      <c r="HWD56" s="139" t="s">
        <v>8</v>
      </c>
      <c r="HWE56" s="139" t="s">
        <v>8</v>
      </c>
      <c r="HWF56" s="139" t="s">
        <v>8</v>
      </c>
      <c r="HWG56" s="139" t="s">
        <v>8</v>
      </c>
      <c r="HWH56" s="139" t="s">
        <v>8</v>
      </c>
      <c r="HWI56" s="139" t="s">
        <v>8</v>
      </c>
      <c r="HWJ56" s="139" t="s">
        <v>8</v>
      </c>
      <c r="HWK56" s="139" t="s">
        <v>8</v>
      </c>
      <c r="HWL56" s="139" t="s">
        <v>8</v>
      </c>
      <c r="HWM56" s="139" t="s">
        <v>8</v>
      </c>
      <c r="HWN56" s="139" t="s">
        <v>8</v>
      </c>
      <c r="HWO56" s="139" t="s">
        <v>8</v>
      </c>
      <c r="HWP56" s="139" t="s">
        <v>8</v>
      </c>
      <c r="HWQ56" s="139" t="s">
        <v>8</v>
      </c>
      <c r="HWR56" s="139" t="s">
        <v>8</v>
      </c>
      <c r="HWS56" s="139" t="s">
        <v>8</v>
      </c>
      <c r="HWT56" s="139" t="s">
        <v>8</v>
      </c>
      <c r="HWU56" s="139" t="s">
        <v>8</v>
      </c>
      <c r="HWV56" s="139" t="s">
        <v>8</v>
      </c>
      <c r="HWW56" s="139" t="s">
        <v>8</v>
      </c>
      <c r="HWX56" s="139" t="s">
        <v>8</v>
      </c>
      <c r="HWY56" s="139" t="s">
        <v>8</v>
      </c>
      <c r="HWZ56" s="139" t="s">
        <v>8</v>
      </c>
      <c r="HXA56" s="139" t="s">
        <v>8</v>
      </c>
      <c r="HXB56" s="139" t="s">
        <v>8</v>
      </c>
      <c r="HXC56" s="139" t="s">
        <v>8</v>
      </c>
      <c r="HXD56" s="139" t="s">
        <v>8</v>
      </c>
      <c r="HXE56" s="139" t="s">
        <v>8</v>
      </c>
      <c r="HXF56" s="139" t="s">
        <v>8</v>
      </c>
      <c r="HXG56" s="139" t="s">
        <v>8</v>
      </c>
      <c r="HXH56" s="139" t="s">
        <v>8</v>
      </c>
      <c r="HXI56" s="139" t="s">
        <v>8</v>
      </c>
      <c r="HXJ56" s="139" t="s">
        <v>8</v>
      </c>
      <c r="HXK56" s="139" t="s">
        <v>8</v>
      </c>
      <c r="HXL56" s="139" t="s">
        <v>8</v>
      </c>
      <c r="HXM56" s="139" t="s">
        <v>8</v>
      </c>
      <c r="HXN56" s="139" t="s">
        <v>8</v>
      </c>
      <c r="HXO56" s="139" t="s">
        <v>8</v>
      </c>
      <c r="HXP56" s="139" t="s">
        <v>8</v>
      </c>
      <c r="HXQ56" s="139" t="s">
        <v>8</v>
      </c>
      <c r="HXR56" s="139" t="s">
        <v>8</v>
      </c>
      <c r="HXS56" s="139" t="s">
        <v>8</v>
      </c>
      <c r="HXT56" s="139" t="s">
        <v>8</v>
      </c>
      <c r="HXU56" s="139" t="s">
        <v>8</v>
      </c>
      <c r="HXV56" s="139" t="s">
        <v>8</v>
      </c>
      <c r="HXW56" s="139" t="s">
        <v>8</v>
      </c>
      <c r="HXX56" s="139" t="s">
        <v>8</v>
      </c>
      <c r="HXY56" s="139" t="s">
        <v>8</v>
      </c>
      <c r="HXZ56" s="139" t="s">
        <v>8</v>
      </c>
      <c r="HYA56" s="139" t="s">
        <v>8</v>
      </c>
      <c r="HYB56" s="139" t="s">
        <v>8</v>
      </c>
      <c r="HYC56" s="139" t="s">
        <v>8</v>
      </c>
      <c r="HYD56" s="139" t="s">
        <v>8</v>
      </c>
      <c r="HYE56" s="139" t="s">
        <v>8</v>
      </c>
      <c r="HYF56" s="139" t="s">
        <v>8</v>
      </c>
      <c r="HYG56" s="139" t="s">
        <v>8</v>
      </c>
      <c r="HYH56" s="139" t="s">
        <v>8</v>
      </c>
      <c r="HYI56" s="139" t="s">
        <v>8</v>
      </c>
      <c r="HYJ56" s="139" t="s">
        <v>8</v>
      </c>
      <c r="HYK56" s="139" t="s">
        <v>8</v>
      </c>
      <c r="HYL56" s="139" t="s">
        <v>8</v>
      </c>
      <c r="HYM56" s="139" t="s">
        <v>8</v>
      </c>
      <c r="HYN56" s="139" t="s">
        <v>8</v>
      </c>
      <c r="HYO56" s="139" t="s">
        <v>8</v>
      </c>
      <c r="HYP56" s="139" t="s">
        <v>8</v>
      </c>
      <c r="HYQ56" s="139" t="s">
        <v>8</v>
      </c>
      <c r="HYR56" s="139" t="s">
        <v>8</v>
      </c>
      <c r="HYS56" s="139" t="s">
        <v>8</v>
      </c>
      <c r="HYT56" s="139" t="s">
        <v>8</v>
      </c>
      <c r="HYU56" s="139" t="s">
        <v>8</v>
      </c>
      <c r="HYV56" s="139" t="s">
        <v>8</v>
      </c>
      <c r="HYW56" s="139" t="s">
        <v>8</v>
      </c>
      <c r="HYX56" s="139" t="s">
        <v>8</v>
      </c>
      <c r="HYY56" s="139" t="s">
        <v>8</v>
      </c>
      <c r="HYZ56" s="139" t="s">
        <v>8</v>
      </c>
      <c r="HZA56" s="139" t="s">
        <v>8</v>
      </c>
      <c r="HZB56" s="139" t="s">
        <v>8</v>
      </c>
      <c r="HZC56" s="139" t="s">
        <v>8</v>
      </c>
      <c r="HZD56" s="139" t="s">
        <v>8</v>
      </c>
      <c r="HZE56" s="139" t="s">
        <v>8</v>
      </c>
      <c r="HZF56" s="139" t="s">
        <v>8</v>
      </c>
      <c r="HZG56" s="139" t="s">
        <v>8</v>
      </c>
      <c r="HZH56" s="139" t="s">
        <v>8</v>
      </c>
      <c r="HZI56" s="139" t="s">
        <v>8</v>
      </c>
      <c r="HZJ56" s="139" t="s">
        <v>8</v>
      </c>
      <c r="HZK56" s="139" t="s">
        <v>8</v>
      </c>
      <c r="HZL56" s="139" t="s">
        <v>8</v>
      </c>
      <c r="HZM56" s="139" t="s">
        <v>8</v>
      </c>
      <c r="HZN56" s="139" t="s">
        <v>8</v>
      </c>
      <c r="HZO56" s="139" t="s">
        <v>8</v>
      </c>
      <c r="HZP56" s="139" t="s">
        <v>8</v>
      </c>
      <c r="HZQ56" s="139" t="s">
        <v>8</v>
      </c>
      <c r="HZR56" s="139" t="s">
        <v>8</v>
      </c>
      <c r="HZS56" s="139" t="s">
        <v>8</v>
      </c>
      <c r="HZT56" s="139" t="s">
        <v>8</v>
      </c>
      <c r="HZU56" s="139" t="s">
        <v>8</v>
      </c>
      <c r="HZV56" s="139" t="s">
        <v>8</v>
      </c>
      <c r="HZW56" s="139" t="s">
        <v>8</v>
      </c>
      <c r="HZX56" s="139" t="s">
        <v>8</v>
      </c>
      <c r="HZY56" s="139" t="s">
        <v>8</v>
      </c>
      <c r="HZZ56" s="139" t="s">
        <v>8</v>
      </c>
      <c r="IAA56" s="139" t="s">
        <v>8</v>
      </c>
      <c r="IAB56" s="139" t="s">
        <v>8</v>
      </c>
      <c r="IAC56" s="139" t="s">
        <v>8</v>
      </c>
      <c r="IAD56" s="139" t="s">
        <v>8</v>
      </c>
      <c r="IAE56" s="139" t="s">
        <v>8</v>
      </c>
      <c r="IAF56" s="139" t="s">
        <v>8</v>
      </c>
      <c r="IAG56" s="139" t="s">
        <v>8</v>
      </c>
      <c r="IAH56" s="139" t="s">
        <v>8</v>
      </c>
      <c r="IAI56" s="139" t="s">
        <v>8</v>
      </c>
      <c r="IAJ56" s="139" t="s">
        <v>8</v>
      </c>
      <c r="IAK56" s="139" t="s">
        <v>8</v>
      </c>
      <c r="IAL56" s="139" t="s">
        <v>8</v>
      </c>
      <c r="IAM56" s="139" t="s">
        <v>8</v>
      </c>
      <c r="IAN56" s="139" t="s">
        <v>8</v>
      </c>
      <c r="IAO56" s="139" t="s">
        <v>8</v>
      </c>
      <c r="IAP56" s="139" t="s">
        <v>8</v>
      </c>
      <c r="IAQ56" s="139" t="s">
        <v>8</v>
      </c>
      <c r="IAR56" s="139" t="s">
        <v>8</v>
      </c>
      <c r="IAS56" s="139" t="s">
        <v>8</v>
      </c>
      <c r="IAT56" s="139" t="s">
        <v>8</v>
      </c>
      <c r="IAU56" s="139" t="s">
        <v>8</v>
      </c>
      <c r="IAV56" s="139" t="s">
        <v>8</v>
      </c>
      <c r="IAW56" s="139" t="s">
        <v>8</v>
      </c>
      <c r="IAX56" s="139" t="s">
        <v>8</v>
      </c>
      <c r="IAY56" s="139" t="s">
        <v>8</v>
      </c>
      <c r="IAZ56" s="139" t="s">
        <v>8</v>
      </c>
      <c r="IBA56" s="139" t="s">
        <v>8</v>
      </c>
      <c r="IBB56" s="139" t="s">
        <v>8</v>
      </c>
      <c r="IBC56" s="139" t="s">
        <v>8</v>
      </c>
      <c r="IBD56" s="139" t="s">
        <v>8</v>
      </c>
      <c r="IBE56" s="139" t="s">
        <v>8</v>
      </c>
      <c r="IBF56" s="139" t="s">
        <v>8</v>
      </c>
      <c r="IBG56" s="139" t="s">
        <v>8</v>
      </c>
      <c r="IBH56" s="139" t="s">
        <v>8</v>
      </c>
      <c r="IBI56" s="139" t="s">
        <v>8</v>
      </c>
      <c r="IBJ56" s="139" t="s">
        <v>8</v>
      </c>
      <c r="IBK56" s="139" t="s">
        <v>8</v>
      </c>
      <c r="IBL56" s="139" t="s">
        <v>8</v>
      </c>
      <c r="IBM56" s="139" t="s">
        <v>8</v>
      </c>
      <c r="IBN56" s="139" t="s">
        <v>8</v>
      </c>
      <c r="IBO56" s="139" t="s">
        <v>8</v>
      </c>
      <c r="IBP56" s="139" t="s">
        <v>8</v>
      </c>
      <c r="IBQ56" s="139" t="s">
        <v>8</v>
      </c>
      <c r="IBR56" s="139" t="s">
        <v>8</v>
      </c>
      <c r="IBS56" s="139" t="s">
        <v>8</v>
      </c>
      <c r="IBT56" s="139" t="s">
        <v>8</v>
      </c>
      <c r="IBU56" s="139" t="s">
        <v>8</v>
      </c>
      <c r="IBV56" s="139" t="s">
        <v>8</v>
      </c>
      <c r="IBW56" s="139" t="s">
        <v>8</v>
      </c>
      <c r="IBX56" s="139" t="s">
        <v>8</v>
      </c>
      <c r="IBY56" s="139" t="s">
        <v>8</v>
      </c>
      <c r="IBZ56" s="139" t="s">
        <v>8</v>
      </c>
      <c r="ICA56" s="139" t="s">
        <v>8</v>
      </c>
      <c r="ICB56" s="139" t="s">
        <v>8</v>
      </c>
      <c r="ICC56" s="139" t="s">
        <v>8</v>
      </c>
      <c r="ICD56" s="139" t="s">
        <v>8</v>
      </c>
      <c r="ICE56" s="139" t="s">
        <v>8</v>
      </c>
      <c r="ICF56" s="139" t="s">
        <v>8</v>
      </c>
      <c r="ICG56" s="139" t="s">
        <v>8</v>
      </c>
      <c r="ICH56" s="139" t="s">
        <v>8</v>
      </c>
      <c r="ICI56" s="139" t="s">
        <v>8</v>
      </c>
      <c r="ICJ56" s="139" t="s">
        <v>8</v>
      </c>
      <c r="ICK56" s="139" t="s">
        <v>8</v>
      </c>
      <c r="ICL56" s="139" t="s">
        <v>8</v>
      </c>
      <c r="ICM56" s="139" t="s">
        <v>8</v>
      </c>
      <c r="ICN56" s="139" t="s">
        <v>8</v>
      </c>
      <c r="ICO56" s="139" t="s">
        <v>8</v>
      </c>
      <c r="ICP56" s="139" t="s">
        <v>8</v>
      </c>
      <c r="ICQ56" s="139" t="s">
        <v>8</v>
      </c>
      <c r="ICR56" s="139" t="s">
        <v>8</v>
      </c>
      <c r="ICS56" s="139" t="s">
        <v>8</v>
      </c>
      <c r="ICT56" s="139" t="s">
        <v>8</v>
      </c>
      <c r="ICU56" s="139" t="s">
        <v>8</v>
      </c>
      <c r="ICV56" s="139" t="s">
        <v>8</v>
      </c>
      <c r="ICW56" s="139" t="s">
        <v>8</v>
      </c>
      <c r="ICX56" s="139" t="s">
        <v>8</v>
      </c>
      <c r="ICY56" s="139" t="s">
        <v>8</v>
      </c>
      <c r="ICZ56" s="139" t="s">
        <v>8</v>
      </c>
      <c r="IDA56" s="139" t="s">
        <v>8</v>
      </c>
      <c r="IDB56" s="139" t="s">
        <v>8</v>
      </c>
      <c r="IDC56" s="139" t="s">
        <v>8</v>
      </c>
      <c r="IDD56" s="139" t="s">
        <v>8</v>
      </c>
      <c r="IDE56" s="139" t="s">
        <v>8</v>
      </c>
      <c r="IDF56" s="139" t="s">
        <v>8</v>
      </c>
      <c r="IDG56" s="139" t="s">
        <v>8</v>
      </c>
      <c r="IDH56" s="139" t="s">
        <v>8</v>
      </c>
      <c r="IDI56" s="139" t="s">
        <v>8</v>
      </c>
      <c r="IDJ56" s="139" t="s">
        <v>8</v>
      </c>
      <c r="IDK56" s="139" t="s">
        <v>8</v>
      </c>
      <c r="IDL56" s="139" t="s">
        <v>8</v>
      </c>
      <c r="IDM56" s="139" t="s">
        <v>8</v>
      </c>
      <c r="IDN56" s="139" t="s">
        <v>8</v>
      </c>
      <c r="IDO56" s="139" t="s">
        <v>8</v>
      </c>
      <c r="IDP56" s="139" t="s">
        <v>8</v>
      </c>
      <c r="IDQ56" s="139" t="s">
        <v>8</v>
      </c>
      <c r="IDR56" s="139" t="s">
        <v>8</v>
      </c>
      <c r="IDS56" s="139" t="s">
        <v>8</v>
      </c>
      <c r="IDT56" s="139" t="s">
        <v>8</v>
      </c>
      <c r="IDU56" s="139" t="s">
        <v>8</v>
      </c>
      <c r="IDV56" s="139" t="s">
        <v>8</v>
      </c>
      <c r="IDW56" s="139" t="s">
        <v>8</v>
      </c>
      <c r="IDX56" s="139" t="s">
        <v>8</v>
      </c>
      <c r="IDY56" s="139" t="s">
        <v>8</v>
      </c>
      <c r="IDZ56" s="139" t="s">
        <v>8</v>
      </c>
      <c r="IEA56" s="139" t="s">
        <v>8</v>
      </c>
      <c r="IEB56" s="139" t="s">
        <v>8</v>
      </c>
      <c r="IEC56" s="139" t="s">
        <v>8</v>
      </c>
      <c r="IED56" s="139" t="s">
        <v>8</v>
      </c>
      <c r="IEE56" s="139" t="s">
        <v>8</v>
      </c>
      <c r="IEF56" s="139" t="s">
        <v>8</v>
      </c>
      <c r="IEG56" s="139" t="s">
        <v>8</v>
      </c>
      <c r="IEH56" s="139" t="s">
        <v>8</v>
      </c>
      <c r="IEI56" s="139" t="s">
        <v>8</v>
      </c>
      <c r="IEJ56" s="139" t="s">
        <v>8</v>
      </c>
      <c r="IEK56" s="139" t="s">
        <v>8</v>
      </c>
      <c r="IEL56" s="139" t="s">
        <v>8</v>
      </c>
      <c r="IEM56" s="139" t="s">
        <v>8</v>
      </c>
      <c r="IEN56" s="139" t="s">
        <v>8</v>
      </c>
      <c r="IEO56" s="139" t="s">
        <v>8</v>
      </c>
      <c r="IEP56" s="139" t="s">
        <v>8</v>
      </c>
      <c r="IEQ56" s="139" t="s">
        <v>8</v>
      </c>
      <c r="IER56" s="139" t="s">
        <v>8</v>
      </c>
      <c r="IES56" s="139" t="s">
        <v>8</v>
      </c>
      <c r="IET56" s="139" t="s">
        <v>8</v>
      </c>
      <c r="IEU56" s="139" t="s">
        <v>8</v>
      </c>
      <c r="IEV56" s="139" t="s">
        <v>8</v>
      </c>
      <c r="IEW56" s="139" t="s">
        <v>8</v>
      </c>
      <c r="IEX56" s="139" t="s">
        <v>8</v>
      </c>
      <c r="IEY56" s="139" t="s">
        <v>8</v>
      </c>
      <c r="IEZ56" s="139" t="s">
        <v>8</v>
      </c>
      <c r="IFA56" s="139" t="s">
        <v>8</v>
      </c>
      <c r="IFB56" s="139" t="s">
        <v>8</v>
      </c>
      <c r="IFC56" s="139" t="s">
        <v>8</v>
      </c>
      <c r="IFD56" s="139" t="s">
        <v>8</v>
      </c>
      <c r="IFE56" s="139" t="s">
        <v>8</v>
      </c>
      <c r="IFF56" s="139" t="s">
        <v>8</v>
      </c>
      <c r="IFG56" s="139" t="s">
        <v>8</v>
      </c>
      <c r="IFH56" s="139" t="s">
        <v>8</v>
      </c>
      <c r="IFI56" s="139" t="s">
        <v>8</v>
      </c>
      <c r="IFJ56" s="139" t="s">
        <v>8</v>
      </c>
      <c r="IFK56" s="139" t="s">
        <v>8</v>
      </c>
      <c r="IFL56" s="139" t="s">
        <v>8</v>
      </c>
      <c r="IFM56" s="139" t="s">
        <v>8</v>
      </c>
      <c r="IFN56" s="139" t="s">
        <v>8</v>
      </c>
      <c r="IFO56" s="139" t="s">
        <v>8</v>
      </c>
      <c r="IFP56" s="139" t="s">
        <v>8</v>
      </c>
      <c r="IFQ56" s="139" t="s">
        <v>8</v>
      </c>
      <c r="IFR56" s="139" t="s">
        <v>8</v>
      </c>
      <c r="IFS56" s="139" t="s">
        <v>8</v>
      </c>
      <c r="IFT56" s="139" t="s">
        <v>8</v>
      </c>
      <c r="IFU56" s="139" t="s">
        <v>8</v>
      </c>
      <c r="IFV56" s="139" t="s">
        <v>8</v>
      </c>
      <c r="IFW56" s="139" t="s">
        <v>8</v>
      </c>
      <c r="IFX56" s="139" t="s">
        <v>8</v>
      </c>
      <c r="IFY56" s="139" t="s">
        <v>8</v>
      </c>
      <c r="IFZ56" s="139" t="s">
        <v>8</v>
      </c>
      <c r="IGA56" s="139" t="s">
        <v>8</v>
      </c>
      <c r="IGB56" s="139" t="s">
        <v>8</v>
      </c>
      <c r="IGC56" s="139" t="s">
        <v>8</v>
      </c>
      <c r="IGD56" s="139" t="s">
        <v>8</v>
      </c>
      <c r="IGE56" s="139" t="s">
        <v>8</v>
      </c>
      <c r="IGF56" s="139" t="s">
        <v>8</v>
      </c>
      <c r="IGG56" s="139" t="s">
        <v>8</v>
      </c>
      <c r="IGH56" s="139" t="s">
        <v>8</v>
      </c>
      <c r="IGI56" s="139" t="s">
        <v>8</v>
      </c>
      <c r="IGJ56" s="139" t="s">
        <v>8</v>
      </c>
      <c r="IGK56" s="139" t="s">
        <v>8</v>
      </c>
      <c r="IGL56" s="139" t="s">
        <v>8</v>
      </c>
      <c r="IGM56" s="139" t="s">
        <v>8</v>
      </c>
      <c r="IGN56" s="139" t="s">
        <v>8</v>
      </c>
      <c r="IGO56" s="139" t="s">
        <v>8</v>
      </c>
      <c r="IGP56" s="139" t="s">
        <v>8</v>
      </c>
      <c r="IGQ56" s="139" t="s">
        <v>8</v>
      </c>
      <c r="IGR56" s="139" t="s">
        <v>8</v>
      </c>
      <c r="IGS56" s="139" t="s">
        <v>8</v>
      </c>
      <c r="IGT56" s="139" t="s">
        <v>8</v>
      </c>
      <c r="IGU56" s="139" t="s">
        <v>8</v>
      </c>
      <c r="IGV56" s="139" t="s">
        <v>8</v>
      </c>
      <c r="IGW56" s="139" t="s">
        <v>8</v>
      </c>
      <c r="IGX56" s="139" t="s">
        <v>8</v>
      </c>
      <c r="IGY56" s="139" t="s">
        <v>8</v>
      </c>
      <c r="IGZ56" s="139" t="s">
        <v>8</v>
      </c>
      <c r="IHA56" s="139" t="s">
        <v>8</v>
      </c>
      <c r="IHB56" s="139" t="s">
        <v>8</v>
      </c>
      <c r="IHC56" s="139" t="s">
        <v>8</v>
      </c>
      <c r="IHD56" s="139" t="s">
        <v>8</v>
      </c>
      <c r="IHE56" s="139" t="s">
        <v>8</v>
      </c>
      <c r="IHF56" s="139" t="s">
        <v>8</v>
      </c>
      <c r="IHG56" s="139" t="s">
        <v>8</v>
      </c>
      <c r="IHH56" s="139" t="s">
        <v>8</v>
      </c>
      <c r="IHI56" s="139" t="s">
        <v>8</v>
      </c>
      <c r="IHJ56" s="139" t="s">
        <v>8</v>
      </c>
      <c r="IHK56" s="139" t="s">
        <v>8</v>
      </c>
      <c r="IHL56" s="139" t="s">
        <v>8</v>
      </c>
      <c r="IHM56" s="139" t="s">
        <v>8</v>
      </c>
      <c r="IHN56" s="139" t="s">
        <v>8</v>
      </c>
      <c r="IHO56" s="139" t="s">
        <v>8</v>
      </c>
      <c r="IHP56" s="139" t="s">
        <v>8</v>
      </c>
      <c r="IHQ56" s="139" t="s">
        <v>8</v>
      </c>
      <c r="IHR56" s="139" t="s">
        <v>8</v>
      </c>
      <c r="IHS56" s="139" t="s">
        <v>8</v>
      </c>
      <c r="IHT56" s="139" t="s">
        <v>8</v>
      </c>
      <c r="IHU56" s="139" t="s">
        <v>8</v>
      </c>
      <c r="IHV56" s="139" t="s">
        <v>8</v>
      </c>
      <c r="IHW56" s="139" t="s">
        <v>8</v>
      </c>
      <c r="IHX56" s="139" t="s">
        <v>8</v>
      </c>
      <c r="IHY56" s="139" t="s">
        <v>8</v>
      </c>
      <c r="IHZ56" s="139" t="s">
        <v>8</v>
      </c>
      <c r="IIA56" s="139" t="s">
        <v>8</v>
      </c>
      <c r="IIB56" s="139" t="s">
        <v>8</v>
      </c>
      <c r="IIC56" s="139" t="s">
        <v>8</v>
      </c>
      <c r="IID56" s="139" t="s">
        <v>8</v>
      </c>
      <c r="IIE56" s="139" t="s">
        <v>8</v>
      </c>
      <c r="IIF56" s="139" t="s">
        <v>8</v>
      </c>
      <c r="IIG56" s="139" t="s">
        <v>8</v>
      </c>
      <c r="IIH56" s="139" t="s">
        <v>8</v>
      </c>
      <c r="III56" s="139" t="s">
        <v>8</v>
      </c>
      <c r="IIJ56" s="139" t="s">
        <v>8</v>
      </c>
      <c r="IIK56" s="139" t="s">
        <v>8</v>
      </c>
      <c r="IIL56" s="139" t="s">
        <v>8</v>
      </c>
      <c r="IIM56" s="139" t="s">
        <v>8</v>
      </c>
      <c r="IIN56" s="139" t="s">
        <v>8</v>
      </c>
      <c r="IIO56" s="139" t="s">
        <v>8</v>
      </c>
      <c r="IIP56" s="139" t="s">
        <v>8</v>
      </c>
      <c r="IIQ56" s="139" t="s">
        <v>8</v>
      </c>
      <c r="IIR56" s="139" t="s">
        <v>8</v>
      </c>
      <c r="IIS56" s="139" t="s">
        <v>8</v>
      </c>
      <c r="IIT56" s="139" t="s">
        <v>8</v>
      </c>
      <c r="IIU56" s="139" t="s">
        <v>8</v>
      </c>
      <c r="IIV56" s="139" t="s">
        <v>8</v>
      </c>
      <c r="IIW56" s="139" t="s">
        <v>8</v>
      </c>
      <c r="IIX56" s="139" t="s">
        <v>8</v>
      </c>
      <c r="IIY56" s="139" t="s">
        <v>8</v>
      </c>
      <c r="IIZ56" s="139" t="s">
        <v>8</v>
      </c>
      <c r="IJA56" s="139" t="s">
        <v>8</v>
      </c>
      <c r="IJB56" s="139" t="s">
        <v>8</v>
      </c>
      <c r="IJC56" s="139" t="s">
        <v>8</v>
      </c>
      <c r="IJD56" s="139" t="s">
        <v>8</v>
      </c>
      <c r="IJE56" s="139" t="s">
        <v>8</v>
      </c>
      <c r="IJF56" s="139" t="s">
        <v>8</v>
      </c>
      <c r="IJG56" s="139" t="s">
        <v>8</v>
      </c>
      <c r="IJH56" s="139" t="s">
        <v>8</v>
      </c>
      <c r="IJI56" s="139" t="s">
        <v>8</v>
      </c>
      <c r="IJJ56" s="139" t="s">
        <v>8</v>
      </c>
      <c r="IJK56" s="139" t="s">
        <v>8</v>
      </c>
      <c r="IJL56" s="139" t="s">
        <v>8</v>
      </c>
      <c r="IJM56" s="139" t="s">
        <v>8</v>
      </c>
      <c r="IJN56" s="139" t="s">
        <v>8</v>
      </c>
      <c r="IJO56" s="139" t="s">
        <v>8</v>
      </c>
      <c r="IJP56" s="139" t="s">
        <v>8</v>
      </c>
      <c r="IJQ56" s="139" t="s">
        <v>8</v>
      </c>
      <c r="IJR56" s="139" t="s">
        <v>8</v>
      </c>
      <c r="IJS56" s="139" t="s">
        <v>8</v>
      </c>
      <c r="IJT56" s="139" t="s">
        <v>8</v>
      </c>
      <c r="IJU56" s="139" t="s">
        <v>8</v>
      </c>
      <c r="IJV56" s="139" t="s">
        <v>8</v>
      </c>
      <c r="IJW56" s="139" t="s">
        <v>8</v>
      </c>
      <c r="IJX56" s="139" t="s">
        <v>8</v>
      </c>
      <c r="IJY56" s="139" t="s">
        <v>8</v>
      </c>
      <c r="IJZ56" s="139" t="s">
        <v>8</v>
      </c>
      <c r="IKA56" s="139" t="s">
        <v>8</v>
      </c>
      <c r="IKB56" s="139" t="s">
        <v>8</v>
      </c>
      <c r="IKC56" s="139" t="s">
        <v>8</v>
      </c>
      <c r="IKD56" s="139" t="s">
        <v>8</v>
      </c>
      <c r="IKE56" s="139" t="s">
        <v>8</v>
      </c>
      <c r="IKF56" s="139" t="s">
        <v>8</v>
      </c>
      <c r="IKG56" s="139" t="s">
        <v>8</v>
      </c>
      <c r="IKH56" s="139" t="s">
        <v>8</v>
      </c>
      <c r="IKI56" s="139" t="s">
        <v>8</v>
      </c>
      <c r="IKJ56" s="139" t="s">
        <v>8</v>
      </c>
      <c r="IKK56" s="139" t="s">
        <v>8</v>
      </c>
      <c r="IKL56" s="139" t="s">
        <v>8</v>
      </c>
      <c r="IKM56" s="139" t="s">
        <v>8</v>
      </c>
      <c r="IKN56" s="139" t="s">
        <v>8</v>
      </c>
      <c r="IKO56" s="139" t="s">
        <v>8</v>
      </c>
      <c r="IKP56" s="139" t="s">
        <v>8</v>
      </c>
      <c r="IKQ56" s="139" t="s">
        <v>8</v>
      </c>
      <c r="IKR56" s="139" t="s">
        <v>8</v>
      </c>
      <c r="IKS56" s="139" t="s">
        <v>8</v>
      </c>
      <c r="IKT56" s="139" t="s">
        <v>8</v>
      </c>
      <c r="IKU56" s="139" t="s">
        <v>8</v>
      </c>
      <c r="IKV56" s="139" t="s">
        <v>8</v>
      </c>
      <c r="IKW56" s="139" t="s">
        <v>8</v>
      </c>
      <c r="IKX56" s="139" t="s">
        <v>8</v>
      </c>
      <c r="IKY56" s="139" t="s">
        <v>8</v>
      </c>
      <c r="IKZ56" s="139" t="s">
        <v>8</v>
      </c>
      <c r="ILA56" s="139" t="s">
        <v>8</v>
      </c>
      <c r="ILB56" s="139" t="s">
        <v>8</v>
      </c>
      <c r="ILC56" s="139" t="s">
        <v>8</v>
      </c>
      <c r="ILD56" s="139" t="s">
        <v>8</v>
      </c>
      <c r="ILE56" s="139" t="s">
        <v>8</v>
      </c>
      <c r="ILF56" s="139" t="s">
        <v>8</v>
      </c>
      <c r="ILG56" s="139" t="s">
        <v>8</v>
      </c>
      <c r="ILH56" s="139" t="s">
        <v>8</v>
      </c>
      <c r="ILI56" s="139" t="s">
        <v>8</v>
      </c>
      <c r="ILJ56" s="139" t="s">
        <v>8</v>
      </c>
      <c r="ILK56" s="139" t="s">
        <v>8</v>
      </c>
      <c r="ILL56" s="139" t="s">
        <v>8</v>
      </c>
      <c r="ILM56" s="139" t="s">
        <v>8</v>
      </c>
      <c r="ILN56" s="139" t="s">
        <v>8</v>
      </c>
      <c r="ILO56" s="139" t="s">
        <v>8</v>
      </c>
      <c r="ILP56" s="139" t="s">
        <v>8</v>
      </c>
      <c r="ILQ56" s="139" t="s">
        <v>8</v>
      </c>
      <c r="ILR56" s="139" t="s">
        <v>8</v>
      </c>
      <c r="ILS56" s="139" t="s">
        <v>8</v>
      </c>
      <c r="ILT56" s="139" t="s">
        <v>8</v>
      </c>
      <c r="ILU56" s="139" t="s">
        <v>8</v>
      </c>
      <c r="ILV56" s="139" t="s">
        <v>8</v>
      </c>
      <c r="ILW56" s="139" t="s">
        <v>8</v>
      </c>
      <c r="ILX56" s="139" t="s">
        <v>8</v>
      </c>
      <c r="ILY56" s="139" t="s">
        <v>8</v>
      </c>
      <c r="ILZ56" s="139" t="s">
        <v>8</v>
      </c>
      <c r="IMA56" s="139" t="s">
        <v>8</v>
      </c>
      <c r="IMB56" s="139" t="s">
        <v>8</v>
      </c>
      <c r="IMC56" s="139" t="s">
        <v>8</v>
      </c>
      <c r="IMD56" s="139" t="s">
        <v>8</v>
      </c>
      <c r="IME56" s="139" t="s">
        <v>8</v>
      </c>
      <c r="IMF56" s="139" t="s">
        <v>8</v>
      </c>
      <c r="IMG56" s="139" t="s">
        <v>8</v>
      </c>
      <c r="IMH56" s="139" t="s">
        <v>8</v>
      </c>
      <c r="IMI56" s="139" t="s">
        <v>8</v>
      </c>
      <c r="IMJ56" s="139" t="s">
        <v>8</v>
      </c>
      <c r="IMK56" s="139" t="s">
        <v>8</v>
      </c>
      <c r="IML56" s="139" t="s">
        <v>8</v>
      </c>
      <c r="IMM56" s="139" t="s">
        <v>8</v>
      </c>
      <c r="IMN56" s="139" t="s">
        <v>8</v>
      </c>
      <c r="IMO56" s="139" t="s">
        <v>8</v>
      </c>
      <c r="IMP56" s="139" t="s">
        <v>8</v>
      </c>
      <c r="IMQ56" s="139" t="s">
        <v>8</v>
      </c>
      <c r="IMR56" s="139" t="s">
        <v>8</v>
      </c>
      <c r="IMS56" s="139" t="s">
        <v>8</v>
      </c>
      <c r="IMT56" s="139" t="s">
        <v>8</v>
      </c>
      <c r="IMU56" s="139" t="s">
        <v>8</v>
      </c>
      <c r="IMV56" s="139" t="s">
        <v>8</v>
      </c>
      <c r="IMW56" s="139" t="s">
        <v>8</v>
      </c>
      <c r="IMX56" s="139" t="s">
        <v>8</v>
      </c>
      <c r="IMY56" s="139" t="s">
        <v>8</v>
      </c>
      <c r="IMZ56" s="139" t="s">
        <v>8</v>
      </c>
      <c r="INA56" s="139" t="s">
        <v>8</v>
      </c>
      <c r="INB56" s="139" t="s">
        <v>8</v>
      </c>
      <c r="INC56" s="139" t="s">
        <v>8</v>
      </c>
      <c r="IND56" s="139" t="s">
        <v>8</v>
      </c>
      <c r="INE56" s="139" t="s">
        <v>8</v>
      </c>
      <c r="INF56" s="139" t="s">
        <v>8</v>
      </c>
      <c r="ING56" s="139" t="s">
        <v>8</v>
      </c>
      <c r="INH56" s="139" t="s">
        <v>8</v>
      </c>
      <c r="INI56" s="139" t="s">
        <v>8</v>
      </c>
      <c r="INJ56" s="139" t="s">
        <v>8</v>
      </c>
      <c r="INK56" s="139" t="s">
        <v>8</v>
      </c>
      <c r="INL56" s="139" t="s">
        <v>8</v>
      </c>
      <c r="INM56" s="139" t="s">
        <v>8</v>
      </c>
      <c r="INN56" s="139" t="s">
        <v>8</v>
      </c>
      <c r="INO56" s="139" t="s">
        <v>8</v>
      </c>
      <c r="INP56" s="139" t="s">
        <v>8</v>
      </c>
      <c r="INQ56" s="139" t="s">
        <v>8</v>
      </c>
      <c r="INR56" s="139" t="s">
        <v>8</v>
      </c>
      <c r="INS56" s="139" t="s">
        <v>8</v>
      </c>
      <c r="INT56" s="139" t="s">
        <v>8</v>
      </c>
      <c r="INU56" s="139" t="s">
        <v>8</v>
      </c>
      <c r="INV56" s="139" t="s">
        <v>8</v>
      </c>
      <c r="INW56" s="139" t="s">
        <v>8</v>
      </c>
      <c r="INX56" s="139" t="s">
        <v>8</v>
      </c>
      <c r="INY56" s="139" t="s">
        <v>8</v>
      </c>
      <c r="INZ56" s="139" t="s">
        <v>8</v>
      </c>
      <c r="IOA56" s="139" t="s">
        <v>8</v>
      </c>
      <c r="IOB56" s="139" t="s">
        <v>8</v>
      </c>
      <c r="IOC56" s="139" t="s">
        <v>8</v>
      </c>
      <c r="IOD56" s="139" t="s">
        <v>8</v>
      </c>
      <c r="IOE56" s="139" t="s">
        <v>8</v>
      </c>
      <c r="IOF56" s="139" t="s">
        <v>8</v>
      </c>
      <c r="IOG56" s="139" t="s">
        <v>8</v>
      </c>
      <c r="IOH56" s="139" t="s">
        <v>8</v>
      </c>
      <c r="IOI56" s="139" t="s">
        <v>8</v>
      </c>
      <c r="IOJ56" s="139" t="s">
        <v>8</v>
      </c>
      <c r="IOK56" s="139" t="s">
        <v>8</v>
      </c>
      <c r="IOL56" s="139" t="s">
        <v>8</v>
      </c>
      <c r="IOM56" s="139" t="s">
        <v>8</v>
      </c>
      <c r="ION56" s="139" t="s">
        <v>8</v>
      </c>
      <c r="IOO56" s="139" t="s">
        <v>8</v>
      </c>
      <c r="IOP56" s="139" t="s">
        <v>8</v>
      </c>
      <c r="IOQ56" s="139" t="s">
        <v>8</v>
      </c>
      <c r="IOR56" s="139" t="s">
        <v>8</v>
      </c>
      <c r="IOS56" s="139" t="s">
        <v>8</v>
      </c>
      <c r="IOT56" s="139" t="s">
        <v>8</v>
      </c>
      <c r="IOU56" s="139" t="s">
        <v>8</v>
      </c>
      <c r="IOV56" s="139" t="s">
        <v>8</v>
      </c>
      <c r="IOW56" s="139" t="s">
        <v>8</v>
      </c>
      <c r="IOX56" s="139" t="s">
        <v>8</v>
      </c>
      <c r="IOY56" s="139" t="s">
        <v>8</v>
      </c>
      <c r="IOZ56" s="139" t="s">
        <v>8</v>
      </c>
      <c r="IPA56" s="139" t="s">
        <v>8</v>
      </c>
      <c r="IPB56" s="139" t="s">
        <v>8</v>
      </c>
      <c r="IPC56" s="139" t="s">
        <v>8</v>
      </c>
      <c r="IPD56" s="139" t="s">
        <v>8</v>
      </c>
      <c r="IPE56" s="139" t="s">
        <v>8</v>
      </c>
      <c r="IPF56" s="139" t="s">
        <v>8</v>
      </c>
      <c r="IPG56" s="139" t="s">
        <v>8</v>
      </c>
      <c r="IPH56" s="139" t="s">
        <v>8</v>
      </c>
      <c r="IPI56" s="139" t="s">
        <v>8</v>
      </c>
      <c r="IPJ56" s="139" t="s">
        <v>8</v>
      </c>
      <c r="IPK56" s="139" t="s">
        <v>8</v>
      </c>
      <c r="IPL56" s="139" t="s">
        <v>8</v>
      </c>
      <c r="IPM56" s="139" t="s">
        <v>8</v>
      </c>
      <c r="IPN56" s="139" t="s">
        <v>8</v>
      </c>
      <c r="IPO56" s="139" t="s">
        <v>8</v>
      </c>
      <c r="IPP56" s="139" t="s">
        <v>8</v>
      </c>
      <c r="IPQ56" s="139" t="s">
        <v>8</v>
      </c>
      <c r="IPR56" s="139" t="s">
        <v>8</v>
      </c>
      <c r="IPS56" s="139" t="s">
        <v>8</v>
      </c>
      <c r="IPT56" s="139" t="s">
        <v>8</v>
      </c>
      <c r="IPU56" s="139" t="s">
        <v>8</v>
      </c>
      <c r="IPV56" s="139" t="s">
        <v>8</v>
      </c>
      <c r="IPW56" s="139" t="s">
        <v>8</v>
      </c>
      <c r="IPX56" s="139" t="s">
        <v>8</v>
      </c>
      <c r="IPY56" s="139" t="s">
        <v>8</v>
      </c>
      <c r="IPZ56" s="139" t="s">
        <v>8</v>
      </c>
      <c r="IQA56" s="139" t="s">
        <v>8</v>
      </c>
      <c r="IQB56" s="139" t="s">
        <v>8</v>
      </c>
      <c r="IQC56" s="139" t="s">
        <v>8</v>
      </c>
      <c r="IQD56" s="139" t="s">
        <v>8</v>
      </c>
      <c r="IQE56" s="139" t="s">
        <v>8</v>
      </c>
      <c r="IQF56" s="139" t="s">
        <v>8</v>
      </c>
      <c r="IQG56" s="139" t="s">
        <v>8</v>
      </c>
      <c r="IQH56" s="139" t="s">
        <v>8</v>
      </c>
      <c r="IQI56" s="139" t="s">
        <v>8</v>
      </c>
      <c r="IQJ56" s="139" t="s">
        <v>8</v>
      </c>
      <c r="IQK56" s="139" t="s">
        <v>8</v>
      </c>
      <c r="IQL56" s="139" t="s">
        <v>8</v>
      </c>
      <c r="IQM56" s="139" t="s">
        <v>8</v>
      </c>
      <c r="IQN56" s="139" t="s">
        <v>8</v>
      </c>
      <c r="IQO56" s="139" t="s">
        <v>8</v>
      </c>
      <c r="IQP56" s="139" t="s">
        <v>8</v>
      </c>
      <c r="IQQ56" s="139" t="s">
        <v>8</v>
      </c>
      <c r="IQR56" s="139" t="s">
        <v>8</v>
      </c>
      <c r="IQS56" s="139" t="s">
        <v>8</v>
      </c>
      <c r="IQT56" s="139" t="s">
        <v>8</v>
      </c>
      <c r="IQU56" s="139" t="s">
        <v>8</v>
      </c>
      <c r="IQV56" s="139" t="s">
        <v>8</v>
      </c>
      <c r="IQW56" s="139" t="s">
        <v>8</v>
      </c>
      <c r="IQX56" s="139" t="s">
        <v>8</v>
      </c>
      <c r="IQY56" s="139" t="s">
        <v>8</v>
      </c>
      <c r="IQZ56" s="139" t="s">
        <v>8</v>
      </c>
      <c r="IRA56" s="139" t="s">
        <v>8</v>
      </c>
      <c r="IRB56" s="139" t="s">
        <v>8</v>
      </c>
      <c r="IRC56" s="139" t="s">
        <v>8</v>
      </c>
      <c r="IRD56" s="139" t="s">
        <v>8</v>
      </c>
      <c r="IRE56" s="139" t="s">
        <v>8</v>
      </c>
      <c r="IRF56" s="139" t="s">
        <v>8</v>
      </c>
      <c r="IRG56" s="139" t="s">
        <v>8</v>
      </c>
      <c r="IRH56" s="139" t="s">
        <v>8</v>
      </c>
      <c r="IRI56" s="139" t="s">
        <v>8</v>
      </c>
      <c r="IRJ56" s="139" t="s">
        <v>8</v>
      </c>
      <c r="IRK56" s="139" t="s">
        <v>8</v>
      </c>
      <c r="IRL56" s="139" t="s">
        <v>8</v>
      </c>
      <c r="IRM56" s="139" t="s">
        <v>8</v>
      </c>
      <c r="IRN56" s="139" t="s">
        <v>8</v>
      </c>
      <c r="IRO56" s="139" t="s">
        <v>8</v>
      </c>
      <c r="IRP56" s="139" t="s">
        <v>8</v>
      </c>
      <c r="IRQ56" s="139" t="s">
        <v>8</v>
      </c>
      <c r="IRR56" s="139" t="s">
        <v>8</v>
      </c>
      <c r="IRS56" s="139" t="s">
        <v>8</v>
      </c>
      <c r="IRT56" s="139" t="s">
        <v>8</v>
      </c>
      <c r="IRU56" s="139" t="s">
        <v>8</v>
      </c>
      <c r="IRV56" s="139" t="s">
        <v>8</v>
      </c>
      <c r="IRW56" s="139" t="s">
        <v>8</v>
      </c>
      <c r="IRX56" s="139" t="s">
        <v>8</v>
      </c>
      <c r="IRY56" s="139" t="s">
        <v>8</v>
      </c>
      <c r="IRZ56" s="139" t="s">
        <v>8</v>
      </c>
      <c r="ISA56" s="139" t="s">
        <v>8</v>
      </c>
      <c r="ISB56" s="139" t="s">
        <v>8</v>
      </c>
      <c r="ISC56" s="139" t="s">
        <v>8</v>
      </c>
      <c r="ISD56" s="139" t="s">
        <v>8</v>
      </c>
      <c r="ISE56" s="139" t="s">
        <v>8</v>
      </c>
      <c r="ISF56" s="139" t="s">
        <v>8</v>
      </c>
      <c r="ISG56" s="139" t="s">
        <v>8</v>
      </c>
      <c r="ISH56" s="139" t="s">
        <v>8</v>
      </c>
      <c r="ISI56" s="139" t="s">
        <v>8</v>
      </c>
      <c r="ISJ56" s="139" t="s">
        <v>8</v>
      </c>
      <c r="ISK56" s="139" t="s">
        <v>8</v>
      </c>
      <c r="ISL56" s="139" t="s">
        <v>8</v>
      </c>
      <c r="ISM56" s="139" t="s">
        <v>8</v>
      </c>
      <c r="ISN56" s="139" t="s">
        <v>8</v>
      </c>
      <c r="ISO56" s="139" t="s">
        <v>8</v>
      </c>
      <c r="ISP56" s="139" t="s">
        <v>8</v>
      </c>
      <c r="ISQ56" s="139" t="s">
        <v>8</v>
      </c>
      <c r="ISR56" s="139" t="s">
        <v>8</v>
      </c>
      <c r="ISS56" s="139" t="s">
        <v>8</v>
      </c>
      <c r="IST56" s="139" t="s">
        <v>8</v>
      </c>
      <c r="ISU56" s="139" t="s">
        <v>8</v>
      </c>
      <c r="ISV56" s="139" t="s">
        <v>8</v>
      </c>
      <c r="ISW56" s="139" t="s">
        <v>8</v>
      </c>
      <c r="ISX56" s="139" t="s">
        <v>8</v>
      </c>
      <c r="ISY56" s="139" t="s">
        <v>8</v>
      </c>
      <c r="ISZ56" s="139" t="s">
        <v>8</v>
      </c>
      <c r="ITA56" s="139" t="s">
        <v>8</v>
      </c>
      <c r="ITB56" s="139" t="s">
        <v>8</v>
      </c>
      <c r="ITC56" s="139" t="s">
        <v>8</v>
      </c>
      <c r="ITD56" s="139" t="s">
        <v>8</v>
      </c>
      <c r="ITE56" s="139" t="s">
        <v>8</v>
      </c>
      <c r="ITF56" s="139" t="s">
        <v>8</v>
      </c>
      <c r="ITG56" s="139" t="s">
        <v>8</v>
      </c>
      <c r="ITH56" s="139" t="s">
        <v>8</v>
      </c>
      <c r="ITI56" s="139" t="s">
        <v>8</v>
      </c>
      <c r="ITJ56" s="139" t="s">
        <v>8</v>
      </c>
      <c r="ITK56" s="139" t="s">
        <v>8</v>
      </c>
      <c r="ITL56" s="139" t="s">
        <v>8</v>
      </c>
      <c r="ITM56" s="139" t="s">
        <v>8</v>
      </c>
      <c r="ITN56" s="139" t="s">
        <v>8</v>
      </c>
      <c r="ITO56" s="139" t="s">
        <v>8</v>
      </c>
      <c r="ITP56" s="139" t="s">
        <v>8</v>
      </c>
      <c r="ITQ56" s="139" t="s">
        <v>8</v>
      </c>
      <c r="ITR56" s="139" t="s">
        <v>8</v>
      </c>
      <c r="ITS56" s="139" t="s">
        <v>8</v>
      </c>
      <c r="ITT56" s="139" t="s">
        <v>8</v>
      </c>
      <c r="ITU56" s="139" t="s">
        <v>8</v>
      </c>
      <c r="ITV56" s="139" t="s">
        <v>8</v>
      </c>
      <c r="ITW56" s="139" t="s">
        <v>8</v>
      </c>
      <c r="ITX56" s="139" t="s">
        <v>8</v>
      </c>
      <c r="ITY56" s="139" t="s">
        <v>8</v>
      </c>
      <c r="ITZ56" s="139" t="s">
        <v>8</v>
      </c>
      <c r="IUA56" s="139" t="s">
        <v>8</v>
      </c>
      <c r="IUB56" s="139" t="s">
        <v>8</v>
      </c>
      <c r="IUC56" s="139" t="s">
        <v>8</v>
      </c>
      <c r="IUD56" s="139" t="s">
        <v>8</v>
      </c>
      <c r="IUE56" s="139" t="s">
        <v>8</v>
      </c>
      <c r="IUF56" s="139" t="s">
        <v>8</v>
      </c>
      <c r="IUG56" s="139" t="s">
        <v>8</v>
      </c>
      <c r="IUH56" s="139" t="s">
        <v>8</v>
      </c>
      <c r="IUI56" s="139" t="s">
        <v>8</v>
      </c>
      <c r="IUJ56" s="139" t="s">
        <v>8</v>
      </c>
      <c r="IUK56" s="139" t="s">
        <v>8</v>
      </c>
      <c r="IUL56" s="139" t="s">
        <v>8</v>
      </c>
      <c r="IUM56" s="139" t="s">
        <v>8</v>
      </c>
      <c r="IUN56" s="139" t="s">
        <v>8</v>
      </c>
      <c r="IUO56" s="139" t="s">
        <v>8</v>
      </c>
      <c r="IUP56" s="139" t="s">
        <v>8</v>
      </c>
      <c r="IUQ56" s="139" t="s">
        <v>8</v>
      </c>
      <c r="IUR56" s="139" t="s">
        <v>8</v>
      </c>
      <c r="IUS56" s="139" t="s">
        <v>8</v>
      </c>
      <c r="IUT56" s="139" t="s">
        <v>8</v>
      </c>
      <c r="IUU56" s="139" t="s">
        <v>8</v>
      </c>
      <c r="IUV56" s="139" t="s">
        <v>8</v>
      </c>
      <c r="IUW56" s="139" t="s">
        <v>8</v>
      </c>
      <c r="IUX56" s="139" t="s">
        <v>8</v>
      </c>
      <c r="IUY56" s="139" t="s">
        <v>8</v>
      </c>
      <c r="IUZ56" s="139" t="s">
        <v>8</v>
      </c>
      <c r="IVA56" s="139" t="s">
        <v>8</v>
      </c>
      <c r="IVB56" s="139" t="s">
        <v>8</v>
      </c>
      <c r="IVC56" s="139" t="s">
        <v>8</v>
      </c>
      <c r="IVD56" s="139" t="s">
        <v>8</v>
      </c>
      <c r="IVE56" s="139" t="s">
        <v>8</v>
      </c>
      <c r="IVF56" s="139" t="s">
        <v>8</v>
      </c>
      <c r="IVG56" s="139" t="s">
        <v>8</v>
      </c>
      <c r="IVH56" s="139" t="s">
        <v>8</v>
      </c>
      <c r="IVI56" s="139" t="s">
        <v>8</v>
      </c>
      <c r="IVJ56" s="139" t="s">
        <v>8</v>
      </c>
      <c r="IVK56" s="139" t="s">
        <v>8</v>
      </c>
      <c r="IVL56" s="139" t="s">
        <v>8</v>
      </c>
      <c r="IVM56" s="139" t="s">
        <v>8</v>
      </c>
      <c r="IVN56" s="139" t="s">
        <v>8</v>
      </c>
      <c r="IVO56" s="139" t="s">
        <v>8</v>
      </c>
      <c r="IVP56" s="139" t="s">
        <v>8</v>
      </c>
      <c r="IVQ56" s="139" t="s">
        <v>8</v>
      </c>
      <c r="IVR56" s="139" t="s">
        <v>8</v>
      </c>
      <c r="IVS56" s="139" t="s">
        <v>8</v>
      </c>
      <c r="IVT56" s="139" t="s">
        <v>8</v>
      </c>
      <c r="IVU56" s="139" t="s">
        <v>8</v>
      </c>
      <c r="IVV56" s="139" t="s">
        <v>8</v>
      </c>
      <c r="IVW56" s="139" t="s">
        <v>8</v>
      </c>
      <c r="IVX56" s="139" t="s">
        <v>8</v>
      </c>
      <c r="IVY56" s="139" t="s">
        <v>8</v>
      </c>
      <c r="IVZ56" s="139" t="s">
        <v>8</v>
      </c>
      <c r="IWA56" s="139" t="s">
        <v>8</v>
      </c>
      <c r="IWB56" s="139" t="s">
        <v>8</v>
      </c>
      <c r="IWC56" s="139" t="s">
        <v>8</v>
      </c>
      <c r="IWD56" s="139" t="s">
        <v>8</v>
      </c>
      <c r="IWE56" s="139" t="s">
        <v>8</v>
      </c>
      <c r="IWF56" s="139" t="s">
        <v>8</v>
      </c>
      <c r="IWG56" s="139" t="s">
        <v>8</v>
      </c>
      <c r="IWH56" s="139" t="s">
        <v>8</v>
      </c>
      <c r="IWI56" s="139" t="s">
        <v>8</v>
      </c>
      <c r="IWJ56" s="139" t="s">
        <v>8</v>
      </c>
      <c r="IWK56" s="139" t="s">
        <v>8</v>
      </c>
      <c r="IWL56" s="139" t="s">
        <v>8</v>
      </c>
      <c r="IWM56" s="139" t="s">
        <v>8</v>
      </c>
      <c r="IWN56" s="139" t="s">
        <v>8</v>
      </c>
      <c r="IWO56" s="139" t="s">
        <v>8</v>
      </c>
      <c r="IWP56" s="139" t="s">
        <v>8</v>
      </c>
      <c r="IWQ56" s="139" t="s">
        <v>8</v>
      </c>
      <c r="IWR56" s="139" t="s">
        <v>8</v>
      </c>
      <c r="IWS56" s="139" t="s">
        <v>8</v>
      </c>
      <c r="IWT56" s="139" t="s">
        <v>8</v>
      </c>
      <c r="IWU56" s="139" t="s">
        <v>8</v>
      </c>
      <c r="IWV56" s="139" t="s">
        <v>8</v>
      </c>
      <c r="IWW56" s="139" t="s">
        <v>8</v>
      </c>
      <c r="IWX56" s="139" t="s">
        <v>8</v>
      </c>
      <c r="IWY56" s="139" t="s">
        <v>8</v>
      </c>
      <c r="IWZ56" s="139" t="s">
        <v>8</v>
      </c>
      <c r="IXA56" s="139" t="s">
        <v>8</v>
      </c>
      <c r="IXB56" s="139" t="s">
        <v>8</v>
      </c>
      <c r="IXC56" s="139" t="s">
        <v>8</v>
      </c>
      <c r="IXD56" s="139" t="s">
        <v>8</v>
      </c>
      <c r="IXE56" s="139" t="s">
        <v>8</v>
      </c>
      <c r="IXF56" s="139" t="s">
        <v>8</v>
      </c>
      <c r="IXG56" s="139" t="s">
        <v>8</v>
      </c>
      <c r="IXH56" s="139" t="s">
        <v>8</v>
      </c>
      <c r="IXI56" s="139" t="s">
        <v>8</v>
      </c>
      <c r="IXJ56" s="139" t="s">
        <v>8</v>
      </c>
      <c r="IXK56" s="139" t="s">
        <v>8</v>
      </c>
      <c r="IXL56" s="139" t="s">
        <v>8</v>
      </c>
      <c r="IXM56" s="139" t="s">
        <v>8</v>
      </c>
      <c r="IXN56" s="139" t="s">
        <v>8</v>
      </c>
      <c r="IXO56" s="139" t="s">
        <v>8</v>
      </c>
      <c r="IXP56" s="139" t="s">
        <v>8</v>
      </c>
      <c r="IXQ56" s="139" t="s">
        <v>8</v>
      </c>
      <c r="IXR56" s="139" t="s">
        <v>8</v>
      </c>
      <c r="IXS56" s="139" t="s">
        <v>8</v>
      </c>
      <c r="IXT56" s="139" t="s">
        <v>8</v>
      </c>
      <c r="IXU56" s="139" t="s">
        <v>8</v>
      </c>
      <c r="IXV56" s="139" t="s">
        <v>8</v>
      </c>
      <c r="IXW56" s="139" t="s">
        <v>8</v>
      </c>
      <c r="IXX56" s="139" t="s">
        <v>8</v>
      </c>
      <c r="IXY56" s="139" t="s">
        <v>8</v>
      </c>
      <c r="IXZ56" s="139" t="s">
        <v>8</v>
      </c>
      <c r="IYA56" s="139" t="s">
        <v>8</v>
      </c>
      <c r="IYB56" s="139" t="s">
        <v>8</v>
      </c>
      <c r="IYC56" s="139" t="s">
        <v>8</v>
      </c>
      <c r="IYD56" s="139" t="s">
        <v>8</v>
      </c>
      <c r="IYE56" s="139" t="s">
        <v>8</v>
      </c>
      <c r="IYF56" s="139" t="s">
        <v>8</v>
      </c>
      <c r="IYG56" s="139" t="s">
        <v>8</v>
      </c>
      <c r="IYH56" s="139" t="s">
        <v>8</v>
      </c>
      <c r="IYI56" s="139" t="s">
        <v>8</v>
      </c>
      <c r="IYJ56" s="139" t="s">
        <v>8</v>
      </c>
      <c r="IYK56" s="139" t="s">
        <v>8</v>
      </c>
      <c r="IYL56" s="139" t="s">
        <v>8</v>
      </c>
      <c r="IYM56" s="139" t="s">
        <v>8</v>
      </c>
      <c r="IYN56" s="139" t="s">
        <v>8</v>
      </c>
      <c r="IYO56" s="139" t="s">
        <v>8</v>
      </c>
      <c r="IYP56" s="139" t="s">
        <v>8</v>
      </c>
      <c r="IYQ56" s="139" t="s">
        <v>8</v>
      </c>
      <c r="IYR56" s="139" t="s">
        <v>8</v>
      </c>
      <c r="IYS56" s="139" t="s">
        <v>8</v>
      </c>
      <c r="IYT56" s="139" t="s">
        <v>8</v>
      </c>
      <c r="IYU56" s="139" t="s">
        <v>8</v>
      </c>
      <c r="IYV56" s="139" t="s">
        <v>8</v>
      </c>
      <c r="IYW56" s="139" t="s">
        <v>8</v>
      </c>
      <c r="IYX56" s="139" t="s">
        <v>8</v>
      </c>
      <c r="IYY56" s="139" t="s">
        <v>8</v>
      </c>
      <c r="IYZ56" s="139" t="s">
        <v>8</v>
      </c>
      <c r="IZA56" s="139" t="s">
        <v>8</v>
      </c>
      <c r="IZB56" s="139" t="s">
        <v>8</v>
      </c>
      <c r="IZC56" s="139" t="s">
        <v>8</v>
      </c>
      <c r="IZD56" s="139" t="s">
        <v>8</v>
      </c>
      <c r="IZE56" s="139" t="s">
        <v>8</v>
      </c>
      <c r="IZF56" s="139" t="s">
        <v>8</v>
      </c>
      <c r="IZG56" s="139" t="s">
        <v>8</v>
      </c>
      <c r="IZH56" s="139" t="s">
        <v>8</v>
      </c>
      <c r="IZI56" s="139" t="s">
        <v>8</v>
      </c>
      <c r="IZJ56" s="139" t="s">
        <v>8</v>
      </c>
      <c r="IZK56" s="139" t="s">
        <v>8</v>
      </c>
      <c r="IZL56" s="139" t="s">
        <v>8</v>
      </c>
      <c r="IZM56" s="139" t="s">
        <v>8</v>
      </c>
      <c r="IZN56" s="139" t="s">
        <v>8</v>
      </c>
      <c r="IZO56" s="139" t="s">
        <v>8</v>
      </c>
      <c r="IZP56" s="139" t="s">
        <v>8</v>
      </c>
      <c r="IZQ56" s="139" t="s">
        <v>8</v>
      </c>
      <c r="IZR56" s="139" t="s">
        <v>8</v>
      </c>
      <c r="IZS56" s="139" t="s">
        <v>8</v>
      </c>
      <c r="IZT56" s="139" t="s">
        <v>8</v>
      </c>
      <c r="IZU56" s="139" t="s">
        <v>8</v>
      </c>
      <c r="IZV56" s="139" t="s">
        <v>8</v>
      </c>
      <c r="IZW56" s="139" t="s">
        <v>8</v>
      </c>
      <c r="IZX56" s="139" t="s">
        <v>8</v>
      </c>
      <c r="IZY56" s="139" t="s">
        <v>8</v>
      </c>
      <c r="IZZ56" s="139" t="s">
        <v>8</v>
      </c>
      <c r="JAA56" s="139" t="s">
        <v>8</v>
      </c>
      <c r="JAB56" s="139" t="s">
        <v>8</v>
      </c>
      <c r="JAC56" s="139" t="s">
        <v>8</v>
      </c>
      <c r="JAD56" s="139" t="s">
        <v>8</v>
      </c>
      <c r="JAE56" s="139" t="s">
        <v>8</v>
      </c>
      <c r="JAF56" s="139" t="s">
        <v>8</v>
      </c>
      <c r="JAG56" s="139" t="s">
        <v>8</v>
      </c>
      <c r="JAH56" s="139" t="s">
        <v>8</v>
      </c>
      <c r="JAI56" s="139" t="s">
        <v>8</v>
      </c>
      <c r="JAJ56" s="139" t="s">
        <v>8</v>
      </c>
      <c r="JAK56" s="139" t="s">
        <v>8</v>
      </c>
      <c r="JAL56" s="139" t="s">
        <v>8</v>
      </c>
      <c r="JAM56" s="139" t="s">
        <v>8</v>
      </c>
      <c r="JAN56" s="139" t="s">
        <v>8</v>
      </c>
      <c r="JAO56" s="139" t="s">
        <v>8</v>
      </c>
      <c r="JAP56" s="139" t="s">
        <v>8</v>
      </c>
      <c r="JAQ56" s="139" t="s">
        <v>8</v>
      </c>
      <c r="JAR56" s="139" t="s">
        <v>8</v>
      </c>
      <c r="JAS56" s="139" t="s">
        <v>8</v>
      </c>
      <c r="JAT56" s="139" t="s">
        <v>8</v>
      </c>
      <c r="JAU56" s="139" t="s">
        <v>8</v>
      </c>
      <c r="JAV56" s="139" t="s">
        <v>8</v>
      </c>
      <c r="JAW56" s="139" t="s">
        <v>8</v>
      </c>
      <c r="JAX56" s="139" t="s">
        <v>8</v>
      </c>
      <c r="JAY56" s="139" t="s">
        <v>8</v>
      </c>
      <c r="JAZ56" s="139" t="s">
        <v>8</v>
      </c>
      <c r="JBA56" s="139" t="s">
        <v>8</v>
      </c>
      <c r="JBB56" s="139" t="s">
        <v>8</v>
      </c>
      <c r="JBC56" s="139" t="s">
        <v>8</v>
      </c>
      <c r="JBD56" s="139" t="s">
        <v>8</v>
      </c>
      <c r="JBE56" s="139" t="s">
        <v>8</v>
      </c>
      <c r="JBF56" s="139" t="s">
        <v>8</v>
      </c>
      <c r="JBG56" s="139" t="s">
        <v>8</v>
      </c>
      <c r="JBH56" s="139" t="s">
        <v>8</v>
      </c>
      <c r="JBI56" s="139" t="s">
        <v>8</v>
      </c>
      <c r="JBJ56" s="139" t="s">
        <v>8</v>
      </c>
      <c r="JBK56" s="139" t="s">
        <v>8</v>
      </c>
      <c r="JBL56" s="139" t="s">
        <v>8</v>
      </c>
      <c r="JBM56" s="139" t="s">
        <v>8</v>
      </c>
      <c r="JBN56" s="139" t="s">
        <v>8</v>
      </c>
      <c r="JBO56" s="139" t="s">
        <v>8</v>
      </c>
      <c r="JBP56" s="139" t="s">
        <v>8</v>
      </c>
      <c r="JBQ56" s="139" t="s">
        <v>8</v>
      </c>
      <c r="JBR56" s="139" t="s">
        <v>8</v>
      </c>
      <c r="JBS56" s="139" t="s">
        <v>8</v>
      </c>
      <c r="JBT56" s="139" t="s">
        <v>8</v>
      </c>
      <c r="JBU56" s="139" t="s">
        <v>8</v>
      </c>
      <c r="JBV56" s="139" t="s">
        <v>8</v>
      </c>
      <c r="JBW56" s="139" t="s">
        <v>8</v>
      </c>
      <c r="JBX56" s="139" t="s">
        <v>8</v>
      </c>
      <c r="JBY56" s="139" t="s">
        <v>8</v>
      </c>
      <c r="JBZ56" s="139" t="s">
        <v>8</v>
      </c>
      <c r="JCA56" s="139" t="s">
        <v>8</v>
      </c>
      <c r="JCB56" s="139" t="s">
        <v>8</v>
      </c>
      <c r="JCC56" s="139" t="s">
        <v>8</v>
      </c>
      <c r="JCD56" s="139" t="s">
        <v>8</v>
      </c>
      <c r="JCE56" s="139" t="s">
        <v>8</v>
      </c>
      <c r="JCF56" s="139" t="s">
        <v>8</v>
      </c>
      <c r="JCG56" s="139" t="s">
        <v>8</v>
      </c>
      <c r="JCH56" s="139" t="s">
        <v>8</v>
      </c>
      <c r="JCI56" s="139" t="s">
        <v>8</v>
      </c>
      <c r="JCJ56" s="139" t="s">
        <v>8</v>
      </c>
      <c r="JCK56" s="139" t="s">
        <v>8</v>
      </c>
      <c r="JCL56" s="139" t="s">
        <v>8</v>
      </c>
      <c r="JCM56" s="139" t="s">
        <v>8</v>
      </c>
      <c r="JCN56" s="139" t="s">
        <v>8</v>
      </c>
      <c r="JCO56" s="139" t="s">
        <v>8</v>
      </c>
      <c r="JCP56" s="139" t="s">
        <v>8</v>
      </c>
      <c r="JCQ56" s="139" t="s">
        <v>8</v>
      </c>
      <c r="JCR56" s="139" t="s">
        <v>8</v>
      </c>
      <c r="JCS56" s="139" t="s">
        <v>8</v>
      </c>
      <c r="JCT56" s="139" t="s">
        <v>8</v>
      </c>
      <c r="JCU56" s="139" t="s">
        <v>8</v>
      </c>
      <c r="JCV56" s="139" t="s">
        <v>8</v>
      </c>
      <c r="JCW56" s="139" t="s">
        <v>8</v>
      </c>
      <c r="JCX56" s="139" t="s">
        <v>8</v>
      </c>
      <c r="JCY56" s="139" t="s">
        <v>8</v>
      </c>
      <c r="JCZ56" s="139" t="s">
        <v>8</v>
      </c>
      <c r="JDA56" s="139" t="s">
        <v>8</v>
      </c>
      <c r="JDB56" s="139" t="s">
        <v>8</v>
      </c>
      <c r="JDC56" s="139" t="s">
        <v>8</v>
      </c>
      <c r="JDD56" s="139" t="s">
        <v>8</v>
      </c>
      <c r="JDE56" s="139" t="s">
        <v>8</v>
      </c>
      <c r="JDF56" s="139" t="s">
        <v>8</v>
      </c>
      <c r="JDG56" s="139" t="s">
        <v>8</v>
      </c>
      <c r="JDH56" s="139" t="s">
        <v>8</v>
      </c>
      <c r="JDI56" s="139" t="s">
        <v>8</v>
      </c>
      <c r="JDJ56" s="139" t="s">
        <v>8</v>
      </c>
      <c r="JDK56" s="139" t="s">
        <v>8</v>
      </c>
      <c r="JDL56" s="139" t="s">
        <v>8</v>
      </c>
      <c r="JDM56" s="139" t="s">
        <v>8</v>
      </c>
      <c r="JDN56" s="139" t="s">
        <v>8</v>
      </c>
      <c r="JDO56" s="139" t="s">
        <v>8</v>
      </c>
      <c r="JDP56" s="139" t="s">
        <v>8</v>
      </c>
      <c r="JDQ56" s="139" t="s">
        <v>8</v>
      </c>
      <c r="JDR56" s="139" t="s">
        <v>8</v>
      </c>
      <c r="JDS56" s="139" t="s">
        <v>8</v>
      </c>
      <c r="JDT56" s="139" t="s">
        <v>8</v>
      </c>
      <c r="JDU56" s="139" t="s">
        <v>8</v>
      </c>
      <c r="JDV56" s="139" t="s">
        <v>8</v>
      </c>
      <c r="JDW56" s="139" t="s">
        <v>8</v>
      </c>
      <c r="JDX56" s="139" t="s">
        <v>8</v>
      </c>
      <c r="JDY56" s="139" t="s">
        <v>8</v>
      </c>
      <c r="JDZ56" s="139" t="s">
        <v>8</v>
      </c>
      <c r="JEA56" s="139" t="s">
        <v>8</v>
      </c>
      <c r="JEB56" s="139" t="s">
        <v>8</v>
      </c>
      <c r="JEC56" s="139" t="s">
        <v>8</v>
      </c>
      <c r="JED56" s="139" t="s">
        <v>8</v>
      </c>
      <c r="JEE56" s="139" t="s">
        <v>8</v>
      </c>
      <c r="JEF56" s="139" t="s">
        <v>8</v>
      </c>
      <c r="JEG56" s="139" t="s">
        <v>8</v>
      </c>
      <c r="JEH56" s="139" t="s">
        <v>8</v>
      </c>
      <c r="JEI56" s="139" t="s">
        <v>8</v>
      </c>
      <c r="JEJ56" s="139" t="s">
        <v>8</v>
      </c>
      <c r="JEK56" s="139" t="s">
        <v>8</v>
      </c>
      <c r="JEL56" s="139" t="s">
        <v>8</v>
      </c>
      <c r="JEM56" s="139" t="s">
        <v>8</v>
      </c>
      <c r="JEN56" s="139" t="s">
        <v>8</v>
      </c>
      <c r="JEO56" s="139" t="s">
        <v>8</v>
      </c>
      <c r="JEP56" s="139" t="s">
        <v>8</v>
      </c>
      <c r="JEQ56" s="139" t="s">
        <v>8</v>
      </c>
      <c r="JER56" s="139" t="s">
        <v>8</v>
      </c>
      <c r="JES56" s="139" t="s">
        <v>8</v>
      </c>
      <c r="JET56" s="139" t="s">
        <v>8</v>
      </c>
      <c r="JEU56" s="139" t="s">
        <v>8</v>
      </c>
      <c r="JEV56" s="139" t="s">
        <v>8</v>
      </c>
      <c r="JEW56" s="139" t="s">
        <v>8</v>
      </c>
      <c r="JEX56" s="139" t="s">
        <v>8</v>
      </c>
      <c r="JEY56" s="139" t="s">
        <v>8</v>
      </c>
      <c r="JEZ56" s="139" t="s">
        <v>8</v>
      </c>
      <c r="JFA56" s="139" t="s">
        <v>8</v>
      </c>
      <c r="JFB56" s="139" t="s">
        <v>8</v>
      </c>
      <c r="JFC56" s="139" t="s">
        <v>8</v>
      </c>
      <c r="JFD56" s="139" t="s">
        <v>8</v>
      </c>
      <c r="JFE56" s="139" t="s">
        <v>8</v>
      </c>
      <c r="JFF56" s="139" t="s">
        <v>8</v>
      </c>
      <c r="JFG56" s="139" t="s">
        <v>8</v>
      </c>
      <c r="JFH56" s="139" t="s">
        <v>8</v>
      </c>
      <c r="JFI56" s="139" t="s">
        <v>8</v>
      </c>
      <c r="JFJ56" s="139" t="s">
        <v>8</v>
      </c>
      <c r="JFK56" s="139" t="s">
        <v>8</v>
      </c>
      <c r="JFL56" s="139" t="s">
        <v>8</v>
      </c>
      <c r="JFM56" s="139" t="s">
        <v>8</v>
      </c>
      <c r="JFN56" s="139" t="s">
        <v>8</v>
      </c>
      <c r="JFO56" s="139" t="s">
        <v>8</v>
      </c>
      <c r="JFP56" s="139" t="s">
        <v>8</v>
      </c>
      <c r="JFQ56" s="139" t="s">
        <v>8</v>
      </c>
      <c r="JFR56" s="139" t="s">
        <v>8</v>
      </c>
      <c r="JFS56" s="139" t="s">
        <v>8</v>
      </c>
      <c r="JFT56" s="139" t="s">
        <v>8</v>
      </c>
      <c r="JFU56" s="139" t="s">
        <v>8</v>
      </c>
      <c r="JFV56" s="139" t="s">
        <v>8</v>
      </c>
      <c r="JFW56" s="139" t="s">
        <v>8</v>
      </c>
      <c r="JFX56" s="139" t="s">
        <v>8</v>
      </c>
      <c r="JFY56" s="139" t="s">
        <v>8</v>
      </c>
      <c r="JFZ56" s="139" t="s">
        <v>8</v>
      </c>
      <c r="JGA56" s="139" t="s">
        <v>8</v>
      </c>
      <c r="JGB56" s="139" t="s">
        <v>8</v>
      </c>
      <c r="JGC56" s="139" t="s">
        <v>8</v>
      </c>
      <c r="JGD56" s="139" t="s">
        <v>8</v>
      </c>
      <c r="JGE56" s="139" t="s">
        <v>8</v>
      </c>
      <c r="JGF56" s="139" t="s">
        <v>8</v>
      </c>
      <c r="JGG56" s="139" t="s">
        <v>8</v>
      </c>
      <c r="JGH56" s="139" t="s">
        <v>8</v>
      </c>
      <c r="JGI56" s="139" t="s">
        <v>8</v>
      </c>
      <c r="JGJ56" s="139" t="s">
        <v>8</v>
      </c>
      <c r="JGK56" s="139" t="s">
        <v>8</v>
      </c>
      <c r="JGL56" s="139" t="s">
        <v>8</v>
      </c>
      <c r="JGM56" s="139" t="s">
        <v>8</v>
      </c>
      <c r="JGN56" s="139" t="s">
        <v>8</v>
      </c>
      <c r="JGO56" s="139" t="s">
        <v>8</v>
      </c>
      <c r="JGP56" s="139" t="s">
        <v>8</v>
      </c>
      <c r="JGQ56" s="139" t="s">
        <v>8</v>
      </c>
      <c r="JGR56" s="139" t="s">
        <v>8</v>
      </c>
      <c r="JGS56" s="139" t="s">
        <v>8</v>
      </c>
      <c r="JGT56" s="139" t="s">
        <v>8</v>
      </c>
      <c r="JGU56" s="139" t="s">
        <v>8</v>
      </c>
      <c r="JGV56" s="139" t="s">
        <v>8</v>
      </c>
      <c r="JGW56" s="139" t="s">
        <v>8</v>
      </c>
      <c r="JGX56" s="139" t="s">
        <v>8</v>
      </c>
      <c r="JGY56" s="139" t="s">
        <v>8</v>
      </c>
      <c r="JGZ56" s="139" t="s">
        <v>8</v>
      </c>
      <c r="JHA56" s="139" t="s">
        <v>8</v>
      </c>
      <c r="JHB56" s="139" t="s">
        <v>8</v>
      </c>
      <c r="JHC56" s="139" t="s">
        <v>8</v>
      </c>
      <c r="JHD56" s="139" t="s">
        <v>8</v>
      </c>
      <c r="JHE56" s="139" t="s">
        <v>8</v>
      </c>
      <c r="JHF56" s="139" t="s">
        <v>8</v>
      </c>
      <c r="JHG56" s="139" t="s">
        <v>8</v>
      </c>
      <c r="JHH56" s="139" t="s">
        <v>8</v>
      </c>
      <c r="JHI56" s="139" t="s">
        <v>8</v>
      </c>
      <c r="JHJ56" s="139" t="s">
        <v>8</v>
      </c>
      <c r="JHK56" s="139" t="s">
        <v>8</v>
      </c>
      <c r="JHL56" s="139" t="s">
        <v>8</v>
      </c>
      <c r="JHM56" s="139" t="s">
        <v>8</v>
      </c>
      <c r="JHN56" s="139" t="s">
        <v>8</v>
      </c>
      <c r="JHO56" s="139" t="s">
        <v>8</v>
      </c>
      <c r="JHP56" s="139" t="s">
        <v>8</v>
      </c>
      <c r="JHQ56" s="139" t="s">
        <v>8</v>
      </c>
      <c r="JHR56" s="139" t="s">
        <v>8</v>
      </c>
      <c r="JHS56" s="139" t="s">
        <v>8</v>
      </c>
      <c r="JHT56" s="139" t="s">
        <v>8</v>
      </c>
      <c r="JHU56" s="139" t="s">
        <v>8</v>
      </c>
      <c r="JHV56" s="139" t="s">
        <v>8</v>
      </c>
      <c r="JHW56" s="139" t="s">
        <v>8</v>
      </c>
      <c r="JHX56" s="139" t="s">
        <v>8</v>
      </c>
      <c r="JHY56" s="139" t="s">
        <v>8</v>
      </c>
      <c r="JHZ56" s="139" t="s">
        <v>8</v>
      </c>
      <c r="JIA56" s="139" t="s">
        <v>8</v>
      </c>
      <c r="JIB56" s="139" t="s">
        <v>8</v>
      </c>
      <c r="JIC56" s="139" t="s">
        <v>8</v>
      </c>
      <c r="JID56" s="139" t="s">
        <v>8</v>
      </c>
      <c r="JIE56" s="139" t="s">
        <v>8</v>
      </c>
      <c r="JIF56" s="139" t="s">
        <v>8</v>
      </c>
      <c r="JIG56" s="139" t="s">
        <v>8</v>
      </c>
      <c r="JIH56" s="139" t="s">
        <v>8</v>
      </c>
      <c r="JII56" s="139" t="s">
        <v>8</v>
      </c>
      <c r="JIJ56" s="139" t="s">
        <v>8</v>
      </c>
      <c r="JIK56" s="139" t="s">
        <v>8</v>
      </c>
      <c r="JIL56" s="139" t="s">
        <v>8</v>
      </c>
      <c r="JIM56" s="139" t="s">
        <v>8</v>
      </c>
      <c r="JIN56" s="139" t="s">
        <v>8</v>
      </c>
      <c r="JIO56" s="139" t="s">
        <v>8</v>
      </c>
      <c r="JIP56" s="139" t="s">
        <v>8</v>
      </c>
      <c r="JIQ56" s="139" t="s">
        <v>8</v>
      </c>
      <c r="JIR56" s="139" t="s">
        <v>8</v>
      </c>
      <c r="JIS56" s="139" t="s">
        <v>8</v>
      </c>
      <c r="JIT56" s="139" t="s">
        <v>8</v>
      </c>
      <c r="JIU56" s="139" t="s">
        <v>8</v>
      </c>
      <c r="JIV56" s="139" t="s">
        <v>8</v>
      </c>
      <c r="JIW56" s="139" t="s">
        <v>8</v>
      </c>
      <c r="JIX56" s="139" t="s">
        <v>8</v>
      </c>
      <c r="JIY56" s="139" t="s">
        <v>8</v>
      </c>
      <c r="JIZ56" s="139" t="s">
        <v>8</v>
      </c>
      <c r="JJA56" s="139" t="s">
        <v>8</v>
      </c>
      <c r="JJB56" s="139" t="s">
        <v>8</v>
      </c>
      <c r="JJC56" s="139" t="s">
        <v>8</v>
      </c>
      <c r="JJD56" s="139" t="s">
        <v>8</v>
      </c>
      <c r="JJE56" s="139" t="s">
        <v>8</v>
      </c>
      <c r="JJF56" s="139" t="s">
        <v>8</v>
      </c>
      <c r="JJG56" s="139" t="s">
        <v>8</v>
      </c>
      <c r="JJH56" s="139" t="s">
        <v>8</v>
      </c>
      <c r="JJI56" s="139" t="s">
        <v>8</v>
      </c>
      <c r="JJJ56" s="139" t="s">
        <v>8</v>
      </c>
      <c r="JJK56" s="139" t="s">
        <v>8</v>
      </c>
      <c r="JJL56" s="139" t="s">
        <v>8</v>
      </c>
      <c r="JJM56" s="139" t="s">
        <v>8</v>
      </c>
      <c r="JJN56" s="139" t="s">
        <v>8</v>
      </c>
      <c r="JJO56" s="139" t="s">
        <v>8</v>
      </c>
      <c r="JJP56" s="139" t="s">
        <v>8</v>
      </c>
      <c r="JJQ56" s="139" t="s">
        <v>8</v>
      </c>
      <c r="JJR56" s="139" t="s">
        <v>8</v>
      </c>
      <c r="JJS56" s="139" t="s">
        <v>8</v>
      </c>
      <c r="JJT56" s="139" t="s">
        <v>8</v>
      </c>
      <c r="JJU56" s="139" t="s">
        <v>8</v>
      </c>
      <c r="JJV56" s="139" t="s">
        <v>8</v>
      </c>
      <c r="JJW56" s="139" t="s">
        <v>8</v>
      </c>
      <c r="JJX56" s="139" t="s">
        <v>8</v>
      </c>
      <c r="JJY56" s="139" t="s">
        <v>8</v>
      </c>
      <c r="JJZ56" s="139" t="s">
        <v>8</v>
      </c>
      <c r="JKA56" s="139" t="s">
        <v>8</v>
      </c>
      <c r="JKB56" s="139" t="s">
        <v>8</v>
      </c>
      <c r="JKC56" s="139" t="s">
        <v>8</v>
      </c>
      <c r="JKD56" s="139" t="s">
        <v>8</v>
      </c>
      <c r="JKE56" s="139" t="s">
        <v>8</v>
      </c>
      <c r="JKF56" s="139" t="s">
        <v>8</v>
      </c>
      <c r="JKG56" s="139" t="s">
        <v>8</v>
      </c>
      <c r="JKH56" s="139" t="s">
        <v>8</v>
      </c>
      <c r="JKI56" s="139" t="s">
        <v>8</v>
      </c>
      <c r="JKJ56" s="139" t="s">
        <v>8</v>
      </c>
      <c r="JKK56" s="139" t="s">
        <v>8</v>
      </c>
      <c r="JKL56" s="139" t="s">
        <v>8</v>
      </c>
      <c r="JKM56" s="139" t="s">
        <v>8</v>
      </c>
      <c r="JKN56" s="139" t="s">
        <v>8</v>
      </c>
      <c r="JKO56" s="139" t="s">
        <v>8</v>
      </c>
      <c r="JKP56" s="139" t="s">
        <v>8</v>
      </c>
      <c r="JKQ56" s="139" t="s">
        <v>8</v>
      </c>
      <c r="JKR56" s="139" t="s">
        <v>8</v>
      </c>
      <c r="JKS56" s="139" t="s">
        <v>8</v>
      </c>
      <c r="JKT56" s="139" t="s">
        <v>8</v>
      </c>
      <c r="JKU56" s="139" t="s">
        <v>8</v>
      </c>
      <c r="JKV56" s="139" t="s">
        <v>8</v>
      </c>
      <c r="JKW56" s="139" t="s">
        <v>8</v>
      </c>
      <c r="JKX56" s="139" t="s">
        <v>8</v>
      </c>
      <c r="JKY56" s="139" t="s">
        <v>8</v>
      </c>
      <c r="JKZ56" s="139" t="s">
        <v>8</v>
      </c>
      <c r="JLA56" s="139" t="s">
        <v>8</v>
      </c>
      <c r="JLB56" s="139" t="s">
        <v>8</v>
      </c>
      <c r="JLC56" s="139" t="s">
        <v>8</v>
      </c>
      <c r="JLD56" s="139" t="s">
        <v>8</v>
      </c>
      <c r="JLE56" s="139" t="s">
        <v>8</v>
      </c>
      <c r="JLF56" s="139" t="s">
        <v>8</v>
      </c>
      <c r="JLG56" s="139" t="s">
        <v>8</v>
      </c>
      <c r="JLH56" s="139" t="s">
        <v>8</v>
      </c>
      <c r="JLI56" s="139" t="s">
        <v>8</v>
      </c>
      <c r="JLJ56" s="139" t="s">
        <v>8</v>
      </c>
      <c r="JLK56" s="139" t="s">
        <v>8</v>
      </c>
      <c r="JLL56" s="139" t="s">
        <v>8</v>
      </c>
      <c r="JLM56" s="139" t="s">
        <v>8</v>
      </c>
      <c r="JLN56" s="139" t="s">
        <v>8</v>
      </c>
      <c r="JLO56" s="139" t="s">
        <v>8</v>
      </c>
      <c r="JLP56" s="139" t="s">
        <v>8</v>
      </c>
      <c r="JLQ56" s="139" t="s">
        <v>8</v>
      </c>
      <c r="JLR56" s="139" t="s">
        <v>8</v>
      </c>
      <c r="JLS56" s="139" t="s">
        <v>8</v>
      </c>
      <c r="JLT56" s="139" t="s">
        <v>8</v>
      </c>
      <c r="JLU56" s="139" t="s">
        <v>8</v>
      </c>
      <c r="JLV56" s="139" t="s">
        <v>8</v>
      </c>
      <c r="JLW56" s="139" t="s">
        <v>8</v>
      </c>
      <c r="JLX56" s="139" t="s">
        <v>8</v>
      </c>
      <c r="JLY56" s="139" t="s">
        <v>8</v>
      </c>
      <c r="JLZ56" s="139" t="s">
        <v>8</v>
      </c>
      <c r="JMA56" s="139" t="s">
        <v>8</v>
      </c>
      <c r="JMB56" s="139" t="s">
        <v>8</v>
      </c>
      <c r="JMC56" s="139" t="s">
        <v>8</v>
      </c>
      <c r="JMD56" s="139" t="s">
        <v>8</v>
      </c>
      <c r="JME56" s="139" t="s">
        <v>8</v>
      </c>
      <c r="JMF56" s="139" t="s">
        <v>8</v>
      </c>
      <c r="JMG56" s="139" t="s">
        <v>8</v>
      </c>
      <c r="JMH56" s="139" t="s">
        <v>8</v>
      </c>
      <c r="JMI56" s="139" t="s">
        <v>8</v>
      </c>
      <c r="JMJ56" s="139" t="s">
        <v>8</v>
      </c>
      <c r="JMK56" s="139" t="s">
        <v>8</v>
      </c>
      <c r="JML56" s="139" t="s">
        <v>8</v>
      </c>
      <c r="JMM56" s="139" t="s">
        <v>8</v>
      </c>
      <c r="JMN56" s="139" t="s">
        <v>8</v>
      </c>
      <c r="JMO56" s="139" t="s">
        <v>8</v>
      </c>
      <c r="JMP56" s="139" t="s">
        <v>8</v>
      </c>
      <c r="JMQ56" s="139" t="s">
        <v>8</v>
      </c>
      <c r="JMR56" s="139" t="s">
        <v>8</v>
      </c>
      <c r="JMS56" s="139" t="s">
        <v>8</v>
      </c>
      <c r="JMT56" s="139" t="s">
        <v>8</v>
      </c>
      <c r="JMU56" s="139" t="s">
        <v>8</v>
      </c>
      <c r="JMV56" s="139" t="s">
        <v>8</v>
      </c>
      <c r="JMW56" s="139" t="s">
        <v>8</v>
      </c>
      <c r="JMX56" s="139" t="s">
        <v>8</v>
      </c>
      <c r="JMY56" s="139" t="s">
        <v>8</v>
      </c>
      <c r="JMZ56" s="139" t="s">
        <v>8</v>
      </c>
      <c r="JNA56" s="139" t="s">
        <v>8</v>
      </c>
      <c r="JNB56" s="139" t="s">
        <v>8</v>
      </c>
      <c r="JNC56" s="139" t="s">
        <v>8</v>
      </c>
      <c r="JND56" s="139" t="s">
        <v>8</v>
      </c>
      <c r="JNE56" s="139" t="s">
        <v>8</v>
      </c>
      <c r="JNF56" s="139" t="s">
        <v>8</v>
      </c>
      <c r="JNG56" s="139" t="s">
        <v>8</v>
      </c>
      <c r="JNH56" s="139" t="s">
        <v>8</v>
      </c>
      <c r="JNI56" s="139" t="s">
        <v>8</v>
      </c>
      <c r="JNJ56" s="139" t="s">
        <v>8</v>
      </c>
      <c r="JNK56" s="139" t="s">
        <v>8</v>
      </c>
      <c r="JNL56" s="139" t="s">
        <v>8</v>
      </c>
      <c r="JNM56" s="139" t="s">
        <v>8</v>
      </c>
      <c r="JNN56" s="139" t="s">
        <v>8</v>
      </c>
      <c r="JNO56" s="139" t="s">
        <v>8</v>
      </c>
      <c r="JNP56" s="139" t="s">
        <v>8</v>
      </c>
      <c r="JNQ56" s="139" t="s">
        <v>8</v>
      </c>
      <c r="JNR56" s="139" t="s">
        <v>8</v>
      </c>
      <c r="JNS56" s="139" t="s">
        <v>8</v>
      </c>
      <c r="JNT56" s="139" t="s">
        <v>8</v>
      </c>
      <c r="JNU56" s="139" t="s">
        <v>8</v>
      </c>
      <c r="JNV56" s="139" t="s">
        <v>8</v>
      </c>
      <c r="JNW56" s="139" t="s">
        <v>8</v>
      </c>
      <c r="JNX56" s="139" t="s">
        <v>8</v>
      </c>
      <c r="JNY56" s="139" t="s">
        <v>8</v>
      </c>
      <c r="JNZ56" s="139" t="s">
        <v>8</v>
      </c>
      <c r="JOA56" s="139" t="s">
        <v>8</v>
      </c>
      <c r="JOB56" s="139" t="s">
        <v>8</v>
      </c>
      <c r="JOC56" s="139" t="s">
        <v>8</v>
      </c>
      <c r="JOD56" s="139" t="s">
        <v>8</v>
      </c>
      <c r="JOE56" s="139" t="s">
        <v>8</v>
      </c>
      <c r="JOF56" s="139" t="s">
        <v>8</v>
      </c>
      <c r="JOG56" s="139" t="s">
        <v>8</v>
      </c>
      <c r="JOH56" s="139" t="s">
        <v>8</v>
      </c>
      <c r="JOI56" s="139" t="s">
        <v>8</v>
      </c>
      <c r="JOJ56" s="139" t="s">
        <v>8</v>
      </c>
      <c r="JOK56" s="139" t="s">
        <v>8</v>
      </c>
      <c r="JOL56" s="139" t="s">
        <v>8</v>
      </c>
      <c r="JOM56" s="139" t="s">
        <v>8</v>
      </c>
      <c r="JON56" s="139" t="s">
        <v>8</v>
      </c>
      <c r="JOO56" s="139" t="s">
        <v>8</v>
      </c>
      <c r="JOP56" s="139" t="s">
        <v>8</v>
      </c>
      <c r="JOQ56" s="139" t="s">
        <v>8</v>
      </c>
      <c r="JOR56" s="139" t="s">
        <v>8</v>
      </c>
      <c r="JOS56" s="139" t="s">
        <v>8</v>
      </c>
      <c r="JOT56" s="139" t="s">
        <v>8</v>
      </c>
      <c r="JOU56" s="139" t="s">
        <v>8</v>
      </c>
      <c r="JOV56" s="139" t="s">
        <v>8</v>
      </c>
      <c r="JOW56" s="139" t="s">
        <v>8</v>
      </c>
      <c r="JOX56" s="139" t="s">
        <v>8</v>
      </c>
      <c r="JOY56" s="139" t="s">
        <v>8</v>
      </c>
      <c r="JOZ56" s="139" t="s">
        <v>8</v>
      </c>
      <c r="JPA56" s="139" t="s">
        <v>8</v>
      </c>
      <c r="JPB56" s="139" t="s">
        <v>8</v>
      </c>
      <c r="JPC56" s="139" t="s">
        <v>8</v>
      </c>
      <c r="JPD56" s="139" t="s">
        <v>8</v>
      </c>
      <c r="JPE56" s="139" t="s">
        <v>8</v>
      </c>
      <c r="JPF56" s="139" t="s">
        <v>8</v>
      </c>
      <c r="JPG56" s="139" t="s">
        <v>8</v>
      </c>
      <c r="JPH56" s="139" t="s">
        <v>8</v>
      </c>
      <c r="JPI56" s="139" t="s">
        <v>8</v>
      </c>
      <c r="JPJ56" s="139" t="s">
        <v>8</v>
      </c>
      <c r="JPK56" s="139" t="s">
        <v>8</v>
      </c>
      <c r="JPL56" s="139" t="s">
        <v>8</v>
      </c>
      <c r="JPM56" s="139" t="s">
        <v>8</v>
      </c>
      <c r="JPN56" s="139" t="s">
        <v>8</v>
      </c>
      <c r="JPO56" s="139" t="s">
        <v>8</v>
      </c>
      <c r="JPP56" s="139" t="s">
        <v>8</v>
      </c>
      <c r="JPQ56" s="139" t="s">
        <v>8</v>
      </c>
      <c r="JPR56" s="139" t="s">
        <v>8</v>
      </c>
      <c r="JPS56" s="139" t="s">
        <v>8</v>
      </c>
      <c r="JPT56" s="139" t="s">
        <v>8</v>
      </c>
      <c r="JPU56" s="139" t="s">
        <v>8</v>
      </c>
      <c r="JPV56" s="139" t="s">
        <v>8</v>
      </c>
      <c r="JPW56" s="139" t="s">
        <v>8</v>
      </c>
      <c r="JPX56" s="139" t="s">
        <v>8</v>
      </c>
      <c r="JPY56" s="139" t="s">
        <v>8</v>
      </c>
      <c r="JPZ56" s="139" t="s">
        <v>8</v>
      </c>
      <c r="JQA56" s="139" t="s">
        <v>8</v>
      </c>
      <c r="JQB56" s="139" t="s">
        <v>8</v>
      </c>
      <c r="JQC56" s="139" t="s">
        <v>8</v>
      </c>
      <c r="JQD56" s="139" t="s">
        <v>8</v>
      </c>
      <c r="JQE56" s="139" t="s">
        <v>8</v>
      </c>
      <c r="JQF56" s="139" t="s">
        <v>8</v>
      </c>
      <c r="JQG56" s="139" t="s">
        <v>8</v>
      </c>
      <c r="JQH56" s="139" t="s">
        <v>8</v>
      </c>
      <c r="JQI56" s="139" t="s">
        <v>8</v>
      </c>
      <c r="JQJ56" s="139" t="s">
        <v>8</v>
      </c>
      <c r="JQK56" s="139" t="s">
        <v>8</v>
      </c>
      <c r="JQL56" s="139" t="s">
        <v>8</v>
      </c>
      <c r="JQM56" s="139" t="s">
        <v>8</v>
      </c>
      <c r="JQN56" s="139" t="s">
        <v>8</v>
      </c>
      <c r="JQO56" s="139" t="s">
        <v>8</v>
      </c>
      <c r="JQP56" s="139" t="s">
        <v>8</v>
      </c>
      <c r="JQQ56" s="139" t="s">
        <v>8</v>
      </c>
      <c r="JQR56" s="139" t="s">
        <v>8</v>
      </c>
      <c r="JQS56" s="139" t="s">
        <v>8</v>
      </c>
      <c r="JQT56" s="139" t="s">
        <v>8</v>
      </c>
      <c r="JQU56" s="139" t="s">
        <v>8</v>
      </c>
      <c r="JQV56" s="139" t="s">
        <v>8</v>
      </c>
      <c r="JQW56" s="139" t="s">
        <v>8</v>
      </c>
      <c r="JQX56" s="139" t="s">
        <v>8</v>
      </c>
      <c r="JQY56" s="139" t="s">
        <v>8</v>
      </c>
      <c r="JQZ56" s="139" t="s">
        <v>8</v>
      </c>
      <c r="JRA56" s="139" t="s">
        <v>8</v>
      </c>
      <c r="JRB56" s="139" t="s">
        <v>8</v>
      </c>
      <c r="JRC56" s="139" t="s">
        <v>8</v>
      </c>
      <c r="JRD56" s="139" t="s">
        <v>8</v>
      </c>
      <c r="JRE56" s="139" t="s">
        <v>8</v>
      </c>
      <c r="JRF56" s="139" t="s">
        <v>8</v>
      </c>
      <c r="JRG56" s="139" t="s">
        <v>8</v>
      </c>
      <c r="JRH56" s="139" t="s">
        <v>8</v>
      </c>
      <c r="JRI56" s="139" t="s">
        <v>8</v>
      </c>
      <c r="JRJ56" s="139" t="s">
        <v>8</v>
      </c>
      <c r="JRK56" s="139" t="s">
        <v>8</v>
      </c>
      <c r="JRL56" s="139" t="s">
        <v>8</v>
      </c>
      <c r="JRM56" s="139" t="s">
        <v>8</v>
      </c>
      <c r="JRN56" s="139" t="s">
        <v>8</v>
      </c>
      <c r="JRO56" s="139" t="s">
        <v>8</v>
      </c>
      <c r="JRP56" s="139" t="s">
        <v>8</v>
      </c>
      <c r="JRQ56" s="139" t="s">
        <v>8</v>
      </c>
      <c r="JRR56" s="139" t="s">
        <v>8</v>
      </c>
      <c r="JRS56" s="139" t="s">
        <v>8</v>
      </c>
      <c r="JRT56" s="139" t="s">
        <v>8</v>
      </c>
      <c r="JRU56" s="139" t="s">
        <v>8</v>
      </c>
      <c r="JRV56" s="139" t="s">
        <v>8</v>
      </c>
      <c r="JRW56" s="139" t="s">
        <v>8</v>
      </c>
      <c r="JRX56" s="139" t="s">
        <v>8</v>
      </c>
      <c r="JRY56" s="139" t="s">
        <v>8</v>
      </c>
      <c r="JRZ56" s="139" t="s">
        <v>8</v>
      </c>
      <c r="JSA56" s="139" t="s">
        <v>8</v>
      </c>
      <c r="JSB56" s="139" t="s">
        <v>8</v>
      </c>
      <c r="JSC56" s="139" t="s">
        <v>8</v>
      </c>
      <c r="JSD56" s="139" t="s">
        <v>8</v>
      </c>
      <c r="JSE56" s="139" t="s">
        <v>8</v>
      </c>
      <c r="JSF56" s="139" t="s">
        <v>8</v>
      </c>
      <c r="JSG56" s="139" t="s">
        <v>8</v>
      </c>
      <c r="JSH56" s="139" t="s">
        <v>8</v>
      </c>
      <c r="JSI56" s="139" t="s">
        <v>8</v>
      </c>
      <c r="JSJ56" s="139" t="s">
        <v>8</v>
      </c>
      <c r="JSK56" s="139" t="s">
        <v>8</v>
      </c>
      <c r="JSL56" s="139" t="s">
        <v>8</v>
      </c>
      <c r="JSM56" s="139" t="s">
        <v>8</v>
      </c>
      <c r="JSN56" s="139" t="s">
        <v>8</v>
      </c>
      <c r="JSO56" s="139" t="s">
        <v>8</v>
      </c>
      <c r="JSP56" s="139" t="s">
        <v>8</v>
      </c>
      <c r="JSQ56" s="139" t="s">
        <v>8</v>
      </c>
      <c r="JSR56" s="139" t="s">
        <v>8</v>
      </c>
      <c r="JSS56" s="139" t="s">
        <v>8</v>
      </c>
      <c r="JST56" s="139" t="s">
        <v>8</v>
      </c>
      <c r="JSU56" s="139" t="s">
        <v>8</v>
      </c>
      <c r="JSV56" s="139" t="s">
        <v>8</v>
      </c>
      <c r="JSW56" s="139" t="s">
        <v>8</v>
      </c>
      <c r="JSX56" s="139" t="s">
        <v>8</v>
      </c>
      <c r="JSY56" s="139" t="s">
        <v>8</v>
      </c>
      <c r="JSZ56" s="139" t="s">
        <v>8</v>
      </c>
      <c r="JTA56" s="139" t="s">
        <v>8</v>
      </c>
      <c r="JTB56" s="139" t="s">
        <v>8</v>
      </c>
      <c r="JTC56" s="139" t="s">
        <v>8</v>
      </c>
      <c r="JTD56" s="139" t="s">
        <v>8</v>
      </c>
      <c r="JTE56" s="139" t="s">
        <v>8</v>
      </c>
      <c r="JTF56" s="139" t="s">
        <v>8</v>
      </c>
      <c r="JTG56" s="139" t="s">
        <v>8</v>
      </c>
      <c r="JTH56" s="139" t="s">
        <v>8</v>
      </c>
      <c r="JTI56" s="139" t="s">
        <v>8</v>
      </c>
      <c r="JTJ56" s="139" t="s">
        <v>8</v>
      </c>
      <c r="JTK56" s="139" t="s">
        <v>8</v>
      </c>
      <c r="JTL56" s="139" t="s">
        <v>8</v>
      </c>
      <c r="JTM56" s="139" t="s">
        <v>8</v>
      </c>
      <c r="JTN56" s="139" t="s">
        <v>8</v>
      </c>
      <c r="JTO56" s="139" t="s">
        <v>8</v>
      </c>
      <c r="JTP56" s="139" t="s">
        <v>8</v>
      </c>
      <c r="JTQ56" s="139" t="s">
        <v>8</v>
      </c>
      <c r="JTR56" s="139" t="s">
        <v>8</v>
      </c>
      <c r="JTS56" s="139" t="s">
        <v>8</v>
      </c>
      <c r="JTT56" s="139" t="s">
        <v>8</v>
      </c>
      <c r="JTU56" s="139" t="s">
        <v>8</v>
      </c>
      <c r="JTV56" s="139" t="s">
        <v>8</v>
      </c>
      <c r="JTW56" s="139" t="s">
        <v>8</v>
      </c>
      <c r="JTX56" s="139" t="s">
        <v>8</v>
      </c>
      <c r="JTY56" s="139" t="s">
        <v>8</v>
      </c>
      <c r="JTZ56" s="139" t="s">
        <v>8</v>
      </c>
      <c r="JUA56" s="139" t="s">
        <v>8</v>
      </c>
      <c r="JUB56" s="139" t="s">
        <v>8</v>
      </c>
      <c r="JUC56" s="139" t="s">
        <v>8</v>
      </c>
      <c r="JUD56" s="139" t="s">
        <v>8</v>
      </c>
      <c r="JUE56" s="139" t="s">
        <v>8</v>
      </c>
      <c r="JUF56" s="139" t="s">
        <v>8</v>
      </c>
      <c r="JUG56" s="139" t="s">
        <v>8</v>
      </c>
      <c r="JUH56" s="139" t="s">
        <v>8</v>
      </c>
      <c r="JUI56" s="139" t="s">
        <v>8</v>
      </c>
      <c r="JUJ56" s="139" t="s">
        <v>8</v>
      </c>
      <c r="JUK56" s="139" t="s">
        <v>8</v>
      </c>
      <c r="JUL56" s="139" t="s">
        <v>8</v>
      </c>
      <c r="JUM56" s="139" t="s">
        <v>8</v>
      </c>
      <c r="JUN56" s="139" t="s">
        <v>8</v>
      </c>
      <c r="JUO56" s="139" t="s">
        <v>8</v>
      </c>
      <c r="JUP56" s="139" t="s">
        <v>8</v>
      </c>
      <c r="JUQ56" s="139" t="s">
        <v>8</v>
      </c>
      <c r="JUR56" s="139" t="s">
        <v>8</v>
      </c>
      <c r="JUS56" s="139" t="s">
        <v>8</v>
      </c>
      <c r="JUT56" s="139" t="s">
        <v>8</v>
      </c>
      <c r="JUU56" s="139" t="s">
        <v>8</v>
      </c>
      <c r="JUV56" s="139" t="s">
        <v>8</v>
      </c>
      <c r="JUW56" s="139" t="s">
        <v>8</v>
      </c>
      <c r="JUX56" s="139" t="s">
        <v>8</v>
      </c>
      <c r="JUY56" s="139" t="s">
        <v>8</v>
      </c>
      <c r="JUZ56" s="139" t="s">
        <v>8</v>
      </c>
      <c r="JVA56" s="139" t="s">
        <v>8</v>
      </c>
      <c r="JVB56" s="139" t="s">
        <v>8</v>
      </c>
      <c r="JVC56" s="139" t="s">
        <v>8</v>
      </c>
      <c r="JVD56" s="139" t="s">
        <v>8</v>
      </c>
      <c r="JVE56" s="139" t="s">
        <v>8</v>
      </c>
      <c r="JVF56" s="139" t="s">
        <v>8</v>
      </c>
      <c r="JVG56" s="139" t="s">
        <v>8</v>
      </c>
      <c r="JVH56" s="139" t="s">
        <v>8</v>
      </c>
      <c r="JVI56" s="139" t="s">
        <v>8</v>
      </c>
      <c r="JVJ56" s="139" t="s">
        <v>8</v>
      </c>
      <c r="JVK56" s="139" t="s">
        <v>8</v>
      </c>
      <c r="JVL56" s="139" t="s">
        <v>8</v>
      </c>
      <c r="JVM56" s="139" t="s">
        <v>8</v>
      </c>
      <c r="JVN56" s="139" t="s">
        <v>8</v>
      </c>
      <c r="JVO56" s="139" t="s">
        <v>8</v>
      </c>
      <c r="JVP56" s="139" t="s">
        <v>8</v>
      </c>
      <c r="JVQ56" s="139" t="s">
        <v>8</v>
      </c>
      <c r="JVR56" s="139" t="s">
        <v>8</v>
      </c>
      <c r="JVS56" s="139" t="s">
        <v>8</v>
      </c>
      <c r="JVT56" s="139" t="s">
        <v>8</v>
      </c>
      <c r="JVU56" s="139" t="s">
        <v>8</v>
      </c>
      <c r="JVV56" s="139" t="s">
        <v>8</v>
      </c>
      <c r="JVW56" s="139" t="s">
        <v>8</v>
      </c>
      <c r="JVX56" s="139" t="s">
        <v>8</v>
      </c>
      <c r="JVY56" s="139" t="s">
        <v>8</v>
      </c>
      <c r="JVZ56" s="139" t="s">
        <v>8</v>
      </c>
      <c r="JWA56" s="139" t="s">
        <v>8</v>
      </c>
      <c r="JWB56" s="139" t="s">
        <v>8</v>
      </c>
      <c r="JWC56" s="139" t="s">
        <v>8</v>
      </c>
      <c r="JWD56" s="139" t="s">
        <v>8</v>
      </c>
      <c r="JWE56" s="139" t="s">
        <v>8</v>
      </c>
      <c r="JWF56" s="139" t="s">
        <v>8</v>
      </c>
      <c r="JWG56" s="139" t="s">
        <v>8</v>
      </c>
      <c r="JWH56" s="139" t="s">
        <v>8</v>
      </c>
      <c r="JWI56" s="139" t="s">
        <v>8</v>
      </c>
      <c r="JWJ56" s="139" t="s">
        <v>8</v>
      </c>
      <c r="JWK56" s="139" t="s">
        <v>8</v>
      </c>
      <c r="JWL56" s="139" t="s">
        <v>8</v>
      </c>
      <c r="JWM56" s="139" t="s">
        <v>8</v>
      </c>
      <c r="JWN56" s="139" t="s">
        <v>8</v>
      </c>
      <c r="JWO56" s="139" t="s">
        <v>8</v>
      </c>
      <c r="JWP56" s="139" t="s">
        <v>8</v>
      </c>
      <c r="JWQ56" s="139" t="s">
        <v>8</v>
      </c>
      <c r="JWR56" s="139" t="s">
        <v>8</v>
      </c>
      <c r="JWS56" s="139" t="s">
        <v>8</v>
      </c>
      <c r="JWT56" s="139" t="s">
        <v>8</v>
      </c>
      <c r="JWU56" s="139" t="s">
        <v>8</v>
      </c>
      <c r="JWV56" s="139" t="s">
        <v>8</v>
      </c>
      <c r="JWW56" s="139" t="s">
        <v>8</v>
      </c>
      <c r="JWX56" s="139" t="s">
        <v>8</v>
      </c>
      <c r="JWY56" s="139" t="s">
        <v>8</v>
      </c>
      <c r="JWZ56" s="139" t="s">
        <v>8</v>
      </c>
      <c r="JXA56" s="139" t="s">
        <v>8</v>
      </c>
      <c r="JXB56" s="139" t="s">
        <v>8</v>
      </c>
      <c r="JXC56" s="139" t="s">
        <v>8</v>
      </c>
      <c r="JXD56" s="139" t="s">
        <v>8</v>
      </c>
      <c r="JXE56" s="139" t="s">
        <v>8</v>
      </c>
      <c r="JXF56" s="139" t="s">
        <v>8</v>
      </c>
      <c r="JXG56" s="139" t="s">
        <v>8</v>
      </c>
      <c r="JXH56" s="139" t="s">
        <v>8</v>
      </c>
      <c r="JXI56" s="139" t="s">
        <v>8</v>
      </c>
      <c r="JXJ56" s="139" t="s">
        <v>8</v>
      </c>
      <c r="JXK56" s="139" t="s">
        <v>8</v>
      </c>
      <c r="JXL56" s="139" t="s">
        <v>8</v>
      </c>
      <c r="JXM56" s="139" t="s">
        <v>8</v>
      </c>
      <c r="JXN56" s="139" t="s">
        <v>8</v>
      </c>
      <c r="JXO56" s="139" t="s">
        <v>8</v>
      </c>
      <c r="JXP56" s="139" t="s">
        <v>8</v>
      </c>
      <c r="JXQ56" s="139" t="s">
        <v>8</v>
      </c>
      <c r="JXR56" s="139" t="s">
        <v>8</v>
      </c>
      <c r="JXS56" s="139" t="s">
        <v>8</v>
      </c>
      <c r="JXT56" s="139" t="s">
        <v>8</v>
      </c>
      <c r="JXU56" s="139" t="s">
        <v>8</v>
      </c>
      <c r="JXV56" s="139" t="s">
        <v>8</v>
      </c>
      <c r="JXW56" s="139" t="s">
        <v>8</v>
      </c>
      <c r="JXX56" s="139" t="s">
        <v>8</v>
      </c>
      <c r="JXY56" s="139" t="s">
        <v>8</v>
      </c>
      <c r="JXZ56" s="139" t="s">
        <v>8</v>
      </c>
      <c r="JYA56" s="139" t="s">
        <v>8</v>
      </c>
      <c r="JYB56" s="139" t="s">
        <v>8</v>
      </c>
      <c r="JYC56" s="139" t="s">
        <v>8</v>
      </c>
      <c r="JYD56" s="139" t="s">
        <v>8</v>
      </c>
      <c r="JYE56" s="139" t="s">
        <v>8</v>
      </c>
      <c r="JYF56" s="139" t="s">
        <v>8</v>
      </c>
      <c r="JYG56" s="139" t="s">
        <v>8</v>
      </c>
      <c r="JYH56" s="139" t="s">
        <v>8</v>
      </c>
      <c r="JYI56" s="139" t="s">
        <v>8</v>
      </c>
      <c r="JYJ56" s="139" t="s">
        <v>8</v>
      </c>
      <c r="JYK56" s="139" t="s">
        <v>8</v>
      </c>
      <c r="JYL56" s="139" t="s">
        <v>8</v>
      </c>
      <c r="JYM56" s="139" t="s">
        <v>8</v>
      </c>
      <c r="JYN56" s="139" t="s">
        <v>8</v>
      </c>
      <c r="JYO56" s="139" t="s">
        <v>8</v>
      </c>
      <c r="JYP56" s="139" t="s">
        <v>8</v>
      </c>
      <c r="JYQ56" s="139" t="s">
        <v>8</v>
      </c>
      <c r="JYR56" s="139" t="s">
        <v>8</v>
      </c>
      <c r="JYS56" s="139" t="s">
        <v>8</v>
      </c>
      <c r="JYT56" s="139" t="s">
        <v>8</v>
      </c>
      <c r="JYU56" s="139" t="s">
        <v>8</v>
      </c>
      <c r="JYV56" s="139" t="s">
        <v>8</v>
      </c>
      <c r="JYW56" s="139" t="s">
        <v>8</v>
      </c>
      <c r="JYX56" s="139" t="s">
        <v>8</v>
      </c>
      <c r="JYY56" s="139" t="s">
        <v>8</v>
      </c>
      <c r="JYZ56" s="139" t="s">
        <v>8</v>
      </c>
      <c r="JZA56" s="139" t="s">
        <v>8</v>
      </c>
      <c r="JZB56" s="139" t="s">
        <v>8</v>
      </c>
      <c r="JZC56" s="139" t="s">
        <v>8</v>
      </c>
      <c r="JZD56" s="139" t="s">
        <v>8</v>
      </c>
      <c r="JZE56" s="139" t="s">
        <v>8</v>
      </c>
      <c r="JZF56" s="139" t="s">
        <v>8</v>
      </c>
      <c r="JZG56" s="139" t="s">
        <v>8</v>
      </c>
      <c r="JZH56" s="139" t="s">
        <v>8</v>
      </c>
      <c r="JZI56" s="139" t="s">
        <v>8</v>
      </c>
      <c r="JZJ56" s="139" t="s">
        <v>8</v>
      </c>
      <c r="JZK56" s="139" t="s">
        <v>8</v>
      </c>
      <c r="JZL56" s="139" t="s">
        <v>8</v>
      </c>
      <c r="JZM56" s="139" t="s">
        <v>8</v>
      </c>
      <c r="JZN56" s="139" t="s">
        <v>8</v>
      </c>
      <c r="JZO56" s="139" t="s">
        <v>8</v>
      </c>
      <c r="JZP56" s="139" t="s">
        <v>8</v>
      </c>
      <c r="JZQ56" s="139" t="s">
        <v>8</v>
      </c>
      <c r="JZR56" s="139" t="s">
        <v>8</v>
      </c>
      <c r="JZS56" s="139" t="s">
        <v>8</v>
      </c>
      <c r="JZT56" s="139" t="s">
        <v>8</v>
      </c>
      <c r="JZU56" s="139" t="s">
        <v>8</v>
      </c>
      <c r="JZV56" s="139" t="s">
        <v>8</v>
      </c>
      <c r="JZW56" s="139" t="s">
        <v>8</v>
      </c>
      <c r="JZX56" s="139" t="s">
        <v>8</v>
      </c>
      <c r="JZY56" s="139" t="s">
        <v>8</v>
      </c>
      <c r="JZZ56" s="139" t="s">
        <v>8</v>
      </c>
      <c r="KAA56" s="139" t="s">
        <v>8</v>
      </c>
      <c r="KAB56" s="139" t="s">
        <v>8</v>
      </c>
      <c r="KAC56" s="139" t="s">
        <v>8</v>
      </c>
      <c r="KAD56" s="139" t="s">
        <v>8</v>
      </c>
      <c r="KAE56" s="139" t="s">
        <v>8</v>
      </c>
      <c r="KAF56" s="139" t="s">
        <v>8</v>
      </c>
      <c r="KAG56" s="139" t="s">
        <v>8</v>
      </c>
      <c r="KAH56" s="139" t="s">
        <v>8</v>
      </c>
      <c r="KAI56" s="139" t="s">
        <v>8</v>
      </c>
      <c r="KAJ56" s="139" t="s">
        <v>8</v>
      </c>
      <c r="KAK56" s="139" t="s">
        <v>8</v>
      </c>
      <c r="KAL56" s="139" t="s">
        <v>8</v>
      </c>
      <c r="KAM56" s="139" t="s">
        <v>8</v>
      </c>
      <c r="KAN56" s="139" t="s">
        <v>8</v>
      </c>
      <c r="KAO56" s="139" t="s">
        <v>8</v>
      </c>
      <c r="KAP56" s="139" t="s">
        <v>8</v>
      </c>
      <c r="KAQ56" s="139" t="s">
        <v>8</v>
      </c>
      <c r="KAR56" s="139" t="s">
        <v>8</v>
      </c>
      <c r="KAS56" s="139" t="s">
        <v>8</v>
      </c>
      <c r="KAT56" s="139" t="s">
        <v>8</v>
      </c>
      <c r="KAU56" s="139" t="s">
        <v>8</v>
      </c>
      <c r="KAV56" s="139" t="s">
        <v>8</v>
      </c>
      <c r="KAW56" s="139" t="s">
        <v>8</v>
      </c>
      <c r="KAX56" s="139" t="s">
        <v>8</v>
      </c>
      <c r="KAY56" s="139" t="s">
        <v>8</v>
      </c>
      <c r="KAZ56" s="139" t="s">
        <v>8</v>
      </c>
      <c r="KBA56" s="139" t="s">
        <v>8</v>
      </c>
      <c r="KBB56" s="139" t="s">
        <v>8</v>
      </c>
      <c r="KBC56" s="139" t="s">
        <v>8</v>
      </c>
      <c r="KBD56" s="139" t="s">
        <v>8</v>
      </c>
      <c r="KBE56" s="139" t="s">
        <v>8</v>
      </c>
      <c r="KBF56" s="139" t="s">
        <v>8</v>
      </c>
      <c r="KBG56" s="139" t="s">
        <v>8</v>
      </c>
      <c r="KBH56" s="139" t="s">
        <v>8</v>
      </c>
      <c r="KBI56" s="139" t="s">
        <v>8</v>
      </c>
      <c r="KBJ56" s="139" t="s">
        <v>8</v>
      </c>
      <c r="KBK56" s="139" t="s">
        <v>8</v>
      </c>
      <c r="KBL56" s="139" t="s">
        <v>8</v>
      </c>
      <c r="KBM56" s="139" t="s">
        <v>8</v>
      </c>
      <c r="KBN56" s="139" t="s">
        <v>8</v>
      </c>
      <c r="KBO56" s="139" t="s">
        <v>8</v>
      </c>
      <c r="KBP56" s="139" t="s">
        <v>8</v>
      </c>
      <c r="KBQ56" s="139" t="s">
        <v>8</v>
      </c>
      <c r="KBR56" s="139" t="s">
        <v>8</v>
      </c>
      <c r="KBS56" s="139" t="s">
        <v>8</v>
      </c>
      <c r="KBT56" s="139" t="s">
        <v>8</v>
      </c>
      <c r="KBU56" s="139" t="s">
        <v>8</v>
      </c>
      <c r="KBV56" s="139" t="s">
        <v>8</v>
      </c>
      <c r="KBW56" s="139" t="s">
        <v>8</v>
      </c>
      <c r="KBX56" s="139" t="s">
        <v>8</v>
      </c>
      <c r="KBY56" s="139" t="s">
        <v>8</v>
      </c>
      <c r="KBZ56" s="139" t="s">
        <v>8</v>
      </c>
      <c r="KCA56" s="139" t="s">
        <v>8</v>
      </c>
      <c r="KCB56" s="139" t="s">
        <v>8</v>
      </c>
      <c r="KCC56" s="139" t="s">
        <v>8</v>
      </c>
      <c r="KCD56" s="139" t="s">
        <v>8</v>
      </c>
      <c r="KCE56" s="139" t="s">
        <v>8</v>
      </c>
      <c r="KCF56" s="139" t="s">
        <v>8</v>
      </c>
      <c r="KCG56" s="139" t="s">
        <v>8</v>
      </c>
      <c r="KCH56" s="139" t="s">
        <v>8</v>
      </c>
      <c r="KCI56" s="139" t="s">
        <v>8</v>
      </c>
      <c r="KCJ56" s="139" t="s">
        <v>8</v>
      </c>
      <c r="KCK56" s="139" t="s">
        <v>8</v>
      </c>
      <c r="KCL56" s="139" t="s">
        <v>8</v>
      </c>
      <c r="KCM56" s="139" t="s">
        <v>8</v>
      </c>
      <c r="KCN56" s="139" t="s">
        <v>8</v>
      </c>
      <c r="KCO56" s="139" t="s">
        <v>8</v>
      </c>
      <c r="KCP56" s="139" t="s">
        <v>8</v>
      </c>
      <c r="KCQ56" s="139" t="s">
        <v>8</v>
      </c>
      <c r="KCR56" s="139" t="s">
        <v>8</v>
      </c>
      <c r="KCS56" s="139" t="s">
        <v>8</v>
      </c>
      <c r="KCT56" s="139" t="s">
        <v>8</v>
      </c>
      <c r="KCU56" s="139" t="s">
        <v>8</v>
      </c>
      <c r="KCV56" s="139" t="s">
        <v>8</v>
      </c>
      <c r="KCW56" s="139" t="s">
        <v>8</v>
      </c>
      <c r="KCX56" s="139" t="s">
        <v>8</v>
      </c>
      <c r="KCY56" s="139" t="s">
        <v>8</v>
      </c>
      <c r="KCZ56" s="139" t="s">
        <v>8</v>
      </c>
      <c r="KDA56" s="139" t="s">
        <v>8</v>
      </c>
      <c r="KDB56" s="139" t="s">
        <v>8</v>
      </c>
      <c r="KDC56" s="139" t="s">
        <v>8</v>
      </c>
      <c r="KDD56" s="139" t="s">
        <v>8</v>
      </c>
      <c r="KDE56" s="139" t="s">
        <v>8</v>
      </c>
      <c r="KDF56" s="139" t="s">
        <v>8</v>
      </c>
      <c r="KDG56" s="139" t="s">
        <v>8</v>
      </c>
      <c r="KDH56" s="139" t="s">
        <v>8</v>
      </c>
      <c r="KDI56" s="139" t="s">
        <v>8</v>
      </c>
      <c r="KDJ56" s="139" t="s">
        <v>8</v>
      </c>
      <c r="KDK56" s="139" t="s">
        <v>8</v>
      </c>
      <c r="KDL56" s="139" t="s">
        <v>8</v>
      </c>
      <c r="KDM56" s="139" t="s">
        <v>8</v>
      </c>
      <c r="KDN56" s="139" t="s">
        <v>8</v>
      </c>
      <c r="KDO56" s="139" t="s">
        <v>8</v>
      </c>
      <c r="KDP56" s="139" t="s">
        <v>8</v>
      </c>
      <c r="KDQ56" s="139" t="s">
        <v>8</v>
      </c>
      <c r="KDR56" s="139" t="s">
        <v>8</v>
      </c>
      <c r="KDS56" s="139" t="s">
        <v>8</v>
      </c>
      <c r="KDT56" s="139" t="s">
        <v>8</v>
      </c>
      <c r="KDU56" s="139" t="s">
        <v>8</v>
      </c>
      <c r="KDV56" s="139" t="s">
        <v>8</v>
      </c>
      <c r="KDW56" s="139" t="s">
        <v>8</v>
      </c>
      <c r="KDX56" s="139" t="s">
        <v>8</v>
      </c>
      <c r="KDY56" s="139" t="s">
        <v>8</v>
      </c>
      <c r="KDZ56" s="139" t="s">
        <v>8</v>
      </c>
      <c r="KEA56" s="139" t="s">
        <v>8</v>
      </c>
      <c r="KEB56" s="139" t="s">
        <v>8</v>
      </c>
      <c r="KEC56" s="139" t="s">
        <v>8</v>
      </c>
      <c r="KED56" s="139" t="s">
        <v>8</v>
      </c>
      <c r="KEE56" s="139" t="s">
        <v>8</v>
      </c>
      <c r="KEF56" s="139" t="s">
        <v>8</v>
      </c>
      <c r="KEG56" s="139" t="s">
        <v>8</v>
      </c>
      <c r="KEH56" s="139" t="s">
        <v>8</v>
      </c>
      <c r="KEI56" s="139" t="s">
        <v>8</v>
      </c>
      <c r="KEJ56" s="139" t="s">
        <v>8</v>
      </c>
      <c r="KEK56" s="139" t="s">
        <v>8</v>
      </c>
      <c r="KEL56" s="139" t="s">
        <v>8</v>
      </c>
      <c r="KEM56" s="139" t="s">
        <v>8</v>
      </c>
      <c r="KEN56" s="139" t="s">
        <v>8</v>
      </c>
      <c r="KEO56" s="139" t="s">
        <v>8</v>
      </c>
      <c r="KEP56" s="139" t="s">
        <v>8</v>
      </c>
      <c r="KEQ56" s="139" t="s">
        <v>8</v>
      </c>
      <c r="KER56" s="139" t="s">
        <v>8</v>
      </c>
      <c r="KES56" s="139" t="s">
        <v>8</v>
      </c>
      <c r="KET56" s="139" t="s">
        <v>8</v>
      </c>
      <c r="KEU56" s="139" t="s">
        <v>8</v>
      </c>
      <c r="KEV56" s="139" t="s">
        <v>8</v>
      </c>
      <c r="KEW56" s="139" t="s">
        <v>8</v>
      </c>
      <c r="KEX56" s="139" t="s">
        <v>8</v>
      </c>
      <c r="KEY56" s="139" t="s">
        <v>8</v>
      </c>
      <c r="KEZ56" s="139" t="s">
        <v>8</v>
      </c>
      <c r="KFA56" s="139" t="s">
        <v>8</v>
      </c>
      <c r="KFB56" s="139" t="s">
        <v>8</v>
      </c>
      <c r="KFC56" s="139" t="s">
        <v>8</v>
      </c>
      <c r="KFD56" s="139" t="s">
        <v>8</v>
      </c>
      <c r="KFE56" s="139" t="s">
        <v>8</v>
      </c>
      <c r="KFF56" s="139" t="s">
        <v>8</v>
      </c>
      <c r="KFG56" s="139" t="s">
        <v>8</v>
      </c>
      <c r="KFH56" s="139" t="s">
        <v>8</v>
      </c>
      <c r="KFI56" s="139" t="s">
        <v>8</v>
      </c>
      <c r="KFJ56" s="139" t="s">
        <v>8</v>
      </c>
      <c r="KFK56" s="139" t="s">
        <v>8</v>
      </c>
      <c r="KFL56" s="139" t="s">
        <v>8</v>
      </c>
      <c r="KFM56" s="139" t="s">
        <v>8</v>
      </c>
      <c r="KFN56" s="139" t="s">
        <v>8</v>
      </c>
      <c r="KFO56" s="139" t="s">
        <v>8</v>
      </c>
      <c r="KFP56" s="139" t="s">
        <v>8</v>
      </c>
      <c r="KFQ56" s="139" t="s">
        <v>8</v>
      </c>
      <c r="KFR56" s="139" t="s">
        <v>8</v>
      </c>
      <c r="KFS56" s="139" t="s">
        <v>8</v>
      </c>
      <c r="KFT56" s="139" t="s">
        <v>8</v>
      </c>
      <c r="KFU56" s="139" t="s">
        <v>8</v>
      </c>
      <c r="KFV56" s="139" t="s">
        <v>8</v>
      </c>
      <c r="KFW56" s="139" t="s">
        <v>8</v>
      </c>
      <c r="KFX56" s="139" t="s">
        <v>8</v>
      </c>
      <c r="KFY56" s="139" t="s">
        <v>8</v>
      </c>
      <c r="KFZ56" s="139" t="s">
        <v>8</v>
      </c>
      <c r="KGA56" s="139" t="s">
        <v>8</v>
      </c>
      <c r="KGB56" s="139" t="s">
        <v>8</v>
      </c>
      <c r="KGC56" s="139" t="s">
        <v>8</v>
      </c>
      <c r="KGD56" s="139" t="s">
        <v>8</v>
      </c>
      <c r="KGE56" s="139" t="s">
        <v>8</v>
      </c>
      <c r="KGF56" s="139" t="s">
        <v>8</v>
      </c>
      <c r="KGG56" s="139" t="s">
        <v>8</v>
      </c>
      <c r="KGH56" s="139" t="s">
        <v>8</v>
      </c>
      <c r="KGI56" s="139" t="s">
        <v>8</v>
      </c>
      <c r="KGJ56" s="139" t="s">
        <v>8</v>
      </c>
      <c r="KGK56" s="139" t="s">
        <v>8</v>
      </c>
      <c r="KGL56" s="139" t="s">
        <v>8</v>
      </c>
      <c r="KGM56" s="139" t="s">
        <v>8</v>
      </c>
      <c r="KGN56" s="139" t="s">
        <v>8</v>
      </c>
      <c r="KGO56" s="139" t="s">
        <v>8</v>
      </c>
      <c r="KGP56" s="139" t="s">
        <v>8</v>
      </c>
      <c r="KGQ56" s="139" t="s">
        <v>8</v>
      </c>
      <c r="KGR56" s="139" t="s">
        <v>8</v>
      </c>
      <c r="KGS56" s="139" t="s">
        <v>8</v>
      </c>
      <c r="KGT56" s="139" t="s">
        <v>8</v>
      </c>
      <c r="KGU56" s="139" t="s">
        <v>8</v>
      </c>
      <c r="KGV56" s="139" t="s">
        <v>8</v>
      </c>
      <c r="KGW56" s="139" t="s">
        <v>8</v>
      </c>
      <c r="KGX56" s="139" t="s">
        <v>8</v>
      </c>
      <c r="KGY56" s="139" t="s">
        <v>8</v>
      </c>
      <c r="KGZ56" s="139" t="s">
        <v>8</v>
      </c>
      <c r="KHA56" s="139" t="s">
        <v>8</v>
      </c>
      <c r="KHB56" s="139" t="s">
        <v>8</v>
      </c>
      <c r="KHC56" s="139" t="s">
        <v>8</v>
      </c>
      <c r="KHD56" s="139" t="s">
        <v>8</v>
      </c>
      <c r="KHE56" s="139" t="s">
        <v>8</v>
      </c>
      <c r="KHF56" s="139" t="s">
        <v>8</v>
      </c>
      <c r="KHG56" s="139" t="s">
        <v>8</v>
      </c>
      <c r="KHH56" s="139" t="s">
        <v>8</v>
      </c>
      <c r="KHI56" s="139" t="s">
        <v>8</v>
      </c>
      <c r="KHJ56" s="139" t="s">
        <v>8</v>
      </c>
      <c r="KHK56" s="139" t="s">
        <v>8</v>
      </c>
      <c r="KHL56" s="139" t="s">
        <v>8</v>
      </c>
      <c r="KHM56" s="139" t="s">
        <v>8</v>
      </c>
      <c r="KHN56" s="139" t="s">
        <v>8</v>
      </c>
      <c r="KHO56" s="139" t="s">
        <v>8</v>
      </c>
      <c r="KHP56" s="139" t="s">
        <v>8</v>
      </c>
      <c r="KHQ56" s="139" t="s">
        <v>8</v>
      </c>
      <c r="KHR56" s="139" t="s">
        <v>8</v>
      </c>
      <c r="KHS56" s="139" t="s">
        <v>8</v>
      </c>
      <c r="KHT56" s="139" t="s">
        <v>8</v>
      </c>
      <c r="KHU56" s="139" t="s">
        <v>8</v>
      </c>
      <c r="KHV56" s="139" t="s">
        <v>8</v>
      </c>
      <c r="KHW56" s="139" t="s">
        <v>8</v>
      </c>
      <c r="KHX56" s="139" t="s">
        <v>8</v>
      </c>
      <c r="KHY56" s="139" t="s">
        <v>8</v>
      </c>
      <c r="KHZ56" s="139" t="s">
        <v>8</v>
      </c>
      <c r="KIA56" s="139" t="s">
        <v>8</v>
      </c>
      <c r="KIB56" s="139" t="s">
        <v>8</v>
      </c>
      <c r="KIC56" s="139" t="s">
        <v>8</v>
      </c>
      <c r="KID56" s="139" t="s">
        <v>8</v>
      </c>
      <c r="KIE56" s="139" t="s">
        <v>8</v>
      </c>
      <c r="KIF56" s="139" t="s">
        <v>8</v>
      </c>
      <c r="KIG56" s="139" t="s">
        <v>8</v>
      </c>
      <c r="KIH56" s="139" t="s">
        <v>8</v>
      </c>
      <c r="KII56" s="139" t="s">
        <v>8</v>
      </c>
      <c r="KIJ56" s="139" t="s">
        <v>8</v>
      </c>
      <c r="KIK56" s="139" t="s">
        <v>8</v>
      </c>
      <c r="KIL56" s="139" t="s">
        <v>8</v>
      </c>
      <c r="KIM56" s="139" t="s">
        <v>8</v>
      </c>
      <c r="KIN56" s="139" t="s">
        <v>8</v>
      </c>
      <c r="KIO56" s="139" t="s">
        <v>8</v>
      </c>
      <c r="KIP56" s="139" t="s">
        <v>8</v>
      </c>
      <c r="KIQ56" s="139" t="s">
        <v>8</v>
      </c>
      <c r="KIR56" s="139" t="s">
        <v>8</v>
      </c>
      <c r="KIS56" s="139" t="s">
        <v>8</v>
      </c>
      <c r="KIT56" s="139" t="s">
        <v>8</v>
      </c>
      <c r="KIU56" s="139" t="s">
        <v>8</v>
      </c>
      <c r="KIV56" s="139" t="s">
        <v>8</v>
      </c>
      <c r="KIW56" s="139" t="s">
        <v>8</v>
      </c>
      <c r="KIX56" s="139" t="s">
        <v>8</v>
      </c>
      <c r="KIY56" s="139" t="s">
        <v>8</v>
      </c>
      <c r="KIZ56" s="139" t="s">
        <v>8</v>
      </c>
      <c r="KJA56" s="139" t="s">
        <v>8</v>
      </c>
      <c r="KJB56" s="139" t="s">
        <v>8</v>
      </c>
      <c r="KJC56" s="139" t="s">
        <v>8</v>
      </c>
      <c r="KJD56" s="139" t="s">
        <v>8</v>
      </c>
      <c r="KJE56" s="139" t="s">
        <v>8</v>
      </c>
      <c r="KJF56" s="139" t="s">
        <v>8</v>
      </c>
      <c r="KJG56" s="139" t="s">
        <v>8</v>
      </c>
      <c r="KJH56" s="139" t="s">
        <v>8</v>
      </c>
      <c r="KJI56" s="139" t="s">
        <v>8</v>
      </c>
      <c r="KJJ56" s="139" t="s">
        <v>8</v>
      </c>
      <c r="KJK56" s="139" t="s">
        <v>8</v>
      </c>
      <c r="KJL56" s="139" t="s">
        <v>8</v>
      </c>
      <c r="KJM56" s="139" t="s">
        <v>8</v>
      </c>
      <c r="KJN56" s="139" t="s">
        <v>8</v>
      </c>
      <c r="KJO56" s="139" t="s">
        <v>8</v>
      </c>
      <c r="KJP56" s="139" t="s">
        <v>8</v>
      </c>
      <c r="KJQ56" s="139" t="s">
        <v>8</v>
      </c>
      <c r="KJR56" s="139" t="s">
        <v>8</v>
      </c>
      <c r="KJS56" s="139" t="s">
        <v>8</v>
      </c>
      <c r="KJT56" s="139" t="s">
        <v>8</v>
      </c>
      <c r="KJU56" s="139" t="s">
        <v>8</v>
      </c>
      <c r="KJV56" s="139" t="s">
        <v>8</v>
      </c>
      <c r="KJW56" s="139" t="s">
        <v>8</v>
      </c>
      <c r="KJX56" s="139" t="s">
        <v>8</v>
      </c>
      <c r="KJY56" s="139" t="s">
        <v>8</v>
      </c>
      <c r="KJZ56" s="139" t="s">
        <v>8</v>
      </c>
      <c r="KKA56" s="139" t="s">
        <v>8</v>
      </c>
      <c r="KKB56" s="139" t="s">
        <v>8</v>
      </c>
      <c r="KKC56" s="139" t="s">
        <v>8</v>
      </c>
      <c r="KKD56" s="139" t="s">
        <v>8</v>
      </c>
      <c r="KKE56" s="139" t="s">
        <v>8</v>
      </c>
      <c r="KKF56" s="139" t="s">
        <v>8</v>
      </c>
      <c r="KKG56" s="139" t="s">
        <v>8</v>
      </c>
      <c r="KKH56" s="139" t="s">
        <v>8</v>
      </c>
      <c r="KKI56" s="139" t="s">
        <v>8</v>
      </c>
      <c r="KKJ56" s="139" t="s">
        <v>8</v>
      </c>
      <c r="KKK56" s="139" t="s">
        <v>8</v>
      </c>
      <c r="KKL56" s="139" t="s">
        <v>8</v>
      </c>
      <c r="KKM56" s="139" t="s">
        <v>8</v>
      </c>
      <c r="KKN56" s="139" t="s">
        <v>8</v>
      </c>
      <c r="KKO56" s="139" t="s">
        <v>8</v>
      </c>
      <c r="KKP56" s="139" t="s">
        <v>8</v>
      </c>
      <c r="KKQ56" s="139" t="s">
        <v>8</v>
      </c>
      <c r="KKR56" s="139" t="s">
        <v>8</v>
      </c>
      <c r="KKS56" s="139" t="s">
        <v>8</v>
      </c>
      <c r="KKT56" s="139" t="s">
        <v>8</v>
      </c>
      <c r="KKU56" s="139" t="s">
        <v>8</v>
      </c>
      <c r="KKV56" s="139" t="s">
        <v>8</v>
      </c>
      <c r="KKW56" s="139" t="s">
        <v>8</v>
      </c>
      <c r="KKX56" s="139" t="s">
        <v>8</v>
      </c>
      <c r="KKY56" s="139" t="s">
        <v>8</v>
      </c>
      <c r="KKZ56" s="139" t="s">
        <v>8</v>
      </c>
      <c r="KLA56" s="139" t="s">
        <v>8</v>
      </c>
      <c r="KLB56" s="139" t="s">
        <v>8</v>
      </c>
      <c r="KLC56" s="139" t="s">
        <v>8</v>
      </c>
      <c r="KLD56" s="139" t="s">
        <v>8</v>
      </c>
      <c r="KLE56" s="139" t="s">
        <v>8</v>
      </c>
      <c r="KLF56" s="139" t="s">
        <v>8</v>
      </c>
      <c r="KLG56" s="139" t="s">
        <v>8</v>
      </c>
      <c r="KLH56" s="139" t="s">
        <v>8</v>
      </c>
      <c r="KLI56" s="139" t="s">
        <v>8</v>
      </c>
      <c r="KLJ56" s="139" t="s">
        <v>8</v>
      </c>
      <c r="KLK56" s="139" t="s">
        <v>8</v>
      </c>
      <c r="KLL56" s="139" t="s">
        <v>8</v>
      </c>
      <c r="KLM56" s="139" t="s">
        <v>8</v>
      </c>
      <c r="KLN56" s="139" t="s">
        <v>8</v>
      </c>
      <c r="KLO56" s="139" t="s">
        <v>8</v>
      </c>
      <c r="KLP56" s="139" t="s">
        <v>8</v>
      </c>
      <c r="KLQ56" s="139" t="s">
        <v>8</v>
      </c>
      <c r="KLR56" s="139" t="s">
        <v>8</v>
      </c>
      <c r="KLS56" s="139" t="s">
        <v>8</v>
      </c>
      <c r="KLT56" s="139" t="s">
        <v>8</v>
      </c>
      <c r="KLU56" s="139" t="s">
        <v>8</v>
      </c>
      <c r="KLV56" s="139" t="s">
        <v>8</v>
      </c>
      <c r="KLW56" s="139" t="s">
        <v>8</v>
      </c>
      <c r="KLX56" s="139" t="s">
        <v>8</v>
      </c>
      <c r="KLY56" s="139" t="s">
        <v>8</v>
      </c>
      <c r="KLZ56" s="139" t="s">
        <v>8</v>
      </c>
      <c r="KMA56" s="139" t="s">
        <v>8</v>
      </c>
      <c r="KMB56" s="139" t="s">
        <v>8</v>
      </c>
      <c r="KMC56" s="139" t="s">
        <v>8</v>
      </c>
      <c r="KMD56" s="139" t="s">
        <v>8</v>
      </c>
      <c r="KME56" s="139" t="s">
        <v>8</v>
      </c>
      <c r="KMF56" s="139" t="s">
        <v>8</v>
      </c>
      <c r="KMG56" s="139" t="s">
        <v>8</v>
      </c>
      <c r="KMH56" s="139" t="s">
        <v>8</v>
      </c>
      <c r="KMI56" s="139" t="s">
        <v>8</v>
      </c>
      <c r="KMJ56" s="139" t="s">
        <v>8</v>
      </c>
      <c r="KMK56" s="139" t="s">
        <v>8</v>
      </c>
      <c r="KML56" s="139" t="s">
        <v>8</v>
      </c>
      <c r="KMM56" s="139" t="s">
        <v>8</v>
      </c>
      <c r="KMN56" s="139" t="s">
        <v>8</v>
      </c>
      <c r="KMO56" s="139" t="s">
        <v>8</v>
      </c>
      <c r="KMP56" s="139" t="s">
        <v>8</v>
      </c>
      <c r="KMQ56" s="139" t="s">
        <v>8</v>
      </c>
      <c r="KMR56" s="139" t="s">
        <v>8</v>
      </c>
      <c r="KMS56" s="139" t="s">
        <v>8</v>
      </c>
      <c r="KMT56" s="139" t="s">
        <v>8</v>
      </c>
      <c r="KMU56" s="139" t="s">
        <v>8</v>
      </c>
      <c r="KMV56" s="139" t="s">
        <v>8</v>
      </c>
      <c r="KMW56" s="139" t="s">
        <v>8</v>
      </c>
      <c r="KMX56" s="139" t="s">
        <v>8</v>
      </c>
      <c r="KMY56" s="139" t="s">
        <v>8</v>
      </c>
      <c r="KMZ56" s="139" t="s">
        <v>8</v>
      </c>
      <c r="KNA56" s="139" t="s">
        <v>8</v>
      </c>
      <c r="KNB56" s="139" t="s">
        <v>8</v>
      </c>
      <c r="KNC56" s="139" t="s">
        <v>8</v>
      </c>
      <c r="KND56" s="139" t="s">
        <v>8</v>
      </c>
      <c r="KNE56" s="139" t="s">
        <v>8</v>
      </c>
      <c r="KNF56" s="139" t="s">
        <v>8</v>
      </c>
      <c r="KNG56" s="139" t="s">
        <v>8</v>
      </c>
      <c r="KNH56" s="139" t="s">
        <v>8</v>
      </c>
      <c r="KNI56" s="139" t="s">
        <v>8</v>
      </c>
      <c r="KNJ56" s="139" t="s">
        <v>8</v>
      </c>
      <c r="KNK56" s="139" t="s">
        <v>8</v>
      </c>
      <c r="KNL56" s="139" t="s">
        <v>8</v>
      </c>
      <c r="KNM56" s="139" t="s">
        <v>8</v>
      </c>
      <c r="KNN56" s="139" t="s">
        <v>8</v>
      </c>
      <c r="KNO56" s="139" t="s">
        <v>8</v>
      </c>
      <c r="KNP56" s="139" t="s">
        <v>8</v>
      </c>
      <c r="KNQ56" s="139" t="s">
        <v>8</v>
      </c>
      <c r="KNR56" s="139" t="s">
        <v>8</v>
      </c>
      <c r="KNS56" s="139" t="s">
        <v>8</v>
      </c>
      <c r="KNT56" s="139" t="s">
        <v>8</v>
      </c>
      <c r="KNU56" s="139" t="s">
        <v>8</v>
      </c>
      <c r="KNV56" s="139" t="s">
        <v>8</v>
      </c>
      <c r="KNW56" s="139" t="s">
        <v>8</v>
      </c>
      <c r="KNX56" s="139" t="s">
        <v>8</v>
      </c>
      <c r="KNY56" s="139" t="s">
        <v>8</v>
      </c>
      <c r="KNZ56" s="139" t="s">
        <v>8</v>
      </c>
      <c r="KOA56" s="139" t="s">
        <v>8</v>
      </c>
      <c r="KOB56" s="139" t="s">
        <v>8</v>
      </c>
      <c r="KOC56" s="139" t="s">
        <v>8</v>
      </c>
      <c r="KOD56" s="139" t="s">
        <v>8</v>
      </c>
      <c r="KOE56" s="139" t="s">
        <v>8</v>
      </c>
      <c r="KOF56" s="139" t="s">
        <v>8</v>
      </c>
      <c r="KOG56" s="139" t="s">
        <v>8</v>
      </c>
      <c r="KOH56" s="139" t="s">
        <v>8</v>
      </c>
      <c r="KOI56" s="139" t="s">
        <v>8</v>
      </c>
      <c r="KOJ56" s="139" t="s">
        <v>8</v>
      </c>
      <c r="KOK56" s="139" t="s">
        <v>8</v>
      </c>
      <c r="KOL56" s="139" t="s">
        <v>8</v>
      </c>
      <c r="KOM56" s="139" t="s">
        <v>8</v>
      </c>
      <c r="KON56" s="139" t="s">
        <v>8</v>
      </c>
      <c r="KOO56" s="139" t="s">
        <v>8</v>
      </c>
      <c r="KOP56" s="139" t="s">
        <v>8</v>
      </c>
      <c r="KOQ56" s="139" t="s">
        <v>8</v>
      </c>
      <c r="KOR56" s="139" t="s">
        <v>8</v>
      </c>
      <c r="KOS56" s="139" t="s">
        <v>8</v>
      </c>
      <c r="KOT56" s="139" t="s">
        <v>8</v>
      </c>
      <c r="KOU56" s="139" t="s">
        <v>8</v>
      </c>
      <c r="KOV56" s="139" t="s">
        <v>8</v>
      </c>
      <c r="KOW56" s="139" t="s">
        <v>8</v>
      </c>
      <c r="KOX56" s="139" t="s">
        <v>8</v>
      </c>
      <c r="KOY56" s="139" t="s">
        <v>8</v>
      </c>
      <c r="KOZ56" s="139" t="s">
        <v>8</v>
      </c>
      <c r="KPA56" s="139" t="s">
        <v>8</v>
      </c>
      <c r="KPB56" s="139" t="s">
        <v>8</v>
      </c>
      <c r="KPC56" s="139" t="s">
        <v>8</v>
      </c>
      <c r="KPD56" s="139" t="s">
        <v>8</v>
      </c>
      <c r="KPE56" s="139" t="s">
        <v>8</v>
      </c>
      <c r="KPF56" s="139" t="s">
        <v>8</v>
      </c>
      <c r="KPG56" s="139" t="s">
        <v>8</v>
      </c>
      <c r="KPH56" s="139" t="s">
        <v>8</v>
      </c>
      <c r="KPI56" s="139" t="s">
        <v>8</v>
      </c>
      <c r="KPJ56" s="139" t="s">
        <v>8</v>
      </c>
      <c r="KPK56" s="139" t="s">
        <v>8</v>
      </c>
      <c r="KPL56" s="139" t="s">
        <v>8</v>
      </c>
      <c r="KPM56" s="139" t="s">
        <v>8</v>
      </c>
      <c r="KPN56" s="139" t="s">
        <v>8</v>
      </c>
      <c r="KPO56" s="139" t="s">
        <v>8</v>
      </c>
      <c r="KPP56" s="139" t="s">
        <v>8</v>
      </c>
      <c r="KPQ56" s="139" t="s">
        <v>8</v>
      </c>
      <c r="KPR56" s="139" t="s">
        <v>8</v>
      </c>
      <c r="KPS56" s="139" t="s">
        <v>8</v>
      </c>
      <c r="KPT56" s="139" t="s">
        <v>8</v>
      </c>
      <c r="KPU56" s="139" t="s">
        <v>8</v>
      </c>
      <c r="KPV56" s="139" t="s">
        <v>8</v>
      </c>
      <c r="KPW56" s="139" t="s">
        <v>8</v>
      </c>
      <c r="KPX56" s="139" t="s">
        <v>8</v>
      </c>
      <c r="KPY56" s="139" t="s">
        <v>8</v>
      </c>
      <c r="KPZ56" s="139" t="s">
        <v>8</v>
      </c>
      <c r="KQA56" s="139" t="s">
        <v>8</v>
      </c>
      <c r="KQB56" s="139" t="s">
        <v>8</v>
      </c>
      <c r="KQC56" s="139" t="s">
        <v>8</v>
      </c>
      <c r="KQD56" s="139" t="s">
        <v>8</v>
      </c>
      <c r="KQE56" s="139" t="s">
        <v>8</v>
      </c>
      <c r="KQF56" s="139" t="s">
        <v>8</v>
      </c>
      <c r="KQG56" s="139" t="s">
        <v>8</v>
      </c>
      <c r="KQH56" s="139" t="s">
        <v>8</v>
      </c>
      <c r="KQI56" s="139" t="s">
        <v>8</v>
      </c>
      <c r="KQJ56" s="139" t="s">
        <v>8</v>
      </c>
      <c r="KQK56" s="139" t="s">
        <v>8</v>
      </c>
      <c r="KQL56" s="139" t="s">
        <v>8</v>
      </c>
      <c r="KQM56" s="139" t="s">
        <v>8</v>
      </c>
      <c r="KQN56" s="139" t="s">
        <v>8</v>
      </c>
      <c r="KQO56" s="139" t="s">
        <v>8</v>
      </c>
      <c r="KQP56" s="139" t="s">
        <v>8</v>
      </c>
      <c r="KQQ56" s="139" t="s">
        <v>8</v>
      </c>
      <c r="KQR56" s="139" t="s">
        <v>8</v>
      </c>
      <c r="KQS56" s="139" t="s">
        <v>8</v>
      </c>
      <c r="KQT56" s="139" t="s">
        <v>8</v>
      </c>
      <c r="KQU56" s="139" t="s">
        <v>8</v>
      </c>
      <c r="KQV56" s="139" t="s">
        <v>8</v>
      </c>
      <c r="KQW56" s="139" t="s">
        <v>8</v>
      </c>
      <c r="KQX56" s="139" t="s">
        <v>8</v>
      </c>
      <c r="KQY56" s="139" t="s">
        <v>8</v>
      </c>
      <c r="KQZ56" s="139" t="s">
        <v>8</v>
      </c>
      <c r="KRA56" s="139" t="s">
        <v>8</v>
      </c>
      <c r="KRB56" s="139" t="s">
        <v>8</v>
      </c>
      <c r="KRC56" s="139" t="s">
        <v>8</v>
      </c>
      <c r="KRD56" s="139" t="s">
        <v>8</v>
      </c>
      <c r="KRE56" s="139" t="s">
        <v>8</v>
      </c>
      <c r="KRF56" s="139" t="s">
        <v>8</v>
      </c>
      <c r="KRG56" s="139" t="s">
        <v>8</v>
      </c>
      <c r="KRH56" s="139" t="s">
        <v>8</v>
      </c>
      <c r="KRI56" s="139" t="s">
        <v>8</v>
      </c>
      <c r="KRJ56" s="139" t="s">
        <v>8</v>
      </c>
      <c r="KRK56" s="139" t="s">
        <v>8</v>
      </c>
      <c r="KRL56" s="139" t="s">
        <v>8</v>
      </c>
      <c r="KRM56" s="139" t="s">
        <v>8</v>
      </c>
      <c r="KRN56" s="139" t="s">
        <v>8</v>
      </c>
      <c r="KRO56" s="139" t="s">
        <v>8</v>
      </c>
      <c r="KRP56" s="139" t="s">
        <v>8</v>
      </c>
      <c r="KRQ56" s="139" t="s">
        <v>8</v>
      </c>
      <c r="KRR56" s="139" t="s">
        <v>8</v>
      </c>
      <c r="KRS56" s="139" t="s">
        <v>8</v>
      </c>
      <c r="KRT56" s="139" t="s">
        <v>8</v>
      </c>
      <c r="KRU56" s="139" t="s">
        <v>8</v>
      </c>
      <c r="KRV56" s="139" t="s">
        <v>8</v>
      </c>
      <c r="KRW56" s="139" t="s">
        <v>8</v>
      </c>
      <c r="KRX56" s="139" t="s">
        <v>8</v>
      </c>
      <c r="KRY56" s="139" t="s">
        <v>8</v>
      </c>
      <c r="KRZ56" s="139" t="s">
        <v>8</v>
      </c>
      <c r="KSA56" s="139" t="s">
        <v>8</v>
      </c>
      <c r="KSB56" s="139" t="s">
        <v>8</v>
      </c>
      <c r="KSC56" s="139" t="s">
        <v>8</v>
      </c>
      <c r="KSD56" s="139" t="s">
        <v>8</v>
      </c>
      <c r="KSE56" s="139" t="s">
        <v>8</v>
      </c>
      <c r="KSF56" s="139" t="s">
        <v>8</v>
      </c>
      <c r="KSG56" s="139" t="s">
        <v>8</v>
      </c>
      <c r="KSH56" s="139" t="s">
        <v>8</v>
      </c>
      <c r="KSI56" s="139" t="s">
        <v>8</v>
      </c>
      <c r="KSJ56" s="139" t="s">
        <v>8</v>
      </c>
      <c r="KSK56" s="139" t="s">
        <v>8</v>
      </c>
      <c r="KSL56" s="139" t="s">
        <v>8</v>
      </c>
      <c r="KSM56" s="139" t="s">
        <v>8</v>
      </c>
      <c r="KSN56" s="139" t="s">
        <v>8</v>
      </c>
      <c r="KSO56" s="139" t="s">
        <v>8</v>
      </c>
      <c r="KSP56" s="139" t="s">
        <v>8</v>
      </c>
      <c r="KSQ56" s="139" t="s">
        <v>8</v>
      </c>
      <c r="KSR56" s="139" t="s">
        <v>8</v>
      </c>
      <c r="KSS56" s="139" t="s">
        <v>8</v>
      </c>
      <c r="KST56" s="139" t="s">
        <v>8</v>
      </c>
      <c r="KSU56" s="139" t="s">
        <v>8</v>
      </c>
      <c r="KSV56" s="139" t="s">
        <v>8</v>
      </c>
      <c r="KSW56" s="139" t="s">
        <v>8</v>
      </c>
      <c r="KSX56" s="139" t="s">
        <v>8</v>
      </c>
      <c r="KSY56" s="139" t="s">
        <v>8</v>
      </c>
      <c r="KSZ56" s="139" t="s">
        <v>8</v>
      </c>
      <c r="KTA56" s="139" t="s">
        <v>8</v>
      </c>
      <c r="KTB56" s="139" t="s">
        <v>8</v>
      </c>
      <c r="KTC56" s="139" t="s">
        <v>8</v>
      </c>
      <c r="KTD56" s="139" t="s">
        <v>8</v>
      </c>
      <c r="KTE56" s="139" t="s">
        <v>8</v>
      </c>
      <c r="KTF56" s="139" t="s">
        <v>8</v>
      </c>
      <c r="KTG56" s="139" t="s">
        <v>8</v>
      </c>
      <c r="KTH56" s="139" t="s">
        <v>8</v>
      </c>
      <c r="KTI56" s="139" t="s">
        <v>8</v>
      </c>
      <c r="KTJ56" s="139" t="s">
        <v>8</v>
      </c>
      <c r="KTK56" s="139" t="s">
        <v>8</v>
      </c>
      <c r="KTL56" s="139" t="s">
        <v>8</v>
      </c>
      <c r="KTM56" s="139" t="s">
        <v>8</v>
      </c>
      <c r="KTN56" s="139" t="s">
        <v>8</v>
      </c>
      <c r="KTO56" s="139" t="s">
        <v>8</v>
      </c>
      <c r="KTP56" s="139" t="s">
        <v>8</v>
      </c>
      <c r="KTQ56" s="139" t="s">
        <v>8</v>
      </c>
      <c r="KTR56" s="139" t="s">
        <v>8</v>
      </c>
      <c r="KTS56" s="139" t="s">
        <v>8</v>
      </c>
      <c r="KTT56" s="139" t="s">
        <v>8</v>
      </c>
      <c r="KTU56" s="139" t="s">
        <v>8</v>
      </c>
      <c r="KTV56" s="139" t="s">
        <v>8</v>
      </c>
      <c r="KTW56" s="139" t="s">
        <v>8</v>
      </c>
      <c r="KTX56" s="139" t="s">
        <v>8</v>
      </c>
      <c r="KTY56" s="139" t="s">
        <v>8</v>
      </c>
      <c r="KTZ56" s="139" t="s">
        <v>8</v>
      </c>
      <c r="KUA56" s="139" t="s">
        <v>8</v>
      </c>
      <c r="KUB56" s="139" t="s">
        <v>8</v>
      </c>
      <c r="KUC56" s="139" t="s">
        <v>8</v>
      </c>
      <c r="KUD56" s="139" t="s">
        <v>8</v>
      </c>
      <c r="KUE56" s="139" t="s">
        <v>8</v>
      </c>
      <c r="KUF56" s="139" t="s">
        <v>8</v>
      </c>
      <c r="KUG56" s="139" t="s">
        <v>8</v>
      </c>
      <c r="KUH56" s="139" t="s">
        <v>8</v>
      </c>
      <c r="KUI56" s="139" t="s">
        <v>8</v>
      </c>
      <c r="KUJ56" s="139" t="s">
        <v>8</v>
      </c>
      <c r="KUK56" s="139" t="s">
        <v>8</v>
      </c>
      <c r="KUL56" s="139" t="s">
        <v>8</v>
      </c>
      <c r="KUM56" s="139" t="s">
        <v>8</v>
      </c>
      <c r="KUN56" s="139" t="s">
        <v>8</v>
      </c>
      <c r="KUO56" s="139" t="s">
        <v>8</v>
      </c>
      <c r="KUP56" s="139" t="s">
        <v>8</v>
      </c>
      <c r="KUQ56" s="139" t="s">
        <v>8</v>
      </c>
      <c r="KUR56" s="139" t="s">
        <v>8</v>
      </c>
      <c r="KUS56" s="139" t="s">
        <v>8</v>
      </c>
      <c r="KUT56" s="139" t="s">
        <v>8</v>
      </c>
      <c r="KUU56" s="139" t="s">
        <v>8</v>
      </c>
      <c r="KUV56" s="139" t="s">
        <v>8</v>
      </c>
      <c r="KUW56" s="139" t="s">
        <v>8</v>
      </c>
      <c r="KUX56" s="139" t="s">
        <v>8</v>
      </c>
      <c r="KUY56" s="139" t="s">
        <v>8</v>
      </c>
      <c r="KUZ56" s="139" t="s">
        <v>8</v>
      </c>
      <c r="KVA56" s="139" t="s">
        <v>8</v>
      </c>
      <c r="KVB56" s="139" t="s">
        <v>8</v>
      </c>
      <c r="KVC56" s="139" t="s">
        <v>8</v>
      </c>
      <c r="KVD56" s="139" t="s">
        <v>8</v>
      </c>
      <c r="KVE56" s="139" t="s">
        <v>8</v>
      </c>
      <c r="KVF56" s="139" t="s">
        <v>8</v>
      </c>
      <c r="KVG56" s="139" t="s">
        <v>8</v>
      </c>
      <c r="KVH56" s="139" t="s">
        <v>8</v>
      </c>
      <c r="KVI56" s="139" t="s">
        <v>8</v>
      </c>
      <c r="KVJ56" s="139" t="s">
        <v>8</v>
      </c>
      <c r="KVK56" s="139" t="s">
        <v>8</v>
      </c>
      <c r="KVL56" s="139" t="s">
        <v>8</v>
      </c>
      <c r="KVM56" s="139" t="s">
        <v>8</v>
      </c>
      <c r="KVN56" s="139" t="s">
        <v>8</v>
      </c>
      <c r="KVO56" s="139" t="s">
        <v>8</v>
      </c>
      <c r="KVP56" s="139" t="s">
        <v>8</v>
      </c>
      <c r="KVQ56" s="139" t="s">
        <v>8</v>
      </c>
      <c r="KVR56" s="139" t="s">
        <v>8</v>
      </c>
      <c r="KVS56" s="139" t="s">
        <v>8</v>
      </c>
      <c r="KVT56" s="139" t="s">
        <v>8</v>
      </c>
      <c r="KVU56" s="139" t="s">
        <v>8</v>
      </c>
      <c r="KVV56" s="139" t="s">
        <v>8</v>
      </c>
      <c r="KVW56" s="139" t="s">
        <v>8</v>
      </c>
      <c r="KVX56" s="139" t="s">
        <v>8</v>
      </c>
      <c r="KVY56" s="139" t="s">
        <v>8</v>
      </c>
      <c r="KVZ56" s="139" t="s">
        <v>8</v>
      </c>
      <c r="KWA56" s="139" t="s">
        <v>8</v>
      </c>
      <c r="KWB56" s="139" t="s">
        <v>8</v>
      </c>
      <c r="KWC56" s="139" t="s">
        <v>8</v>
      </c>
      <c r="KWD56" s="139" t="s">
        <v>8</v>
      </c>
      <c r="KWE56" s="139" t="s">
        <v>8</v>
      </c>
      <c r="KWF56" s="139" t="s">
        <v>8</v>
      </c>
      <c r="KWG56" s="139" t="s">
        <v>8</v>
      </c>
      <c r="KWH56" s="139" t="s">
        <v>8</v>
      </c>
      <c r="KWI56" s="139" t="s">
        <v>8</v>
      </c>
      <c r="KWJ56" s="139" t="s">
        <v>8</v>
      </c>
      <c r="KWK56" s="139" t="s">
        <v>8</v>
      </c>
      <c r="KWL56" s="139" t="s">
        <v>8</v>
      </c>
      <c r="KWM56" s="139" t="s">
        <v>8</v>
      </c>
      <c r="KWN56" s="139" t="s">
        <v>8</v>
      </c>
      <c r="KWO56" s="139" t="s">
        <v>8</v>
      </c>
      <c r="KWP56" s="139" t="s">
        <v>8</v>
      </c>
      <c r="KWQ56" s="139" t="s">
        <v>8</v>
      </c>
      <c r="KWR56" s="139" t="s">
        <v>8</v>
      </c>
      <c r="KWS56" s="139" t="s">
        <v>8</v>
      </c>
      <c r="KWT56" s="139" t="s">
        <v>8</v>
      </c>
      <c r="KWU56" s="139" t="s">
        <v>8</v>
      </c>
      <c r="KWV56" s="139" t="s">
        <v>8</v>
      </c>
      <c r="KWW56" s="139" t="s">
        <v>8</v>
      </c>
      <c r="KWX56" s="139" t="s">
        <v>8</v>
      </c>
      <c r="KWY56" s="139" t="s">
        <v>8</v>
      </c>
      <c r="KWZ56" s="139" t="s">
        <v>8</v>
      </c>
      <c r="KXA56" s="139" t="s">
        <v>8</v>
      </c>
      <c r="KXB56" s="139" t="s">
        <v>8</v>
      </c>
      <c r="KXC56" s="139" t="s">
        <v>8</v>
      </c>
      <c r="KXD56" s="139" t="s">
        <v>8</v>
      </c>
      <c r="KXE56" s="139" t="s">
        <v>8</v>
      </c>
      <c r="KXF56" s="139" t="s">
        <v>8</v>
      </c>
      <c r="KXG56" s="139" t="s">
        <v>8</v>
      </c>
      <c r="KXH56" s="139" t="s">
        <v>8</v>
      </c>
      <c r="KXI56" s="139" t="s">
        <v>8</v>
      </c>
      <c r="KXJ56" s="139" t="s">
        <v>8</v>
      </c>
      <c r="KXK56" s="139" t="s">
        <v>8</v>
      </c>
      <c r="KXL56" s="139" t="s">
        <v>8</v>
      </c>
      <c r="KXM56" s="139" t="s">
        <v>8</v>
      </c>
      <c r="KXN56" s="139" t="s">
        <v>8</v>
      </c>
      <c r="KXO56" s="139" t="s">
        <v>8</v>
      </c>
      <c r="KXP56" s="139" t="s">
        <v>8</v>
      </c>
      <c r="KXQ56" s="139" t="s">
        <v>8</v>
      </c>
      <c r="KXR56" s="139" t="s">
        <v>8</v>
      </c>
      <c r="KXS56" s="139" t="s">
        <v>8</v>
      </c>
      <c r="KXT56" s="139" t="s">
        <v>8</v>
      </c>
      <c r="KXU56" s="139" t="s">
        <v>8</v>
      </c>
      <c r="KXV56" s="139" t="s">
        <v>8</v>
      </c>
      <c r="KXW56" s="139" t="s">
        <v>8</v>
      </c>
      <c r="KXX56" s="139" t="s">
        <v>8</v>
      </c>
      <c r="KXY56" s="139" t="s">
        <v>8</v>
      </c>
      <c r="KXZ56" s="139" t="s">
        <v>8</v>
      </c>
      <c r="KYA56" s="139" t="s">
        <v>8</v>
      </c>
      <c r="KYB56" s="139" t="s">
        <v>8</v>
      </c>
      <c r="KYC56" s="139" t="s">
        <v>8</v>
      </c>
      <c r="KYD56" s="139" t="s">
        <v>8</v>
      </c>
      <c r="KYE56" s="139" t="s">
        <v>8</v>
      </c>
      <c r="KYF56" s="139" t="s">
        <v>8</v>
      </c>
      <c r="KYG56" s="139" t="s">
        <v>8</v>
      </c>
      <c r="KYH56" s="139" t="s">
        <v>8</v>
      </c>
      <c r="KYI56" s="139" t="s">
        <v>8</v>
      </c>
      <c r="KYJ56" s="139" t="s">
        <v>8</v>
      </c>
      <c r="KYK56" s="139" t="s">
        <v>8</v>
      </c>
      <c r="KYL56" s="139" t="s">
        <v>8</v>
      </c>
      <c r="KYM56" s="139" t="s">
        <v>8</v>
      </c>
      <c r="KYN56" s="139" t="s">
        <v>8</v>
      </c>
      <c r="KYO56" s="139" t="s">
        <v>8</v>
      </c>
      <c r="KYP56" s="139" t="s">
        <v>8</v>
      </c>
      <c r="KYQ56" s="139" t="s">
        <v>8</v>
      </c>
      <c r="KYR56" s="139" t="s">
        <v>8</v>
      </c>
      <c r="KYS56" s="139" t="s">
        <v>8</v>
      </c>
      <c r="KYT56" s="139" t="s">
        <v>8</v>
      </c>
      <c r="KYU56" s="139" t="s">
        <v>8</v>
      </c>
      <c r="KYV56" s="139" t="s">
        <v>8</v>
      </c>
      <c r="KYW56" s="139" t="s">
        <v>8</v>
      </c>
      <c r="KYX56" s="139" t="s">
        <v>8</v>
      </c>
      <c r="KYY56" s="139" t="s">
        <v>8</v>
      </c>
      <c r="KYZ56" s="139" t="s">
        <v>8</v>
      </c>
      <c r="KZA56" s="139" t="s">
        <v>8</v>
      </c>
      <c r="KZB56" s="139" t="s">
        <v>8</v>
      </c>
      <c r="KZC56" s="139" t="s">
        <v>8</v>
      </c>
      <c r="KZD56" s="139" t="s">
        <v>8</v>
      </c>
      <c r="KZE56" s="139" t="s">
        <v>8</v>
      </c>
      <c r="KZF56" s="139" t="s">
        <v>8</v>
      </c>
      <c r="KZG56" s="139" t="s">
        <v>8</v>
      </c>
      <c r="KZH56" s="139" t="s">
        <v>8</v>
      </c>
      <c r="KZI56" s="139" t="s">
        <v>8</v>
      </c>
      <c r="KZJ56" s="139" t="s">
        <v>8</v>
      </c>
      <c r="KZK56" s="139" t="s">
        <v>8</v>
      </c>
      <c r="KZL56" s="139" t="s">
        <v>8</v>
      </c>
      <c r="KZM56" s="139" t="s">
        <v>8</v>
      </c>
      <c r="KZN56" s="139" t="s">
        <v>8</v>
      </c>
      <c r="KZO56" s="139" t="s">
        <v>8</v>
      </c>
      <c r="KZP56" s="139" t="s">
        <v>8</v>
      </c>
      <c r="KZQ56" s="139" t="s">
        <v>8</v>
      </c>
      <c r="KZR56" s="139" t="s">
        <v>8</v>
      </c>
      <c r="KZS56" s="139" t="s">
        <v>8</v>
      </c>
      <c r="KZT56" s="139" t="s">
        <v>8</v>
      </c>
      <c r="KZU56" s="139" t="s">
        <v>8</v>
      </c>
      <c r="KZV56" s="139" t="s">
        <v>8</v>
      </c>
      <c r="KZW56" s="139" t="s">
        <v>8</v>
      </c>
      <c r="KZX56" s="139" t="s">
        <v>8</v>
      </c>
      <c r="KZY56" s="139" t="s">
        <v>8</v>
      </c>
      <c r="KZZ56" s="139" t="s">
        <v>8</v>
      </c>
      <c r="LAA56" s="139" t="s">
        <v>8</v>
      </c>
      <c r="LAB56" s="139" t="s">
        <v>8</v>
      </c>
      <c r="LAC56" s="139" t="s">
        <v>8</v>
      </c>
      <c r="LAD56" s="139" t="s">
        <v>8</v>
      </c>
      <c r="LAE56" s="139" t="s">
        <v>8</v>
      </c>
      <c r="LAF56" s="139" t="s">
        <v>8</v>
      </c>
      <c r="LAG56" s="139" t="s">
        <v>8</v>
      </c>
      <c r="LAH56" s="139" t="s">
        <v>8</v>
      </c>
      <c r="LAI56" s="139" t="s">
        <v>8</v>
      </c>
      <c r="LAJ56" s="139" t="s">
        <v>8</v>
      </c>
      <c r="LAK56" s="139" t="s">
        <v>8</v>
      </c>
      <c r="LAL56" s="139" t="s">
        <v>8</v>
      </c>
      <c r="LAM56" s="139" t="s">
        <v>8</v>
      </c>
      <c r="LAN56" s="139" t="s">
        <v>8</v>
      </c>
      <c r="LAO56" s="139" t="s">
        <v>8</v>
      </c>
      <c r="LAP56" s="139" t="s">
        <v>8</v>
      </c>
      <c r="LAQ56" s="139" t="s">
        <v>8</v>
      </c>
      <c r="LAR56" s="139" t="s">
        <v>8</v>
      </c>
      <c r="LAS56" s="139" t="s">
        <v>8</v>
      </c>
      <c r="LAT56" s="139" t="s">
        <v>8</v>
      </c>
      <c r="LAU56" s="139" t="s">
        <v>8</v>
      </c>
      <c r="LAV56" s="139" t="s">
        <v>8</v>
      </c>
      <c r="LAW56" s="139" t="s">
        <v>8</v>
      </c>
      <c r="LAX56" s="139" t="s">
        <v>8</v>
      </c>
      <c r="LAY56" s="139" t="s">
        <v>8</v>
      </c>
      <c r="LAZ56" s="139" t="s">
        <v>8</v>
      </c>
      <c r="LBA56" s="139" t="s">
        <v>8</v>
      </c>
      <c r="LBB56" s="139" t="s">
        <v>8</v>
      </c>
      <c r="LBC56" s="139" t="s">
        <v>8</v>
      </c>
      <c r="LBD56" s="139" t="s">
        <v>8</v>
      </c>
      <c r="LBE56" s="139" t="s">
        <v>8</v>
      </c>
      <c r="LBF56" s="139" t="s">
        <v>8</v>
      </c>
      <c r="LBG56" s="139" t="s">
        <v>8</v>
      </c>
      <c r="LBH56" s="139" t="s">
        <v>8</v>
      </c>
      <c r="LBI56" s="139" t="s">
        <v>8</v>
      </c>
      <c r="LBJ56" s="139" t="s">
        <v>8</v>
      </c>
      <c r="LBK56" s="139" t="s">
        <v>8</v>
      </c>
      <c r="LBL56" s="139" t="s">
        <v>8</v>
      </c>
      <c r="LBM56" s="139" t="s">
        <v>8</v>
      </c>
      <c r="LBN56" s="139" t="s">
        <v>8</v>
      </c>
      <c r="LBO56" s="139" t="s">
        <v>8</v>
      </c>
      <c r="LBP56" s="139" t="s">
        <v>8</v>
      </c>
      <c r="LBQ56" s="139" t="s">
        <v>8</v>
      </c>
      <c r="LBR56" s="139" t="s">
        <v>8</v>
      </c>
      <c r="LBS56" s="139" t="s">
        <v>8</v>
      </c>
      <c r="LBT56" s="139" t="s">
        <v>8</v>
      </c>
      <c r="LBU56" s="139" t="s">
        <v>8</v>
      </c>
      <c r="LBV56" s="139" t="s">
        <v>8</v>
      </c>
      <c r="LBW56" s="139" t="s">
        <v>8</v>
      </c>
      <c r="LBX56" s="139" t="s">
        <v>8</v>
      </c>
      <c r="LBY56" s="139" t="s">
        <v>8</v>
      </c>
      <c r="LBZ56" s="139" t="s">
        <v>8</v>
      </c>
      <c r="LCA56" s="139" t="s">
        <v>8</v>
      </c>
      <c r="LCB56" s="139" t="s">
        <v>8</v>
      </c>
      <c r="LCC56" s="139" t="s">
        <v>8</v>
      </c>
      <c r="LCD56" s="139" t="s">
        <v>8</v>
      </c>
      <c r="LCE56" s="139" t="s">
        <v>8</v>
      </c>
      <c r="LCF56" s="139" t="s">
        <v>8</v>
      </c>
      <c r="LCG56" s="139" t="s">
        <v>8</v>
      </c>
      <c r="LCH56" s="139" t="s">
        <v>8</v>
      </c>
      <c r="LCI56" s="139" t="s">
        <v>8</v>
      </c>
      <c r="LCJ56" s="139" t="s">
        <v>8</v>
      </c>
      <c r="LCK56" s="139" t="s">
        <v>8</v>
      </c>
      <c r="LCL56" s="139" t="s">
        <v>8</v>
      </c>
      <c r="LCM56" s="139" t="s">
        <v>8</v>
      </c>
      <c r="LCN56" s="139" t="s">
        <v>8</v>
      </c>
      <c r="LCO56" s="139" t="s">
        <v>8</v>
      </c>
      <c r="LCP56" s="139" t="s">
        <v>8</v>
      </c>
      <c r="LCQ56" s="139" t="s">
        <v>8</v>
      </c>
      <c r="LCR56" s="139" t="s">
        <v>8</v>
      </c>
      <c r="LCS56" s="139" t="s">
        <v>8</v>
      </c>
      <c r="LCT56" s="139" t="s">
        <v>8</v>
      </c>
      <c r="LCU56" s="139" t="s">
        <v>8</v>
      </c>
      <c r="LCV56" s="139" t="s">
        <v>8</v>
      </c>
      <c r="LCW56" s="139" t="s">
        <v>8</v>
      </c>
      <c r="LCX56" s="139" t="s">
        <v>8</v>
      </c>
      <c r="LCY56" s="139" t="s">
        <v>8</v>
      </c>
      <c r="LCZ56" s="139" t="s">
        <v>8</v>
      </c>
      <c r="LDA56" s="139" t="s">
        <v>8</v>
      </c>
      <c r="LDB56" s="139" t="s">
        <v>8</v>
      </c>
      <c r="LDC56" s="139" t="s">
        <v>8</v>
      </c>
      <c r="LDD56" s="139" t="s">
        <v>8</v>
      </c>
      <c r="LDE56" s="139" t="s">
        <v>8</v>
      </c>
      <c r="LDF56" s="139" t="s">
        <v>8</v>
      </c>
      <c r="LDG56" s="139" t="s">
        <v>8</v>
      </c>
      <c r="LDH56" s="139" t="s">
        <v>8</v>
      </c>
      <c r="LDI56" s="139" t="s">
        <v>8</v>
      </c>
      <c r="LDJ56" s="139" t="s">
        <v>8</v>
      </c>
      <c r="LDK56" s="139" t="s">
        <v>8</v>
      </c>
      <c r="LDL56" s="139" t="s">
        <v>8</v>
      </c>
      <c r="LDM56" s="139" t="s">
        <v>8</v>
      </c>
      <c r="LDN56" s="139" t="s">
        <v>8</v>
      </c>
      <c r="LDO56" s="139" t="s">
        <v>8</v>
      </c>
      <c r="LDP56" s="139" t="s">
        <v>8</v>
      </c>
      <c r="LDQ56" s="139" t="s">
        <v>8</v>
      </c>
      <c r="LDR56" s="139" t="s">
        <v>8</v>
      </c>
      <c r="LDS56" s="139" t="s">
        <v>8</v>
      </c>
      <c r="LDT56" s="139" t="s">
        <v>8</v>
      </c>
      <c r="LDU56" s="139" t="s">
        <v>8</v>
      </c>
      <c r="LDV56" s="139" t="s">
        <v>8</v>
      </c>
      <c r="LDW56" s="139" t="s">
        <v>8</v>
      </c>
      <c r="LDX56" s="139" t="s">
        <v>8</v>
      </c>
      <c r="LDY56" s="139" t="s">
        <v>8</v>
      </c>
      <c r="LDZ56" s="139" t="s">
        <v>8</v>
      </c>
      <c r="LEA56" s="139" t="s">
        <v>8</v>
      </c>
      <c r="LEB56" s="139" t="s">
        <v>8</v>
      </c>
      <c r="LEC56" s="139" t="s">
        <v>8</v>
      </c>
      <c r="LED56" s="139" t="s">
        <v>8</v>
      </c>
      <c r="LEE56" s="139" t="s">
        <v>8</v>
      </c>
      <c r="LEF56" s="139" t="s">
        <v>8</v>
      </c>
      <c r="LEG56" s="139" t="s">
        <v>8</v>
      </c>
      <c r="LEH56" s="139" t="s">
        <v>8</v>
      </c>
      <c r="LEI56" s="139" t="s">
        <v>8</v>
      </c>
      <c r="LEJ56" s="139" t="s">
        <v>8</v>
      </c>
      <c r="LEK56" s="139" t="s">
        <v>8</v>
      </c>
      <c r="LEL56" s="139" t="s">
        <v>8</v>
      </c>
      <c r="LEM56" s="139" t="s">
        <v>8</v>
      </c>
      <c r="LEN56" s="139" t="s">
        <v>8</v>
      </c>
      <c r="LEO56" s="139" t="s">
        <v>8</v>
      </c>
      <c r="LEP56" s="139" t="s">
        <v>8</v>
      </c>
      <c r="LEQ56" s="139" t="s">
        <v>8</v>
      </c>
      <c r="LER56" s="139" t="s">
        <v>8</v>
      </c>
      <c r="LES56" s="139" t="s">
        <v>8</v>
      </c>
      <c r="LET56" s="139" t="s">
        <v>8</v>
      </c>
      <c r="LEU56" s="139" t="s">
        <v>8</v>
      </c>
      <c r="LEV56" s="139" t="s">
        <v>8</v>
      </c>
      <c r="LEW56" s="139" t="s">
        <v>8</v>
      </c>
      <c r="LEX56" s="139" t="s">
        <v>8</v>
      </c>
      <c r="LEY56" s="139" t="s">
        <v>8</v>
      </c>
      <c r="LEZ56" s="139" t="s">
        <v>8</v>
      </c>
      <c r="LFA56" s="139" t="s">
        <v>8</v>
      </c>
      <c r="LFB56" s="139" t="s">
        <v>8</v>
      </c>
      <c r="LFC56" s="139" t="s">
        <v>8</v>
      </c>
      <c r="LFD56" s="139" t="s">
        <v>8</v>
      </c>
      <c r="LFE56" s="139" t="s">
        <v>8</v>
      </c>
      <c r="LFF56" s="139" t="s">
        <v>8</v>
      </c>
      <c r="LFG56" s="139" t="s">
        <v>8</v>
      </c>
      <c r="LFH56" s="139" t="s">
        <v>8</v>
      </c>
      <c r="LFI56" s="139" t="s">
        <v>8</v>
      </c>
      <c r="LFJ56" s="139" t="s">
        <v>8</v>
      </c>
      <c r="LFK56" s="139" t="s">
        <v>8</v>
      </c>
      <c r="LFL56" s="139" t="s">
        <v>8</v>
      </c>
      <c r="LFM56" s="139" t="s">
        <v>8</v>
      </c>
      <c r="LFN56" s="139" t="s">
        <v>8</v>
      </c>
      <c r="LFO56" s="139" t="s">
        <v>8</v>
      </c>
      <c r="LFP56" s="139" t="s">
        <v>8</v>
      </c>
      <c r="LFQ56" s="139" t="s">
        <v>8</v>
      </c>
      <c r="LFR56" s="139" t="s">
        <v>8</v>
      </c>
      <c r="LFS56" s="139" t="s">
        <v>8</v>
      </c>
      <c r="LFT56" s="139" t="s">
        <v>8</v>
      </c>
      <c r="LFU56" s="139" t="s">
        <v>8</v>
      </c>
      <c r="LFV56" s="139" t="s">
        <v>8</v>
      </c>
      <c r="LFW56" s="139" t="s">
        <v>8</v>
      </c>
      <c r="LFX56" s="139" t="s">
        <v>8</v>
      </c>
      <c r="LFY56" s="139" t="s">
        <v>8</v>
      </c>
      <c r="LFZ56" s="139" t="s">
        <v>8</v>
      </c>
      <c r="LGA56" s="139" t="s">
        <v>8</v>
      </c>
      <c r="LGB56" s="139" t="s">
        <v>8</v>
      </c>
      <c r="LGC56" s="139" t="s">
        <v>8</v>
      </c>
      <c r="LGD56" s="139" t="s">
        <v>8</v>
      </c>
      <c r="LGE56" s="139" t="s">
        <v>8</v>
      </c>
      <c r="LGF56" s="139" t="s">
        <v>8</v>
      </c>
      <c r="LGG56" s="139" t="s">
        <v>8</v>
      </c>
      <c r="LGH56" s="139" t="s">
        <v>8</v>
      </c>
      <c r="LGI56" s="139" t="s">
        <v>8</v>
      </c>
      <c r="LGJ56" s="139" t="s">
        <v>8</v>
      </c>
      <c r="LGK56" s="139" t="s">
        <v>8</v>
      </c>
      <c r="LGL56" s="139" t="s">
        <v>8</v>
      </c>
      <c r="LGM56" s="139" t="s">
        <v>8</v>
      </c>
      <c r="LGN56" s="139" t="s">
        <v>8</v>
      </c>
      <c r="LGO56" s="139" t="s">
        <v>8</v>
      </c>
      <c r="LGP56" s="139" t="s">
        <v>8</v>
      </c>
      <c r="LGQ56" s="139" t="s">
        <v>8</v>
      </c>
      <c r="LGR56" s="139" t="s">
        <v>8</v>
      </c>
      <c r="LGS56" s="139" t="s">
        <v>8</v>
      </c>
      <c r="LGT56" s="139" t="s">
        <v>8</v>
      </c>
      <c r="LGU56" s="139" t="s">
        <v>8</v>
      </c>
      <c r="LGV56" s="139" t="s">
        <v>8</v>
      </c>
      <c r="LGW56" s="139" t="s">
        <v>8</v>
      </c>
      <c r="LGX56" s="139" t="s">
        <v>8</v>
      </c>
      <c r="LGY56" s="139" t="s">
        <v>8</v>
      </c>
      <c r="LGZ56" s="139" t="s">
        <v>8</v>
      </c>
      <c r="LHA56" s="139" t="s">
        <v>8</v>
      </c>
      <c r="LHB56" s="139" t="s">
        <v>8</v>
      </c>
      <c r="LHC56" s="139" t="s">
        <v>8</v>
      </c>
      <c r="LHD56" s="139" t="s">
        <v>8</v>
      </c>
      <c r="LHE56" s="139" t="s">
        <v>8</v>
      </c>
      <c r="LHF56" s="139" t="s">
        <v>8</v>
      </c>
      <c r="LHG56" s="139" t="s">
        <v>8</v>
      </c>
      <c r="LHH56" s="139" t="s">
        <v>8</v>
      </c>
      <c r="LHI56" s="139" t="s">
        <v>8</v>
      </c>
      <c r="LHJ56" s="139" t="s">
        <v>8</v>
      </c>
      <c r="LHK56" s="139" t="s">
        <v>8</v>
      </c>
      <c r="LHL56" s="139" t="s">
        <v>8</v>
      </c>
      <c r="LHM56" s="139" t="s">
        <v>8</v>
      </c>
      <c r="LHN56" s="139" t="s">
        <v>8</v>
      </c>
      <c r="LHO56" s="139" t="s">
        <v>8</v>
      </c>
      <c r="LHP56" s="139" t="s">
        <v>8</v>
      </c>
      <c r="LHQ56" s="139" t="s">
        <v>8</v>
      </c>
      <c r="LHR56" s="139" t="s">
        <v>8</v>
      </c>
      <c r="LHS56" s="139" t="s">
        <v>8</v>
      </c>
      <c r="LHT56" s="139" t="s">
        <v>8</v>
      </c>
      <c r="LHU56" s="139" t="s">
        <v>8</v>
      </c>
      <c r="LHV56" s="139" t="s">
        <v>8</v>
      </c>
      <c r="LHW56" s="139" t="s">
        <v>8</v>
      </c>
      <c r="LHX56" s="139" t="s">
        <v>8</v>
      </c>
      <c r="LHY56" s="139" t="s">
        <v>8</v>
      </c>
      <c r="LHZ56" s="139" t="s">
        <v>8</v>
      </c>
      <c r="LIA56" s="139" t="s">
        <v>8</v>
      </c>
      <c r="LIB56" s="139" t="s">
        <v>8</v>
      </c>
      <c r="LIC56" s="139" t="s">
        <v>8</v>
      </c>
      <c r="LID56" s="139" t="s">
        <v>8</v>
      </c>
      <c r="LIE56" s="139" t="s">
        <v>8</v>
      </c>
      <c r="LIF56" s="139" t="s">
        <v>8</v>
      </c>
      <c r="LIG56" s="139" t="s">
        <v>8</v>
      </c>
      <c r="LIH56" s="139" t="s">
        <v>8</v>
      </c>
      <c r="LII56" s="139" t="s">
        <v>8</v>
      </c>
      <c r="LIJ56" s="139" t="s">
        <v>8</v>
      </c>
      <c r="LIK56" s="139" t="s">
        <v>8</v>
      </c>
      <c r="LIL56" s="139" t="s">
        <v>8</v>
      </c>
      <c r="LIM56" s="139" t="s">
        <v>8</v>
      </c>
      <c r="LIN56" s="139" t="s">
        <v>8</v>
      </c>
      <c r="LIO56" s="139" t="s">
        <v>8</v>
      </c>
      <c r="LIP56" s="139" t="s">
        <v>8</v>
      </c>
      <c r="LIQ56" s="139" t="s">
        <v>8</v>
      </c>
      <c r="LIR56" s="139" t="s">
        <v>8</v>
      </c>
      <c r="LIS56" s="139" t="s">
        <v>8</v>
      </c>
      <c r="LIT56" s="139" t="s">
        <v>8</v>
      </c>
      <c r="LIU56" s="139" t="s">
        <v>8</v>
      </c>
      <c r="LIV56" s="139" t="s">
        <v>8</v>
      </c>
      <c r="LIW56" s="139" t="s">
        <v>8</v>
      </c>
      <c r="LIX56" s="139" t="s">
        <v>8</v>
      </c>
      <c r="LIY56" s="139" t="s">
        <v>8</v>
      </c>
      <c r="LIZ56" s="139" t="s">
        <v>8</v>
      </c>
      <c r="LJA56" s="139" t="s">
        <v>8</v>
      </c>
      <c r="LJB56" s="139" t="s">
        <v>8</v>
      </c>
      <c r="LJC56" s="139" t="s">
        <v>8</v>
      </c>
      <c r="LJD56" s="139" t="s">
        <v>8</v>
      </c>
      <c r="LJE56" s="139" t="s">
        <v>8</v>
      </c>
      <c r="LJF56" s="139" t="s">
        <v>8</v>
      </c>
      <c r="LJG56" s="139" t="s">
        <v>8</v>
      </c>
      <c r="LJH56" s="139" t="s">
        <v>8</v>
      </c>
      <c r="LJI56" s="139" t="s">
        <v>8</v>
      </c>
      <c r="LJJ56" s="139" t="s">
        <v>8</v>
      </c>
      <c r="LJK56" s="139" t="s">
        <v>8</v>
      </c>
      <c r="LJL56" s="139" t="s">
        <v>8</v>
      </c>
      <c r="LJM56" s="139" t="s">
        <v>8</v>
      </c>
      <c r="LJN56" s="139" t="s">
        <v>8</v>
      </c>
      <c r="LJO56" s="139" t="s">
        <v>8</v>
      </c>
      <c r="LJP56" s="139" t="s">
        <v>8</v>
      </c>
      <c r="LJQ56" s="139" t="s">
        <v>8</v>
      </c>
      <c r="LJR56" s="139" t="s">
        <v>8</v>
      </c>
      <c r="LJS56" s="139" t="s">
        <v>8</v>
      </c>
      <c r="LJT56" s="139" t="s">
        <v>8</v>
      </c>
      <c r="LJU56" s="139" t="s">
        <v>8</v>
      </c>
      <c r="LJV56" s="139" t="s">
        <v>8</v>
      </c>
      <c r="LJW56" s="139" t="s">
        <v>8</v>
      </c>
      <c r="LJX56" s="139" t="s">
        <v>8</v>
      </c>
      <c r="LJY56" s="139" t="s">
        <v>8</v>
      </c>
      <c r="LJZ56" s="139" t="s">
        <v>8</v>
      </c>
      <c r="LKA56" s="139" t="s">
        <v>8</v>
      </c>
      <c r="LKB56" s="139" t="s">
        <v>8</v>
      </c>
      <c r="LKC56" s="139" t="s">
        <v>8</v>
      </c>
      <c r="LKD56" s="139" t="s">
        <v>8</v>
      </c>
      <c r="LKE56" s="139" t="s">
        <v>8</v>
      </c>
      <c r="LKF56" s="139" t="s">
        <v>8</v>
      </c>
      <c r="LKG56" s="139" t="s">
        <v>8</v>
      </c>
      <c r="LKH56" s="139" t="s">
        <v>8</v>
      </c>
      <c r="LKI56" s="139" t="s">
        <v>8</v>
      </c>
      <c r="LKJ56" s="139" t="s">
        <v>8</v>
      </c>
      <c r="LKK56" s="139" t="s">
        <v>8</v>
      </c>
      <c r="LKL56" s="139" t="s">
        <v>8</v>
      </c>
      <c r="LKM56" s="139" t="s">
        <v>8</v>
      </c>
      <c r="LKN56" s="139" t="s">
        <v>8</v>
      </c>
      <c r="LKO56" s="139" t="s">
        <v>8</v>
      </c>
      <c r="LKP56" s="139" t="s">
        <v>8</v>
      </c>
      <c r="LKQ56" s="139" t="s">
        <v>8</v>
      </c>
      <c r="LKR56" s="139" t="s">
        <v>8</v>
      </c>
      <c r="LKS56" s="139" t="s">
        <v>8</v>
      </c>
      <c r="LKT56" s="139" t="s">
        <v>8</v>
      </c>
      <c r="LKU56" s="139" t="s">
        <v>8</v>
      </c>
      <c r="LKV56" s="139" t="s">
        <v>8</v>
      </c>
      <c r="LKW56" s="139" t="s">
        <v>8</v>
      </c>
      <c r="LKX56" s="139" t="s">
        <v>8</v>
      </c>
      <c r="LKY56" s="139" t="s">
        <v>8</v>
      </c>
      <c r="LKZ56" s="139" t="s">
        <v>8</v>
      </c>
      <c r="LLA56" s="139" t="s">
        <v>8</v>
      </c>
      <c r="LLB56" s="139" t="s">
        <v>8</v>
      </c>
      <c r="LLC56" s="139" t="s">
        <v>8</v>
      </c>
      <c r="LLD56" s="139" t="s">
        <v>8</v>
      </c>
      <c r="LLE56" s="139" t="s">
        <v>8</v>
      </c>
      <c r="LLF56" s="139" t="s">
        <v>8</v>
      </c>
      <c r="LLG56" s="139" t="s">
        <v>8</v>
      </c>
      <c r="LLH56" s="139" t="s">
        <v>8</v>
      </c>
      <c r="LLI56" s="139" t="s">
        <v>8</v>
      </c>
      <c r="LLJ56" s="139" t="s">
        <v>8</v>
      </c>
      <c r="LLK56" s="139" t="s">
        <v>8</v>
      </c>
      <c r="LLL56" s="139" t="s">
        <v>8</v>
      </c>
      <c r="LLM56" s="139" t="s">
        <v>8</v>
      </c>
      <c r="LLN56" s="139" t="s">
        <v>8</v>
      </c>
      <c r="LLO56" s="139" t="s">
        <v>8</v>
      </c>
      <c r="LLP56" s="139" t="s">
        <v>8</v>
      </c>
      <c r="LLQ56" s="139" t="s">
        <v>8</v>
      </c>
      <c r="LLR56" s="139" t="s">
        <v>8</v>
      </c>
      <c r="LLS56" s="139" t="s">
        <v>8</v>
      </c>
      <c r="LLT56" s="139" t="s">
        <v>8</v>
      </c>
      <c r="LLU56" s="139" t="s">
        <v>8</v>
      </c>
      <c r="LLV56" s="139" t="s">
        <v>8</v>
      </c>
      <c r="LLW56" s="139" t="s">
        <v>8</v>
      </c>
      <c r="LLX56" s="139" t="s">
        <v>8</v>
      </c>
      <c r="LLY56" s="139" t="s">
        <v>8</v>
      </c>
      <c r="LLZ56" s="139" t="s">
        <v>8</v>
      </c>
      <c r="LMA56" s="139" t="s">
        <v>8</v>
      </c>
      <c r="LMB56" s="139" t="s">
        <v>8</v>
      </c>
      <c r="LMC56" s="139" t="s">
        <v>8</v>
      </c>
      <c r="LMD56" s="139" t="s">
        <v>8</v>
      </c>
      <c r="LME56" s="139" t="s">
        <v>8</v>
      </c>
      <c r="LMF56" s="139" t="s">
        <v>8</v>
      </c>
      <c r="LMG56" s="139" t="s">
        <v>8</v>
      </c>
      <c r="LMH56" s="139" t="s">
        <v>8</v>
      </c>
      <c r="LMI56" s="139" t="s">
        <v>8</v>
      </c>
      <c r="LMJ56" s="139" t="s">
        <v>8</v>
      </c>
      <c r="LMK56" s="139" t="s">
        <v>8</v>
      </c>
      <c r="LML56" s="139" t="s">
        <v>8</v>
      </c>
      <c r="LMM56" s="139" t="s">
        <v>8</v>
      </c>
      <c r="LMN56" s="139" t="s">
        <v>8</v>
      </c>
      <c r="LMO56" s="139" t="s">
        <v>8</v>
      </c>
      <c r="LMP56" s="139" t="s">
        <v>8</v>
      </c>
      <c r="LMQ56" s="139" t="s">
        <v>8</v>
      </c>
      <c r="LMR56" s="139" t="s">
        <v>8</v>
      </c>
      <c r="LMS56" s="139" t="s">
        <v>8</v>
      </c>
      <c r="LMT56" s="139" t="s">
        <v>8</v>
      </c>
      <c r="LMU56" s="139" t="s">
        <v>8</v>
      </c>
      <c r="LMV56" s="139" t="s">
        <v>8</v>
      </c>
      <c r="LMW56" s="139" t="s">
        <v>8</v>
      </c>
      <c r="LMX56" s="139" t="s">
        <v>8</v>
      </c>
      <c r="LMY56" s="139" t="s">
        <v>8</v>
      </c>
      <c r="LMZ56" s="139" t="s">
        <v>8</v>
      </c>
      <c r="LNA56" s="139" t="s">
        <v>8</v>
      </c>
      <c r="LNB56" s="139" t="s">
        <v>8</v>
      </c>
      <c r="LNC56" s="139" t="s">
        <v>8</v>
      </c>
      <c r="LND56" s="139" t="s">
        <v>8</v>
      </c>
      <c r="LNE56" s="139" t="s">
        <v>8</v>
      </c>
      <c r="LNF56" s="139" t="s">
        <v>8</v>
      </c>
      <c r="LNG56" s="139" t="s">
        <v>8</v>
      </c>
      <c r="LNH56" s="139" t="s">
        <v>8</v>
      </c>
      <c r="LNI56" s="139" t="s">
        <v>8</v>
      </c>
      <c r="LNJ56" s="139" t="s">
        <v>8</v>
      </c>
      <c r="LNK56" s="139" t="s">
        <v>8</v>
      </c>
      <c r="LNL56" s="139" t="s">
        <v>8</v>
      </c>
      <c r="LNM56" s="139" t="s">
        <v>8</v>
      </c>
      <c r="LNN56" s="139" t="s">
        <v>8</v>
      </c>
      <c r="LNO56" s="139" t="s">
        <v>8</v>
      </c>
      <c r="LNP56" s="139" t="s">
        <v>8</v>
      </c>
      <c r="LNQ56" s="139" t="s">
        <v>8</v>
      </c>
      <c r="LNR56" s="139" t="s">
        <v>8</v>
      </c>
      <c r="LNS56" s="139" t="s">
        <v>8</v>
      </c>
      <c r="LNT56" s="139" t="s">
        <v>8</v>
      </c>
      <c r="LNU56" s="139" t="s">
        <v>8</v>
      </c>
      <c r="LNV56" s="139" t="s">
        <v>8</v>
      </c>
      <c r="LNW56" s="139" t="s">
        <v>8</v>
      </c>
      <c r="LNX56" s="139" t="s">
        <v>8</v>
      </c>
      <c r="LNY56" s="139" t="s">
        <v>8</v>
      </c>
      <c r="LNZ56" s="139" t="s">
        <v>8</v>
      </c>
      <c r="LOA56" s="139" t="s">
        <v>8</v>
      </c>
      <c r="LOB56" s="139" t="s">
        <v>8</v>
      </c>
      <c r="LOC56" s="139" t="s">
        <v>8</v>
      </c>
      <c r="LOD56" s="139" t="s">
        <v>8</v>
      </c>
      <c r="LOE56" s="139" t="s">
        <v>8</v>
      </c>
      <c r="LOF56" s="139" t="s">
        <v>8</v>
      </c>
      <c r="LOG56" s="139" t="s">
        <v>8</v>
      </c>
      <c r="LOH56" s="139" t="s">
        <v>8</v>
      </c>
      <c r="LOI56" s="139" t="s">
        <v>8</v>
      </c>
      <c r="LOJ56" s="139" t="s">
        <v>8</v>
      </c>
      <c r="LOK56" s="139" t="s">
        <v>8</v>
      </c>
      <c r="LOL56" s="139" t="s">
        <v>8</v>
      </c>
      <c r="LOM56" s="139" t="s">
        <v>8</v>
      </c>
      <c r="LON56" s="139" t="s">
        <v>8</v>
      </c>
      <c r="LOO56" s="139" t="s">
        <v>8</v>
      </c>
      <c r="LOP56" s="139" t="s">
        <v>8</v>
      </c>
      <c r="LOQ56" s="139" t="s">
        <v>8</v>
      </c>
      <c r="LOR56" s="139" t="s">
        <v>8</v>
      </c>
      <c r="LOS56" s="139" t="s">
        <v>8</v>
      </c>
      <c r="LOT56" s="139" t="s">
        <v>8</v>
      </c>
      <c r="LOU56" s="139" t="s">
        <v>8</v>
      </c>
      <c r="LOV56" s="139" t="s">
        <v>8</v>
      </c>
      <c r="LOW56" s="139" t="s">
        <v>8</v>
      </c>
      <c r="LOX56" s="139" t="s">
        <v>8</v>
      </c>
      <c r="LOY56" s="139" t="s">
        <v>8</v>
      </c>
      <c r="LOZ56" s="139" t="s">
        <v>8</v>
      </c>
      <c r="LPA56" s="139" t="s">
        <v>8</v>
      </c>
      <c r="LPB56" s="139" t="s">
        <v>8</v>
      </c>
      <c r="LPC56" s="139" t="s">
        <v>8</v>
      </c>
      <c r="LPD56" s="139" t="s">
        <v>8</v>
      </c>
      <c r="LPE56" s="139" t="s">
        <v>8</v>
      </c>
      <c r="LPF56" s="139" t="s">
        <v>8</v>
      </c>
      <c r="LPG56" s="139" t="s">
        <v>8</v>
      </c>
      <c r="LPH56" s="139" t="s">
        <v>8</v>
      </c>
      <c r="LPI56" s="139" t="s">
        <v>8</v>
      </c>
      <c r="LPJ56" s="139" t="s">
        <v>8</v>
      </c>
      <c r="LPK56" s="139" t="s">
        <v>8</v>
      </c>
      <c r="LPL56" s="139" t="s">
        <v>8</v>
      </c>
      <c r="LPM56" s="139" t="s">
        <v>8</v>
      </c>
      <c r="LPN56" s="139" t="s">
        <v>8</v>
      </c>
      <c r="LPO56" s="139" t="s">
        <v>8</v>
      </c>
      <c r="LPP56" s="139" t="s">
        <v>8</v>
      </c>
      <c r="LPQ56" s="139" t="s">
        <v>8</v>
      </c>
      <c r="LPR56" s="139" t="s">
        <v>8</v>
      </c>
      <c r="LPS56" s="139" t="s">
        <v>8</v>
      </c>
      <c r="LPT56" s="139" t="s">
        <v>8</v>
      </c>
      <c r="LPU56" s="139" t="s">
        <v>8</v>
      </c>
      <c r="LPV56" s="139" t="s">
        <v>8</v>
      </c>
      <c r="LPW56" s="139" t="s">
        <v>8</v>
      </c>
      <c r="LPX56" s="139" t="s">
        <v>8</v>
      </c>
      <c r="LPY56" s="139" t="s">
        <v>8</v>
      </c>
      <c r="LPZ56" s="139" t="s">
        <v>8</v>
      </c>
      <c r="LQA56" s="139" t="s">
        <v>8</v>
      </c>
      <c r="LQB56" s="139" t="s">
        <v>8</v>
      </c>
      <c r="LQC56" s="139" t="s">
        <v>8</v>
      </c>
      <c r="LQD56" s="139" t="s">
        <v>8</v>
      </c>
      <c r="LQE56" s="139" t="s">
        <v>8</v>
      </c>
      <c r="LQF56" s="139" t="s">
        <v>8</v>
      </c>
      <c r="LQG56" s="139" t="s">
        <v>8</v>
      </c>
      <c r="LQH56" s="139" t="s">
        <v>8</v>
      </c>
      <c r="LQI56" s="139" t="s">
        <v>8</v>
      </c>
      <c r="LQJ56" s="139" t="s">
        <v>8</v>
      </c>
      <c r="LQK56" s="139" t="s">
        <v>8</v>
      </c>
      <c r="LQL56" s="139" t="s">
        <v>8</v>
      </c>
      <c r="LQM56" s="139" t="s">
        <v>8</v>
      </c>
      <c r="LQN56" s="139" t="s">
        <v>8</v>
      </c>
      <c r="LQO56" s="139" t="s">
        <v>8</v>
      </c>
      <c r="LQP56" s="139" t="s">
        <v>8</v>
      </c>
      <c r="LQQ56" s="139" t="s">
        <v>8</v>
      </c>
      <c r="LQR56" s="139" t="s">
        <v>8</v>
      </c>
      <c r="LQS56" s="139" t="s">
        <v>8</v>
      </c>
      <c r="LQT56" s="139" t="s">
        <v>8</v>
      </c>
      <c r="LQU56" s="139" t="s">
        <v>8</v>
      </c>
      <c r="LQV56" s="139" t="s">
        <v>8</v>
      </c>
      <c r="LQW56" s="139" t="s">
        <v>8</v>
      </c>
      <c r="LQX56" s="139" t="s">
        <v>8</v>
      </c>
      <c r="LQY56" s="139" t="s">
        <v>8</v>
      </c>
      <c r="LQZ56" s="139" t="s">
        <v>8</v>
      </c>
      <c r="LRA56" s="139" t="s">
        <v>8</v>
      </c>
      <c r="LRB56" s="139" t="s">
        <v>8</v>
      </c>
      <c r="LRC56" s="139" t="s">
        <v>8</v>
      </c>
      <c r="LRD56" s="139" t="s">
        <v>8</v>
      </c>
      <c r="LRE56" s="139" t="s">
        <v>8</v>
      </c>
      <c r="LRF56" s="139" t="s">
        <v>8</v>
      </c>
      <c r="LRG56" s="139" t="s">
        <v>8</v>
      </c>
      <c r="LRH56" s="139" t="s">
        <v>8</v>
      </c>
      <c r="LRI56" s="139" t="s">
        <v>8</v>
      </c>
      <c r="LRJ56" s="139" t="s">
        <v>8</v>
      </c>
      <c r="LRK56" s="139" t="s">
        <v>8</v>
      </c>
      <c r="LRL56" s="139" t="s">
        <v>8</v>
      </c>
      <c r="LRM56" s="139" t="s">
        <v>8</v>
      </c>
      <c r="LRN56" s="139" t="s">
        <v>8</v>
      </c>
      <c r="LRO56" s="139" t="s">
        <v>8</v>
      </c>
      <c r="LRP56" s="139" t="s">
        <v>8</v>
      </c>
      <c r="LRQ56" s="139" t="s">
        <v>8</v>
      </c>
      <c r="LRR56" s="139" t="s">
        <v>8</v>
      </c>
      <c r="LRS56" s="139" t="s">
        <v>8</v>
      </c>
      <c r="LRT56" s="139" t="s">
        <v>8</v>
      </c>
      <c r="LRU56" s="139" t="s">
        <v>8</v>
      </c>
      <c r="LRV56" s="139" t="s">
        <v>8</v>
      </c>
      <c r="LRW56" s="139" t="s">
        <v>8</v>
      </c>
      <c r="LRX56" s="139" t="s">
        <v>8</v>
      </c>
      <c r="LRY56" s="139" t="s">
        <v>8</v>
      </c>
      <c r="LRZ56" s="139" t="s">
        <v>8</v>
      </c>
      <c r="LSA56" s="139" t="s">
        <v>8</v>
      </c>
      <c r="LSB56" s="139" t="s">
        <v>8</v>
      </c>
      <c r="LSC56" s="139" t="s">
        <v>8</v>
      </c>
      <c r="LSD56" s="139" t="s">
        <v>8</v>
      </c>
      <c r="LSE56" s="139" t="s">
        <v>8</v>
      </c>
      <c r="LSF56" s="139" t="s">
        <v>8</v>
      </c>
      <c r="LSG56" s="139" t="s">
        <v>8</v>
      </c>
      <c r="LSH56" s="139" t="s">
        <v>8</v>
      </c>
      <c r="LSI56" s="139" t="s">
        <v>8</v>
      </c>
      <c r="LSJ56" s="139" t="s">
        <v>8</v>
      </c>
      <c r="LSK56" s="139" t="s">
        <v>8</v>
      </c>
      <c r="LSL56" s="139" t="s">
        <v>8</v>
      </c>
      <c r="LSM56" s="139" t="s">
        <v>8</v>
      </c>
      <c r="LSN56" s="139" t="s">
        <v>8</v>
      </c>
      <c r="LSO56" s="139" t="s">
        <v>8</v>
      </c>
      <c r="LSP56" s="139" t="s">
        <v>8</v>
      </c>
      <c r="LSQ56" s="139" t="s">
        <v>8</v>
      </c>
      <c r="LSR56" s="139" t="s">
        <v>8</v>
      </c>
      <c r="LSS56" s="139" t="s">
        <v>8</v>
      </c>
      <c r="LST56" s="139" t="s">
        <v>8</v>
      </c>
      <c r="LSU56" s="139" t="s">
        <v>8</v>
      </c>
      <c r="LSV56" s="139" t="s">
        <v>8</v>
      </c>
      <c r="LSW56" s="139" t="s">
        <v>8</v>
      </c>
      <c r="LSX56" s="139" t="s">
        <v>8</v>
      </c>
      <c r="LSY56" s="139" t="s">
        <v>8</v>
      </c>
      <c r="LSZ56" s="139" t="s">
        <v>8</v>
      </c>
      <c r="LTA56" s="139" t="s">
        <v>8</v>
      </c>
      <c r="LTB56" s="139" t="s">
        <v>8</v>
      </c>
      <c r="LTC56" s="139" t="s">
        <v>8</v>
      </c>
      <c r="LTD56" s="139" t="s">
        <v>8</v>
      </c>
      <c r="LTE56" s="139" t="s">
        <v>8</v>
      </c>
      <c r="LTF56" s="139" t="s">
        <v>8</v>
      </c>
      <c r="LTG56" s="139" t="s">
        <v>8</v>
      </c>
      <c r="LTH56" s="139" t="s">
        <v>8</v>
      </c>
      <c r="LTI56" s="139" t="s">
        <v>8</v>
      </c>
      <c r="LTJ56" s="139" t="s">
        <v>8</v>
      </c>
      <c r="LTK56" s="139" t="s">
        <v>8</v>
      </c>
      <c r="LTL56" s="139" t="s">
        <v>8</v>
      </c>
      <c r="LTM56" s="139" t="s">
        <v>8</v>
      </c>
      <c r="LTN56" s="139" t="s">
        <v>8</v>
      </c>
      <c r="LTO56" s="139" t="s">
        <v>8</v>
      </c>
      <c r="LTP56" s="139" t="s">
        <v>8</v>
      </c>
      <c r="LTQ56" s="139" t="s">
        <v>8</v>
      </c>
      <c r="LTR56" s="139" t="s">
        <v>8</v>
      </c>
      <c r="LTS56" s="139" t="s">
        <v>8</v>
      </c>
      <c r="LTT56" s="139" t="s">
        <v>8</v>
      </c>
      <c r="LTU56" s="139" t="s">
        <v>8</v>
      </c>
      <c r="LTV56" s="139" t="s">
        <v>8</v>
      </c>
      <c r="LTW56" s="139" t="s">
        <v>8</v>
      </c>
      <c r="LTX56" s="139" t="s">
        <v>8</v>
      </c>
      <c r="LTY56" s="139" t="s">
        <v>8</v>
      </c>
      <c r="LTZ56" s="139" t="s">
        <v>8</v>
      </c>
      <c r="LUA56" s="139" t="s">
        <v>8</v>
      </c>
      <c r="LUB56" s="139" t="s">
        <v>8</v>
      </c>
      <c r="LUC56" s="139" t="s">
        <v>8</v>
      </c>
      <c r="LUD56" s="139" t="s">
        <v>8</v>
      </c>
      <c r="LUE56" s="139" t="s">
        <v>8</v>
      </c>
      <c r="LUF56" s="139" t="s">
        <v>8</v>
      </c>
      <c r="LUG56" s="139" t="s">
        <v>8</v>
      </c>
      <c r="LUH56" s="139" t="s">
        <v>8</v>
      </c>
      <c r="LUI56" s="139" t="s">
        <v>8</v>
      </c>
      <c r="LUJ56" s="139" t="s">
        <v>8</v>
      </c>
      <c r="LUK56" s="139" t="s">
        <v>8</v>
      </c>
      <c r="LUL56" s="139" t="s">
        <v>8</v>
      </c>
      <c r="LUM56" s="139" t="s">
        <v>8</v>
      </c>
      <c r="LUN56" s="139" t="s">
        <v>8</v>
      </c>
      <c r="LUO56" s="139" t="s">
        <v>8</v>
      </c>
      <c r="LUP56" s="139" t="s">
        <v>8</v>
      </c>
      <c r="LUQ56" s="139" t="s">
        <v>8</v>
      </c>
      <c r="LUR56" s="139" t="s">
        <v>8</v>
      </c>
      <c r="LUS56" s="139" t="s">
        <v>8</v>
      </c>
      <c r="LUT56" s="139" t="s">
        <v>8</v>
      </c>
      <c r="LUU56" s="139" t="s">
        <v>8</v>
      </c>
      <c r="LUV56" s="139" t="s">
        <v>8</v>
      </c>
      <c r="LUW56" s="139" t="s">
        <v>8</v>
      </c>
      <c r="LUX56" s="139" t="s">
        <v>8</v>
      </c>
      <c r="LUY56" s="139" t="s">
        <v>8</v>
      </c>
      <c r="LUZ56" s="139" t="s">
        <v>8</v>
      </c>
      <c r="LVA56" s="139" t="s">
        <v>8</v>
      </c>
      <c r="LVB56" s="139" t="s">
        <v>8</v>
      </c>
      <c r="LVC56" s="139" t="s">
        <v>8</v>
      </c>
      <c r="LVD56" s="139" t="s">
        <v>8</v>
      </c>
      <c r="LVE56" s="139" t="s">
        <v>8</v>
      </c>
      <c r="LVF56" s="139" t="s">
        <v>8</v>
      </c>
      <c r="LVG56" s="139" t="s">
        <v>8</v>
      </c>
      <c r="LVH56" s="139" t="s">
        <v>8</v>
      </c>
      <c r="LVI56" s="139" t="s">
        <v>8</v>
      </c>
      <c r="LVJ56" s="139" t="s">
        <v>8</v>
      </c>
      <c r="LVK56" s="139" t="s">
        <v>8</v>
      </c>
      <c r="LVL56" s="139" t="s">
        <v>8</v>
      </c>
      <c r="LVM56" s="139" t="s">
        <v>8</v>
      </c>
      <c r="LVN56" s="139" t="s">
        <v>8</v>
      </c>
      <c r="LVO56" s="139" t="s">
        <v>8</v>
      </c>
      <c r="LVP56" s="139" t="s">
        <v>8</v>
      </c>
      <c r="LVQ56" s="139" t="s">
        <v>8</v>
      </c>
      <c r="LVR56" s="139" t="s">
        <v>8</v>
      </c>
      <c r="LVS56" s="139" t="s">
        <v>8</v>
      </c>
      <c r="LVT56" s="139" t="s">
        <v>8</v>
      </c>
      <c r="LVU56" s="139" t="s">
        <v>8</v>
      </c>
      <c r="LVV56" s="139" t="s">
        <v>8</v>
      </c>
      <c r="LVW56" s="139" t="s">
        <v>8</v>
      </c>
      <c r="LVX56" s="139" t="s">
        <v>8</v>
      </c>
      <c r="LVY56" s="139" t="s">
        <v>8</v>
      </c>
      <c r="LVZ56" s="139" t="s">
        <v>8</v>
      </c>
      <c r="LWA56" s="139" t="s">
        <v>8</v>
      </c>
      <c r="LWB56" s="139" t="s">
        <v>8</v>
      </c>
      <c r="LWC56" s="139" t="s">
        <v>8</v>
      </c>
      <c r="LWD56" s="139" t="s">
        <v>8</v>
      </c>
      <c r="LWE56" s="139" t="s">
        <v>8</v>
      </c>
      <c r="LWF56" s="139" t="s">
        <v>8</v>
      </c>
      <c r="LWG56" s="139" t="s">
        <v>8</v>
      </c>
      <c r="LWH56" s="139" t="s">
        <v>8</v>
      </c>
      <c r="LWI56" s="139" t="s">
        <v>8</v>
      </c>
      <c r="LWJ56" s="139" t="s">
        <v>8</v>
      </c>
      <c r="LWK56" s="139" t="s">
        <v>8</v>
      </c>
      <c r="LWL56" s="139" t="s">
        <v>8</v>
      </c>
      <c r="LWM56" s="139" t="s">
        <v>8</v>
      </c>
      <c r="LWN56" s="139" t="s">
        <v>8</v>
      </c>
      <c r="LWO56" s="139" t="s">
        <v>8</v>
      </c>
      <c r="LWP56" s="139" t="s">
        <v>8</v>
      </c>
      <c r="LWQ56" s="139" t="s">
        <v>8</v>
      </c>
      <c r="LWR56" s="139" t="s">
        <v>8</v>
      </c>
      <c r="LWS56" s="139" t="s">
        <v>8</v>
      </c>
      <c r="LWT56" s="139" t="s">
        <v>8</v>
      </c>
      <c r="LWU56" s="139" t="s">
        <v>8</v>
      </c>
      <c r="LWV56" s="139" t="s">
        <v>8</v>
      </c>
      <c r="LWW56" s="139" t="s">
        <v>8</v>
      </c>
      <c r="LWX56" s="139" t="s">
        <v>8</v>
      </c>
      <c r="LWY56" s="139" t="s">
        <v>8</v>
      </c>
      <c r="LWZ56" s="139" t="s">
        <v>8</v>
      </c>
      <c r="LXA56" s="139" t="s">
        <v>8</v>
      </c>
      <c r="LXB56" s="139" t="s">
        <v>8</v>
      </c>
      <c r="LXC56" s="139" t="s">
        <v>8</v>
      </c>
      <c r="LXD56" s="139" t="s">
        <v>8</v>
      </c>
      <c r="LXE56" s="139" t="s">
        <v>8</v>
      </c>
      <c r="LXF56" s="139" t="s">
        <v>8</v>
      </c>
      <c r="LXG56" s="139" t="s">
        <v>8</v>
      </c>
      <c r="LXH56" s="139" t="s">
        <v>8</v>
      </c>
      <c r="LXI56" s="139" t="s">
        <v>8</v>
      </c>
      <c r="LXJ56" s="139" t="s">
        <v>8</v>
      </c>
      <c r="LXK56" s="139" t="s">
        <v>8</v>
      </c>
      <c r="LXL56" s="139" t="s">
        <v>8</v>
      </c>
      <c r="LXM56" s="139" t="s">
        <v>8</v>
      </c>
      <c r="LXN56" s="139" t="s">
        <v>8</v>
      </c>
      <c r="LXO56" s="139" t="s">
        <v>8</v>
      </c>
      <c r="LXP56" s="139" t="s">
        <v>8</v>
      </c>
      <c r="LXQ56" s="139" t="s">
        <v>8</v>
      </c>
      <c r="LXR56" s="139" t="s">
        <v>8</v>
      </c>
      <c r="LXS56" s="139" t="s">
        <v>8</v>
      </c>
      <c r="LXT56" s="139" t="s">
        <v>8</v>
      </c>
      <c r="LXU56" s="139" t="s">
        <v>8</v>
      </c>
      <c r="LXV56" s="139" t="s">
        <v>8</v>
      </c>
      <c r="LXW56" s="139" t="s">
        <v>8</v>
      </c>
      <c r="LXX56" s="139" t="s">
        <v>8</v>
      </c>
      <c r="LXY56" s="139" t="s">
        <v>8</v>
      </c>
      <c r="LXZ56" s="139" t="s">
        <v>8</v>
      </c>
      <c r="LYA56" s="139" t="s">
        <v>8</v>
      </c>
      <c r="LYB56" s="139" t="s">
        <v>8</v>
      </c>
      <c r="LYC56" s="139" t="s">
        <v>8</v>
      </c>
      <c r="LYD56" s="139" t="s">
        <v>8</v>
      </c>
      <c r="LYE56" s="139" t="s">
        <v>8</v>
      </c>
      <c r="LYF56" s="139" t="s">
        <v>8</v>
      </c>
      <c r="LYG56" s="139" t="s">
        <v>8</v>
      </c>
      <c r="LYH56" s="139" t="s">
        <v>8</v>
      </c>
      <c r="LYI56" s="139" t="s">
        <v>8</v>
      </c>
      <c r="LYJ56" s="139" t="s">
        <v>8</v>
      </c>
      <c r="LYK56" s="139" t="s">
        <v>8</v>
      </c>
      <c r="LYL56" s="139" t="s">
        <v>8</v>
      </c>
      <c r="LYM56" s="139" t="s">
        <v>8</v>
      </c>
      <c r="LYN56" s="139" t="s">
        <v>8</v>
      </c>
      <c r="LYO56" s="139" t="s">
        <v>8</v>
      </c>
      <c r="LYP56" s="139" t="s">
        <v>8</v>
      </c>
      <c r="LYQ56" s="139" t="s">
        <v>8</v>
      </c>
      <c r="LYR56" s="139" t="s">
        <v>8</v>
      </c>
      <c r="LYS56" s="139" t="s">
        <v>8</v>
      </c>
      <c r="LYT56" s="139" t="s">
        <v>8</v>
      </c>
      <c r="LYU56" s="139" t="s">
        <v>8</v>
      </c>
      <c r="LYV56" s="139" t="s">
        <v>8</v>
      </c>
      <c r="LYW56" s="139" t="s">
        <v>8</v>
      </c>
      <c r="LYX56" s="139" t="s">
        <v>8</v>
      </c>
      <c r="LYY56" s="139" t="s">
        <v>8</v>
      </c>
      <c r="LYZ56" s="139" t="s">
        <v>8</v>
      </c>
      <c r="LZA56" s="139" t="s">
        <v>8</v>
      </c>
      <c r="LZB56" s="139" t="s">
        <v>8</v>
      </c>
      <c r="LZC56" s="139" t="s">
        <v>8</v>
      </c>
      <c r="LZD56" s="139" t="s">
        <v>8</v>
      </c>
      <c r="LZE56" s="139" t="s">
        <v>8</v>
      </c>
      <c r="LZF56" s="139" t="s">
        <v>8</v>
      </c>
      <c r="LZG56" s="139" t="s">
        <v>8</v>
      </c>
      <c r="LZH56" s="139" t="s">
        <v>8</v>
      </c>
      <c r="LZI56" s="139" t="s">
        <v>8</v>
      </c>
      <c r="LZJ56" s="139" t="s">
        <v>8</v>
      </c>
      <c r="LZK56" s="139" t="s">
        <v>8</v>
      </c>
      <c r="LZL56" s="139" t="s">
        <v>8</v>
      </c>
      <c r="LZM56" s="139" t="s">
        <v>8</v>
      </c>
      <c r="LZN56" s="139" t="s">
        <v>8</v>
      </c>
      <c r="LZO56" s="139" t="s">
        <v>8</v>
      </c>
      <c r="LZP56" s="139" t="s">
        <v>8</v>
      </c>
      <c r="LZQ56" s="139" t="s">
        <v>8</v>
      </c>
      <c r="LZR56" s="139" t="s">
        <v>8</v>
      </c>
      <c r="LZS56" s="139" t="s">
        <v>8</v>
      </c>
      <c r="LZT56" s="139" t="s">
        <v>8</v>
      </c>
      <c r="LZU56" s="139" t="s">
        <v>8</v>
      </c>
      <c r="LZV56" s="139" t="s">
        <v>8</v>
      </c>
      <c r="LZW56" s="139" t="s">
        <v>8</v>
      </c>
      <c r="LZX56" s="139" t="s">
        <v>8</v>
      </c>
      <c r="LZY56" s="139" t="s">
        <v>8</v>
      </c>
      <c r="LZZ56" s="139" t="s">
        <v>8</v>
      </c>
      <c r="MAA56" s="139" t="s">
        <v>8</v>
      </c>
      <c r="MAB56" s="139" t="s">
        <v>8</v>
      </c>
      <c r="MAC56" s="139" t="s">
        <v>8</v>
      </c>
      <c r="MAD56" s="139" t="s">
        <v>8</v>
      </c>
      <c r="MAE56" s="139" t="s">
        <v>8</v>
      </c>
      <c r="MAF56" s="139" t="s">
        <v>8</v>
      </c>
      <c r="MAG56" s="139" t="s">
        <v>8</v>
      </c>
      <c r="MAH56" s="139" t="s">
        <v>8</v>
      </c>
      <c r="MAI56" s="139" t="s">
        <v>8</v>
      </c>
      <c r="MAJ56" s="139" t="s">
        <v>8</v>
      </c>
      <c r="MAK56" s="139" t="s">
        <v>8</v>
      </c>
      <c r="MAL56" s="139" t="s">
        <v>8</v>
      </c>
      <c r="MAM56" s="139" t="s">
        <v>8</v>
      </c>
      <c r="MAN56" s="139" t="s">
        <v>8</v>
      </c>
      <c r="MAO56" s="139" t="s">
        <v>8</v>
      </c>
      <c r="MAP56" s="139" t="s">
        <v>8</v>
      </c>
      <c r="MAQ56" s="139" t="s">
        <v>8</v>
      </c>
      <c r="MAR56" s="139" t="s">
        <v>8</v>
      </c>
      <c r="MAS56" s="139" t="s">
        <v>8</v>
      </c>
      <c r="MAT56" s="139" t="s">
        <v>8</v>
      </c>
      <c r="MAU56" s="139" t="s">
        <v>8</v>
      </c>
      <c r="MAV56" s="139" t="s">
        <v>8</v>
      </c>
      <c r="MAW56" s="139" t="s">
        <v>8</v>
      </c>
      <c r="MAX56" s="139" t="s">
        <v>8</v>
      </c>
      <c r="MAY56" s="139" t="s">
        <v>8</v>
      </c>
      <c r="MAZ56" s="139" t="s">
        <v>8</v>
      </c>
      <c r="MBA56" s="139" t="s">
        <v>8</v>
      </c>
      <c r="MBB56" s="139" t="s">
        <v>8</v>
      </c>
      <c r="MBC56" s="139" t="s">
        <v>8</v>
      </c>
      <c r="MBD56" s="139" t="s">
        <v>8</v>
      </c>
      <c r="MBE56" s="139" t="s">
        <v>8</v>
      </c>
      <c r="MBF56" s="139" t="s">
        <v>8</v>
      </c>
      <c r="MBG56" s="139" t="s">
        <v>8</v>
      </c>
      <c r="MBH56" s="139" t="s">
        <v>8</v>
      </c>
      <c r="MBI56" s="139" t="s">
        <v>8</v>
      </c>
      <c r="MBJ56" s="139" t="s">
        <v>8</v>
      </c>
      <c r="MBK56" s="139" t="s">
        <v>8</v>
      </c>
      <c r="MBL56" s="139" t="s">
        <v>8</v>
      </c>
      <c r="MBM56" s="139" t="s">
        <v>8</v>
      </c>
      <c r="MBN56" s="139" t="s">
        <v>8</v>
      </c>
      <c r="MBO56" s="139" t="s">
        <v>8</v>
      </c>
      <c r="MBP56" s="139" t="s">
        <v>8</v>
      </c>
      <c r="MBQ56" s="139" t="s">
        <v>8</v>
      </c>
      <c r="MBR56" s="139" t="s">
        <v>8</v>
      </c>
      <c r="MBS56" s="139" t="s">
        <v>8</v>
      </c>
      <c r="MBT56" s="139" t="s">
        <v>8</v>
      </c>
      <c r="MBU56" s="139" t="s">
        <v>8</v>
      </c>
      <c r="MBV56" s="139" t="s">
        <v>8</v>
      </c>
      <c r="MBW56" s="139" t="s">
        <v>8</v>
      </c>
      <c r="MBX56" s="139" t="s">
        <v>8</v>
      </c>
      <c r="MBY56" s="139" t="s">
        <v>8</v>
      </c>
      <c r="MBZ56" s="139" t="s">
        <v>8</v>
      </c>
      <c r="MCA56" s="139" t="s">
        <v>8</v>
      </c>
      <c r="MCB56" s="139" t="s">
        <v>8</v>
      </c>
      <c r="MCC56" s="139" t="s">
        <v>8</v>
      </c>
      <c r="MCD56" s="139" t="s">
        <v>8</v>
      </c>
      <c r="MCE56" s="139" t="s">
        <v>8</v>
      </c>
      <c r="MCF56" s="139" t="s">
        <v>8</v>
      </c>
      <c r="MCG56" s="139" t="s">
        <v>8</v>
      </c>
      <c r="MCH56" s="139" t="s">
        <v>8</v>
      </c>
      <c r="MCI56" s="139" t="s">
        <v>8</v>
      </c>
      <c r="MCJ56" s="139" t="s">
        <v>8</v>
      </c>
      <c r="MCK56" s="139" t="s">
        <v>8</v>
      </c>
      <c r="MCL56" s="139" t="s">
        <v>8</v>
      </c>
      <c r="MCM56" s="139" t="s">
        <v>8</v>
      </c>
      <c r="MCN56" s="139" t="s">
        <v>8</v>
      </c>
      <c r="MCO56" s="139" t="s">
        <v>8</v>
      </c>
      <c r="MCP56" s="139" t="s">
        <v>8</v>
      </c>
      <c r="MCQ56" s="139" t="s">
        <v>8</v>
      </c>
      <c r="MCR56" s="139" t="s">
        <v>8</v>
      </c>
      <c r="MCS56" s="139" t="s">
        <v>8</v>
      </c>
      <c r="MCT56" s="139" t="s">
        <v>8</v>
      </c>
      <c r="MCU56" s="139" t="s">
        <v>8</v>
      </c>
      <c r="MCV56" s="139" t="s">
        <v>8</v>
      </c>
      <c r="MCW56" s="139" t="s">
        <v>8</v>
      </c>
      <c r="MCX56" s="139" t="s">
        <v>8</v>
      </c>
      <c r="MCY56" s="139" t="s">
        <v>8</v>
      </c>
      <c r="MCZ56" s="139" t="s">
        <v>8</v>
      </c>
      <c r="MDA56" s="139" t="s">
        <v>8</v>
      </c>
      <c r="MDB56" s="139" t="s">
        <v>8</v>
      </c>
      <c r="MDC56" s="139" t="s">
        <v>8</v>
      </c>
      <c r="MDD56" s="139" t="s">
        <v>8</v>
      </c>
      <c r="MDE56" s="139" t="s">
        <v>8</v>
      </c>
      <c r="MDF56" s="139" t="s">
        <v>8</v>
      </c>
      <c r="MDG56" s="139" t="s">
        <v>8</v>
      </c>
      <c r="MDH56" s="139" t="s">
        <v>8</v>
      </c>
      <c r="MDI56" s="139" t="s">
        <v>8</v>
      </c>
      <c r="MDJ56" s="139" t="s">
        <v>8</v>
      </c>
      <c r="MDK56" s="139" t="s">
        <v>8</v>
      </c>
      <c r="MDL56" s="139" t="s">
        <v>8</v>
      </c>
      <c r="MDM56" s="139" t="s">
        <v>8</v>
      </c>
      <c r="MDN56" s="139" t="s">
        <v>8</v>
      </c>
      <c r="MDO56" s="139" t="s">
        <v>8</v>
      </c>
      <c r="MDP56" s="139" t="s">
        <v>8</v>
      </c>
      <c r="MDQ56" s="139" t="s">
        <v>8</v>
      </c>
      <c r="MDR56" s="139" t="s">
        <v>8</v>
      </c>
      <c r="MDS56" s="139" t="s">
        <v>8</v>
      </c>
      <c r="MDT56" s="139" t="s">
        <v>8</v>
      </c>
      <c r="MDU56" s="139" t="s">
        <v>8</v>
      </c>
      <c r="MDV56" s="139" t="s">
        <v>8</v>
      </c>
      <c r="MDW56" s="139" t="s">
        <v>8</v>
      </c>
      <c r="MDX56" s="139" t="s">
        <v>8</v>
      </c>
      <c r="MDY56" s="139" t="s">
        <v>8</v>
      </c>
      <c r="MDZ56" s="139" t="s">
        <v>8</v>
      </c>
      <c r="MEA56" s="139" t="s">
        <v>8</v>
      </c>
      <c r="MEB56" s="139" t="s">
        <v>8</v>
      </c>
      <c r="MEC56" s="139" t="s">
        <v>8</v>
      </c>
      <c r="MED56" s="139" t="s">
        <v>8</v>
      </c>
      <c r="MEE56" s="139" t="s">
        <v>8</v>
      </c>
      <c r="MEF56" s="139" t="s">
        <v>8</v>
      </c>
      <c r="MEG56" s="139" t="s">
        <v>8</v>
      </c>
      <c r="MEH56" s="139" t="s">
        <v>8</v>
      </c>
      <c r="MEI56" s="139" t="s">
        <v>8</v>
      </c>
      <c r="MEJ56" s="139" t="s">
        <v>8</v>
      </c>
      <c r="MEK56" s="139" t="s">
        <v>8</v>
      </c>
      <c r="MEL56" s="139" t="s">
        <v>8</v>
      </c>
      <c r="MEM56" s="139" t="s">
        <v>8</v>
      </c>
      <c r="MEN56" s="139" t="s">
        <v>8</v>
      </c>
      <c r="MEO56" s="139" t="s">
        <v>8</v>
      </c>
      <c r="MEP56" s="139" t="s">
        <v>8</v>
      </c>
      <c r="MEQ56" s="139" t="s">
        <v>8</v>
      </c>
      <c r="MER56" s="139" t="s">
        <v>8</v>
      </c>
      <c r="MES56" s="139" t="s">
        <v>8</v>
      </c>
      <c r="MET56" s="139" t="s">
        <v>8</v>
      </c>
      <c r="MEU56" s="139" t="s">
        <v>8</v>
      </c>
      <c r="MEV56" s="139" t="s">
        <v>8</v>
      </c>
      <c r="MEW56" s="139" t="s">
        <v>8</v>
      </c>
      <c r="MEX56" s="139" t="s">
        <v>8</v>
      </c>
      <c r="MEY56" s="139" t="s">
        <v>8</v>
      </c>
      <c r="MEZ56" s="139" t="s">
        <v>8</v>
      </c>
      <c r="MFA56" s="139" t="s">
        <v>8</v>
      </c>
      <c r="MFB56" s="139" t="s">
        <v>8</v>
      </c>
      <c r="MFC56" s="139" t="s">
        <v>8</v>
      </c>
      <c r="MFD56" s="139" t="s">
        <v>8</v>
      </c>
      <c r="MFE56" s="139" t="s">
        <v>8</v>
      </c>
      <c r="MFF56" s="139" t="s">
        <v>8</v>
      </c>
      <c r="MFG56" s="139" t="s">
        <v>8</v>
      </c>
      <c r="MFH56" s="139" t="s">
        <v>8</v>
      </c>
      <c r="MFI56" s="139" t="s">
        <v>8</v>
      </c>
      <c r="MFJ56" s="139" t="s">
        <v>8</v>
      </c>
      <c r="MFK56" s="139" t="s">
        <v>8</v>
      </c>
      <c r="MFL56" s="139" t="s">
        <v>8</v>
      </c>
      <c r="MFM56" s="139" t="s">
        <v>8</v>
      </c>
      <c r="MFN56" s="139" t="s">
        <v>8</v>
      </c>
      <c r="MFO56" s="139" t="s">
        <v>8</v>
      </c>
      <c r="MFP56" s="139" t="s">
        <v>8</v>
      </c>
      <c r="MFQ56" s="139" t="s">
        <v>8</v>
      </c>
      <c r="MFR56" s="139" t="s">
        <v>8</v>
      </c>
      <c r="MFS56" s="139" t="s">
        <v>8</v>
      </c>
      <c r="MFT56" s="139" t="s">
        <v>8</v>
      </c>
      <c r="MFU56" s="139" t="s">
        <v>8</v>
      </c>
      <c r="MFV56" s="139" t="s">
        <v>8</v>
      </c>
      <c r="MFW56" s="139" t="s">
        <v>8</v>
      </c>
      <c r="MFX56" s="139" t="s">
        <v>8</v>
      </c>
      <c r="MFY56" s="139" t="s">
        <v>8</v>
      </c>
      <c r="MFZ56" s="139" t="s">
        <v>8</v>
      </c>
      <c r="MGA56" s="139" t="s">
        <v>8</v>
      </c>
      <c r="MGB56" s="139" t="s">
        <v>8</v>
      </c>
      <c r="MGC56" s="139" t="s">
        <v>8</v>
      </c>
      <c r="MGD56" s="139" t="s">
        <v>8</v>
      </c>
      <c r="MGE56" s="139" t="s">
        <v>8</v>
      </c>
      <c r="MGF56" s="139" t="s">
        <v>8</v>
      </c>
      <c r="MGG56" s="139" t="s">
        <v>8</v>
      </c>
      <c r="MGH56" s="139" t="s">
        <v>8</v>
      </c>
      <c r="MGI56" s="139" t="s">
        <v>8</v>
      </c>
      <c r="MGJ56" s="139" t="s">
        <v>8</v>
      </c>
      <c r="MGK56" s="139" t="s">
        <v>8</v>
      </c>
      <c r="MGL56" s="139" t="s">
        <v>8</v>
      </c>
      <c r="MGM56" s="139" t="s">
        <v>8</v>
      </c>
      <c r="MGN56" s="139" t="s">
        <v>8</v>
      </c>
      <c r="MGO56" s="139" t="s">
        <v>8</v>
      </c>
      <c r="MGP56" s="139" t="s">
        <v>8</v>
      </c>
      <c r="MGQ56" s="139" t="s">
        <v>8</v>
      </c>
      <c r="MGR56" s="139" t="s">
        <v>8</v>
      </c>
      <c r="MGS56" s="139" t="s">
        <v>8</v>
      </c>
      <c r="MGT56" s="139" t="s">
        <v>8</v>
      </c>
      <c r="MGU56" s="139" t="s">
        <v>8</v>
      </c>
      <c r="MGV56" s="139" t="s">
        <v>8</v>
      </c>
      <c r="MGW56" s="139" t="s">
        <v>8</v>
      </c>
      <c r="MGX56" s="139" t="s">
        <v>8</v>
      </c>
      <c r="MGY56" s="139" t="s">
        <v>8</v>
      </c>
      <c r="MGZ56" s="139" t="s">
        <v>8</v>
      </c>
      <c r="MHA56" s="139" t="s">
        <v>8</v>
      </c>
      <c r="MHB56" s="139" t="s">
        <v>8</v>
      </c>
      <c r="MHC56" s="139" t="s">
        <v>8</v>
      </c>
      <c r="MHD56" s="139" t="s">
        <v>8</v>
      </c>
      <c r="MHE56" s="139" t="s">
        <v>8</v>
      </c>
      <c r="MHF56" s="139" t="s">
        <v>8</v>
      </c>
      <c r="MHG56" s="139" t="s">
        <v>8</v>
      </c>
      <c r="MHH56" s="139" t="s">
        <v>8</v>
      </c>
      <c r="MHI56" s="139" t="s">
        <v>8</v>
      </c>
      <c r="MHJ56" s="139" t="s">
        <v>8</v>
      </c>
      <c r="MHK56" s="139" t="s">
        <v>8</v>
      </c>
      <c r="MHL56" s="139" t="s">
        <v>8</v>
      </c>
      <c r="MHM56" s="139" t="s">
        <v>8</v>
      </c>
      <c r="MHN56" s="139" t="s">
        <v>8</v>
      </c>
      <c r="MHO56" s="139" t="s">
        <v>8</v>
      </c>
      <c r="MHP56" s="139" t="s">
        <v>8</v>
      </c>
      <c r="MHQ56" s="139" t="s">
        <v>8</v>
      </c>
      <c r="MHR56" s="139" t="s">
        <v>8</v>
      </c>
      <c r="MHS56" s="139" t="s">
        <v>8</v>
      </c>
      <c r="MHT56" s="139" t="s">
        <v>8</v>
      </c>
      <c r="MHU56" s="139" t="s">
        <v>8</v>
      </c>
      <c r="MHV56" s="139" t="s">
        <v>8</v>
      </c>
      <c r="MHW56" s="139" t="s">
        <v>8</v>
      </c>
      <c r="MHX56" s="139" t="s">
        <v>8</v>
      </c>
      <c r="MHY56" s="139" t="s">
        <v>8</v>
      </c>
      <c r="MHZ56" s="139" t="s">
        <v>8</v>
      </c>
      <c r="MIA56" s="139" t="s">
        <v>8</v>
      </c>
      <c r="MIB56" s="139" t="s">
        <v>8</v>
      </c>
      <c r="MIC56" s="139" t="s">
        <v>8</v>
      </c>
      <c r="MID56" s="139" t="s">
        <v>8</v>
      </c>
      <c r="MIE56" s="139" t="s">
        <v>8</v>
      </c>
      <c r="MIF56" s="139" t="s">
        <v>8</v>
      </c>
      <c r="MIG56" s="139" t="s">
        <v>8</v>
      </c>
      <c r="MIH56" s="139" t="s">
        <v>8</v>
      </c>
      <c r="MII56" s="139" t="s">
        <v>8</v>
      </c>
      <c r="MIJ56" s="139" t="s">
        <v>8</v>
      </c>
      <c r="MIK56" s="139" t="s">
        <v>8</v>
      </c>
      <c r="MIL56" s="139" t="s">
        <v>8</v>
      </c>
      <c r="MIM56" s="139" t="s">
        <v>8</v>
      </c>
      <c r="MIN56" s="139" t="s">
        <v>8</v>
      </c>
      <c r="MIO56" s="139" t="s">
        <v>8</v>
      </c>
      <c r="MIP56" s="139" t="s">
        <v>8</v>
      </c>
      <c r="MIQ56" s="139" t="s">
        <v>8</v>
      </c>
      <c r="MIR56" s="139" t="s">
        <v>8</v>
      </c>
      <c r="MIS56" s="139" t="s">
        <v>8</v>
      </c>
      <c r="MIT56" s="139" t="s">
        <v>8</v>
      </c>
      <c r="MIU56" s="139" t="s">
        <v>8</v>
      </c>
      <c r="MIV56" s="139" t="s">
        <v>8</v>
      </c>
      <c r="MIW56" s="139" t="s">
        <v>8</v>
      </c>
      <c r="MIX56" s="139" t="s">
        <v>8</v>
      </c>
      <c r="MIY56" s="139" t="s">
        <v>8</v>
      </c>
      <c r="MIZ56" s="139" t="s">
        <v>8</v>
      </c>
      <c r="MJA56" s="139" t="s">
        <v>8</v>
      </c>
      <c r="MJB56" s="139" t="s">
        <v>8</v>
      </c>
      <c r="MJC56" s="139" t="s">
        <v>8</v>
      </c>
      <c r="MJD56" s="139" t="s">
        <v>8</v>
      </c>
      <c r="MJE56" s="139" t="s">
        <v>8</v>
      </c>
      <c r="MJF56" s="139" t="s">
        <v>8</v>
      </c>
      <c r="MJG56" s="139" t="s">
        <v>8</v>
      </c>
      <c r="MJH56" s="139" t="s">
        <v>8</v>
      </c>
      <c r="MJI56" s="139" t="s">
        <v>8</v>
      </c>
      <c r="MJJ56" s="139" t="s">
        <v>8</v>
      </c>
      <c r="MJK56" s="139" t="s">
        <v>8</v>
      </c>
      <c r="MJL56" s="139" t="s">
        <v>8</v>
      </c>
      <c r="MJM56" s="139" t="s">
        <v>8</v>
      </c>
      <c r="MJN56" s="139" t="s">
        <v>8</v>
      </c>
      <c r="MJO56" s="139" t="s">
        <v>8</v>
      </c>
      <c r="MJP56" s="139" t="s">
        <v>8</v>
      </c>
      <c r="MJQ56" s="139" t="s">
        <v>8</v>
      </c>
      <c r="MJR56" s="139" t="s">
        <v>8</v>
      </c>
      <c r="MJS56" s="139" t="s">
        <v>8</v>
      </c>
      <c r="MJT56" s="139" t="s">
        <v>8</v>
      </c>
      <c r="MJU56" s="139" t="s">
        <v>8</v>
      </c>
      <c r="MJV56" s="139" t="s">
        <v>8</v>
      </c>
      <c r="MJW56" s="139" t="s">
        <v>8</v>
      </c>
      <c r="MJX56" s="139" t="s">
        <v>8</v>
      </c>
      <c r="MJY56" s="139" t="s">
        <v>8</v>
      </c>
      <c r="MJZ56" s="139" t="s">
        <v>8</v>
      </c>
      <c r="MKA56" s="139" t="s">
        <v>8</v>
      </c>
      <c r="MKB56" s="139" t="s">
        <v>8</v>
      </c>
      <c r="MKC56" s="139" t="s">
        <v>8</v>
      </c>
      <c r="MKD56" s="139" t="s">
        <v>8</v>
      </c>
      <c r="MKE56" s="139" t="s">
        <v>8</v>
      </c>
      <c r="MKF56" s="139" t="s">
        <v>8</v>
      </c>
      <c r="MKG56" s="139" t="s">
        <v>8</v>
      </c>
      <c r="MKH56" s="139" t="s">
        <v>8</v>
      </c>
      <c r="MKI56" s="139" t="s">
        <v>8</v>
      </c>
      <c r="MKJ56" s="139" t="s">
        <v>8</v>
      </c>
      <c r="MKK56" s="139" t="s">
        <v>8</v>
      </c>
      <c r="MKL56" s="139" t="s">
        <v>8</v>
      </c>
      <c r="MKM56" s="139" t="s">
        <v>8</v>
      </c>
      <c r="MKN56" s="139" t="s">
        <v>8</v>
      </c>
      <c r="MKO56" s="139" t="s">
        <v>8</v>
      </c>
      <c r="MKP56" s="139" t="s">
        <v>8</v>
      </c>
      <c r="MKQ56" s="139" t="s">
        <v>8</v>
      </c>
      <c r="MKR56" s="139" t="s">
        <v>8</v>
      </c>
      <c r="MKS56" s="139" t="s">
        <v>8</v>
      </c>
      <c r="MKT56" s="139" t="s">
        <v>8</v>
      </c>
      <c r="MKU56" s="139" t="s">
        <v>8</v>
      </c>
      <c r="MKV56" s="139" t="s">
        <v>8</v>
      </c>
      <c r="MKW56" s="139" t="s">
        <v>8</v>
      </c>
      <c r="MKX56" s="139" t="s">
        <v>8</v>
      </c>
      <c r="MKY56" s="139" t="s">
        <v>8</v>
      </c>
      <c r="MKZ56" s="139" t="s">
        <v>8</v>
      </c>
      <c r="MLA56" s="139" t="s">
        <v>8</v>
      </c>
      <c r="MLB56" s="139" t="s">
        <v>8</v>
      </c>
      <c r="MLC56" s="139" t="s">
        <v>8</v>
      </c>
      <c r="MLD56" s="139" t="s">
        <v>8</v>
      </c>
      <c r="MLE56" s="139" t="s">
        <v>8</v>
      </c>
      <c r="MLF56" s="139" t="s">
        <v>8</v>
      </c>
      <c r="MLG56" s="139" t="s">
        <v>8</v>
      </c>
      <c r="MLH56" s="139" t="s">
        <v>8</v>
      </c>
      <c r="MLI56" s="139" t="s">
        <v>8</v>
      </c>
      <c r="MLJ56" s="139" t="s">
        <v>8</v>
      </c>
      <c r="MLK56" s="139" t="s">
        <v>8</v>
      </c>
      <c r="MLL56" s="139" t="s">
        <v>8</v>
      </c>
      <c r="MLM56" s="139" t="s">
        <v>8</v>
      </c>
      <c r="MLN56" s="139" t="s">
        <v>8</v>
      </c>
      <c r="MLO56" s="139" t="s">
        <v>8</v>
      </c>
      <c r="MLP56" s="139" t="s">
        <v>8</v>
      </c>
      <c r="MLQ56" s="139" t="s">
        <v>8</v>
      </c>
      <c r="MLR56" s="139" t="s">
        <v>8</v>
      </c>
      <c r="MLS56" s="139" t="s">
        <v>8</v>
      </c>
      <c r="MLT56" s="139" t="s">
        <v>8</v>
      </c>
      <c r="MLU56" s="139" t="s">
        <v>8</v>
      </c>
      <c r="MLV56" s="139" t="s">
        <v>8</v>
      </c>
      <c r="MLW56" s="139" t="s">
        <v>8</v>
      </c>
      <c r="MLX56" s="139" t="s">
        <v>8</v>
      </c>
      <c r="MLY56" s="139" t="s">
        <v>8</v>
      </c>
      <c r="MLZ56" s="139" t="s">
        <v>8</v>
      </c>
      <c r="MMA56" s="139" t="s">
        <v>8</v>
      </c>
      <c r="MMB56" s="139" t="s">
        <v>8</v>
      </c>
      <c r="MMC56" s="139" t="s">
        <v>8</v>
      </c>
      <c r="MMD56" s="139" t="s">
        <v>8</v>
      </c>
      <c r="MME56" s="139" t="s">
        <v>8</v>
      </c>
      <c r="MMF56" s="139" t="s">
        <v>8</v>
      </c>
      <c r="MMG56" s="139" t="s">
        <v>8</v>
      </c>
      <c r="MMH56" s="139" t="s">
        <v>8</v>
      </c>
      <c r="MMI56" s="139" t="s">
        <v>8</v>
      </c>
      <c r="MMJ56" s="139" t="s">
        <v>8</v>
      </c>
      <c r="MMK56" s="139" t="s">
        <v>8</v>
      </c>
      <c r="MML56" s="139" t="s">
        <v>8</v>
      </c>
      <c r="MMM56" s="139" t="s">
        <v>8</v>
      </c>
      <c r="MMN56" s="139" t="s">
        <v>8</v>
      </c>
      <c r="MMO56" s="139" t="s">
        <v>8</v>
      </c>
      <c r="MMP56" s="139" t="s">
        <v>8</v>
      </c>
      <c r="MMQ56" s="139" t="s">
        <v>8</v>
      </c>
      <c r="MMR56" s="139" t="s">
        <v>8</v>
      </c>
      <c r="MMS56" s="139" t="s">
        <v>8</v>
      </c>
      <c r="MMT56" s="139" t="s">
        <v>8</v>
      </c>
      <c r="MMU56" s="139" t="s">
        <v>8</v>
      </c>
      <c r="MMV56" s="139" t="s">
        <v>8</v>
      </c>
      <c r="MMW56" s="139" t="s">
        <v>8</v>
      </c>
      <c r="MMX56" s="139" t="s">
        <v>8</v>
      </c>
      <c r="MMY56" s="139" t="s">
        <v>8</v>
      </c>
      <c r="MMZ56" s="139" t="s">
        <v>8</v>
      </c>
      <c r="MNA56" s="139" t="s">
        <v>8</v>
      </c>
      <c r="MNB56" s="139" t="s">
        <v>8</v>
      </c>
      <c r="MNC56" s="139" t="s">
        <v>8</v>
      </c>
      <c r="MND56" s="139" t="s">
        <v>8</v>
      </c>
      <c r="MNE56" s="139" t="s">
        <v>8</v>
      </c>
      <c r="MNF56" s="139" t="s">
        <v>8</v>
      </c>
      <c r="MNG56" s="139" t="s">
        <v>8</v>
      </c>
      <c r="MNH56" s="139" t="s">
        <v>8</v>
      </c>
      <c r="MNI56" s="139" t="s">
        <v>8</v>
      </c>
      <c r="MNJ56" s="139" t="s">
        <v>8</v>
      </c>
      <c r="MNK56" s="139" t="s">
        <v>8</v>
      </c>
      <c r="MNL56" s="139" t="s">
        <v>8</v>
      </c>
      <c r="MNM56" s="139" t="s">
        <v>8</v>
      </c>
      <c r="MNN56" s="139" t="s">
        <v>8</v>
      </c>
      <c r="MNO56" s="139" t="s">
        <v>8</v>
      </c>
      <c r="MNP56" s="139" t="s">
        <v>8</v>
      </c>
      <c r="MNQ56" s="139" t="s">
        <v>8</v>
      </c>
      <c r="MNR56" s="139" t="s">
        <v>8</v>
      </c>
      <c r="MNS56" s="139" t="s">
        <v>8</v>
      </c>
      <c r="MNT56" s="139" t="s">
        <v>8</v>
      </c>
      <c r="MNU56" s="139" t="s">
        <v>8</v>
      </c>
      <c r="MNV56" s="139" t="s">
        <v>8</v>
      </c>
      <c r="MNW56" s="139" t="s">
        <v>8</v>
      </c>
      <c r="MNX56" s="139" t="s">
        <v>8</v>
      </c>
      <c r="MNY56" s="139" t="s">
        <v>8</v>
      </c>
      <c r="MNZ56" s="139" t="s">
        <v>8</v>
      </c>
      <c r="MOA56" s="139" t="s">
        <v>8</v>
      </c>
      <c r="MOB56" s="139" t="s">
        <v>8</v>
      </c>
      <c r="MOC56" s="139" t="s">
        <v>8</v>
      </c>
      <c r="MOD56" s="139" t="s">
        <v>8</v>
      </c>
      <c r="MOE56" s="139" t="s">
        <v>8</v>
      </c>
      <c r="MOF56" s="139" t="s">
        <v>8</v>
      </c>
      <c r="MOG56" s="139" t="s">
        <v>8</v>
      </c>
      <c r="MOH56" s="139" t="s">
        <v>8</v>
      </c>
      <c r="MOI56" s="139" t="s">
        <v>8</v>
      </c>
      <c r="MOJ56" s="139" t="s">
        <v>8</v>
      </c>
      <c r="MOK56" s="139" t="s">
        <v>8</v>
      </c>
      <c r="MOL56" s="139" t="s">
        <v>8</v>
      </c>
      <c r="MOM56" s="139" t="s">
        <v>8</v>
      </c>
      <c r="MON56" s="139" t="s">
        <v>8</v>
      </c>
      <c r="MOO56" s="139" t="s">
        <v>8</v>
      </c>
      <c r="MOP56" s="139" t="s">
        <v>8</v>
      </c>
      <c r="MOQ56" s="139" t="s">
        <v>8</v>
      </c>
      <c r="MOR56" s="139" t="s">
        <v>8</v>
      </c>
      <c r="MOS56" s="139" t="s">
        <v>8</v>
      </c>
      <c r="MOT56" s="139" t="s">
        <v>8</v>
      </c>
      <c r="MOU56" s="139" t="s">
        <v>8</v>
      </c>
      <c r="MOV56" s="139" t="s">
        <v>8</v>
      </c>
      <c r="MOW56" s="139" t="s">
        <v>8</v>
      </c>
      <c r="MOX56" s="139" t="s">
        <v>8</v>
      </c>
      <c r="MOY56" s="139" t="s">
        <v>8</v>
      </c>
      <c r="MOZ56" s="139" t="s">
        <v>8</v>
      </c>
      <c r="MPA56" s="139" t="s">
        <v>8</v>
      </c>
      <c r="MPB56" s="139" t="s">
        <v>8</v>
      </c>
      <c r="MPC56" s="139" t="s">
        <v>8</v>
      </c>
      <c r="MPD56" s="139" t="s">
        <v>8</v>
      </c>
      <c r="MPE56" s="139" t="s">
        <v>8</v>
      </c>
      <c r="MPF56" s="139" t="s">
        <v>8</v>
      </c>
      <c r="MPG56" s="139" t="s">
        <v>8</v>
      </c>
      <c r="MPH56" s="139" t="s">
        <v>8</v>
      </c>
      <c r="MPI56" s="139" t="s">
        <v>8</v>
      </c>
      <c r="MPJ56" s="139" t="s">
        <v>8</v>
      </c>
      <c r="MPK56" s="139" t="s">
        <v>8</v>
      </c>
      <c r="MPL56" s="139" t="s">
        <v>8</v>
      </c>
      <c r="MPM56" s="139" t="s">
        <v>8</v>
      </c>
      <c r="MPN56" s="139" t="s">
        <v>8</v>
      </c>
      <c r="MPO56" s="139" t="s">
        <v>8</v>
      </c>
      <c r="MPP56" s="139" t="s">
        <v>8</v>
      </c>
      <c r="MPQ56" s="139" t="s">
        <v>8</v>
      </c>
      <c r="MPR56" s="139" t="s">
        <v>8</v>
      </c>
      <c r="MPS56" s="139" t="s">
        <v>8</v>
      </c>
      <c r="MPT56" s="139" t="s">
        <v>8</v>
      </c>
      <c r="MPU56" s="139" t="s">
        <v>8</v>
      </c>
      <c r="MPV56" s="139" t="s">
        <v>8</v>
      </c>
      <c r="MPW56" s="139" t="s">
        <v>8</v>
      </c>
      <c r="MPX56" s="139" t="s">
        <v>8</v>
      </c>
      <c r="MPY56" s="139" t="s">
        <v>8</v>
      </c>
      <c r="MPZ56" s="139" t="s">
        <v>8</v>
      </c>
      <c r="MQA56" s="139" t="s">
        <v>8</v>
      </c>
      <c r="MQB56" s="139" t="s">
        <v>8</v>
      </c>
      <c r="MQC56" s="139" t="s">
        <v>8</v>
      </c>
      <c r="MQD56" s="139" t="s">
        <v>8</v>
      </c>
      <c r="MQE56" s="139" t="s">
        <v>8</v>
      </c>
      <c r="MQF56" s="139" t="s">
        <v>8</v>
      </c>
      <c r="MQG56" s="139" t="s">
        <v>8</v>
      </c>
      <c r="MQH56" s="139" t="s">
        <v>8</v>
      </c>
      <c r="MQI56" s="139" t="s">
        <v>8</v>
      </c>
      <c r="MQJ56" s="139" t="s">
        <v>8</v>
      </c>
      <c r="MQK56" s="139" t="s">
        <v>8</v>
      </c>
      <c r="MQL56" s="139" t="s">
        <v>8</v>
      </c>
      <c r="MQM56" s="139" t="s">
        <v>8</v>
      </c>
      <c r="MQN56" s="139" t="s">
        <v>8</v>
      </c>
      <c r="MQO56" s="139" t="s">
        <v>8</v>
      </c>
      <c r="MQP56" s="139" t="s">
        <v>8</v>
      </c>
      <c r="MQQ56" s="139" t="s">
        <v>8</v>
      </c>
      <c r="MQR56" s="139" t="s">
        <v>8</v>
      </c>
      <c r="MQS56" s="139" t="s">
        <v>8</v>
      </c>
      <c r="MQT56" s="139" t="s">
        <v>8</v>
      </c>
      <c r="MQU56" s="139" t="s">
        <v>8</v>
      </c>
      <c r="MQV56" s="139" t="s">
        <v>8</v>
      </c>
      <c r="MQW56" s="139" t="s">
        <v>8</v>
      </c>
      <c r="MQX56" s="139" t="s">
        <v>8</v>
      </c>
      <c r="MQY56" s="139" t="s">
        <v>8</v>
      </c>
      <c r="MQZ56" s="139" t="s">
        <v>8</v>
      </c>
      <c r="MRA56" s="139" t="s">
        <v>8</v>
      </c>
      <c r="MRB56" s="139" t="s">
        <v>8</v>
      </c>
      <c r="MRC56" s="139" t="s">
        <v>8</v>
      </c>
      <c r="MRD56" s="139" t="s">
        <v>8</v>
      </c>
      <c r="MRE56" s="139" t="s">
        <v>8</v>
      </c>
      <c r="MRF56" s="139" t="s">
        <v>8</v>
      </c>
      <c r="MRG56" s="139" t="s">
        <v>8</v>
      </c>
      <c r="MRH56" s="139" t="s">
        <v>8</v>
      </c>
      <c r="MRI56" s="139" t="s">
        <v>8</v>
      </c>
      <c r="MRJ56" s="139" t="s">
        <v>8</v>
      </c>
      <c r="MRK56" s="139" t="s">
        <v>8</v>
      </c>
      <c r="MRL56" s="139" t="s">
        <v>8</v>
      </c>
      <c r="MRM56" s="139" t="s">
        <v>8</v>
      </c>
      <c r="MRN56" s="139" t="s">
        <v>8</v>
      </c>
      <c r="MRO56" s="139" t="s">
        <v>8</v>
      </c>
      <c r="MRP56" s="139" t="s">
        <v>8</v>
      </c>
      <c r="MRQ56" s="139" t="s">
        <v>8</v>
      </c>
      <c r="MRR56" s="139" t="s">
        <v>8</v>
      </c>
      <c r="MRS56" s="139" t="s">
        <v>8</v>
      </c>
      <c r="MRT56" s="139" t="s">
        <v>8</v>
      </c>
      <c r="MRU56" s="139" t="s">
        <v>8</v>
      </c>
      <c r="MRV56" s="139" t="s">
        <v>8</v>
      </c>
      <c r="MRW56" s="139" t="s">
        <v>8</v>
      </c>
      <c r="MRX56" s="139" t="s">
        <v>8</v>
      </c>
      <c r="MRY56" s="139" t="s">
        <v>8</v>
      </c>
      <c r="MRZ56" s="139" t="s">
        <v>8</v>
      </c>
      <c r="MSA56" s="139" t="s">
        <v>8</v>
      </c>
      <c r="MSB56" s="139" t="s">
        <v>8</v>
      </c>
      <c r="MSC56" s="139" t="s">
        <v>8</v>
      </c>
      <c r="MSD56" s="139" t="s">
        <v>8</v>
      </c>
      <c r="MSE56" s="139" t="s">
        <v>8</v>
      </c>
      <c r="MSF56" s="139" t="s">
        <v>8</v>
      </c>
      <c r="MSG56" s="139" t="s">
        <v>8</v>
      </c>
      <c r="MSH56" s="139" t="s">
        <v>8</v>
      </c>
      <c r="MSI56" s="139" t="s">
        <v>8</v>
      </c>
      <c r="MSJ56" s="139" t="s">
        <v>8</v>
      </c>
      <c r="MSK56" s="139" t="s">
        <v>8</v>
      </c>
      <c r="MSL56" s="139" t="s">
        <v>8</v>
      </c>
      <c r="MSM56" s="139" t="s">
        <v>8</v>
      </c>
      <c r="MSN56" s="139" t="s">
        <v>8</v>
      </c>
      <c r="MSO56" s="139" t="s">
        <v>8</v>
      </c>
      <c r="MSP56" s="139" t="s">
        <v>8</v>
      </c>
      <c r="MSQ56" s="139" t="s">
        <v>8</v>
      </c>
      <c r="MSR56" s="139" t="s">
        <v>8</v>
      </c>
      <c r="MSS56" s="139" t="s">
        <v>8</v>
      </c>
      <c r="MST56" s="139" t="s">
        <v>8</v>
      </c>
      <c r="MSU56" s="139" t="s">
        <v>8</v>
      </c>
      <c r="MSV56" s="139" t="s">
        <v>8</v>
      </c>
      <c r="MSW56" s="139" t="s">
        <v>8</v>
      </c>
      <c r="MSX56" s="139" t="s">
        <v>8</v>
      </c>
      <c r="MSY56" s="139" t="s">
        <v>8</v>
      </c>
      <c r="MSZ56" s="139" t="s">
        <v>8</v>
      </c>
      <c r="MTA56" s="139" t="s">
        <v>8</v>
      </c>
      <c r="MTB56" s="139" t="s">
        <v>8</v>
      </c>
      <c r="MTC56" s="139" t="s">
        <v>8</v>
      </c>
      <c r="MTD56" s="139" t="s">
        <v>8</v>
      </c>
      <c r="MTE56" s="139" t="s">
        <v>8</v>
      </c>
      <c r="MTF56" s="139" t="s">
        <v>8</v>
      </c>
      <c r="MTG56" s="139" t="s">
        <v>8</v>
      </c>
      <c r="MTH56" s="139" t="s">
        <v>8</v>
      </c>
      <c r="MTI56" s="139" t="s">
        <v>8</v>
      </c>
      <c r="MTJ56" s="139" t="s">
        <v>8</v>
      </c>
      <c r="MTK56" s="139" t="s">
        <v>8</v>
      </c>
      <c r="MTL56" s="139" t="s">
        <v>8</v>
      </c>
      <c r="MTM56" s="139" t="s">
        <v>8</v>
      </c>
      <c r="MTN56" s="139" t="s">
        <v>8</v>
      </c>
      <c r="MTO56" s="139" t="s">
        <v>8</v>
      </c>
      <c r="MTP56" s="139" t="s">
        <v>8</v>
      </c>
      <c r="MTQ56" s="139" t="s">
        <v>8</v>
      </c>
      <c r="MTR56" s="139" t="s">
        <v>8</v>
      </c>
      <c r="MTS56" s="139" t="s">
        <v>8</v>
      </c>
      <c r="MTT56" s="139" t="s">
        <v>8</v>
      </c>
      <c r="MTU56" s="139" t="s">
        <v>8</v>
      </c>
      <c r="MTV56" s="139" t="s">
        <v>8</v>
      </c>
      <c r="MTW56" s="139" t="s">
        <v>8</v>
      </c>
      <c r="MTX56" s="139" t="s">
        <v>8</v>
      </c>
      <c r="MTY56" s="139" t="s">
        <v>8</v>
      </c>
      <c r="MTZ56" s="139" t="s">
        <v>8</v>
      </c>
      <c r="MUA56" s="139" t="s">
        <v>8</v>
      </c>
      <c r="MUB56" s="139" t="s">
        <v>8</v>
      </c>
      <c r="MUC56" s="139" t="s">
        <v>8</v>
      </c>
      <c r="MUD56" s="139" t="s">
        <v>8</v>
      </c>
      <c r="MUE56" s="139" t="s">
        <v>8</v>
      </c>
      <c r="MUF56" s="139" t="s">
        <v>8</v>
      </c>
      <c r="MUG56" s="139" t="s">
        <v>8</v>
      </c>
      <c r="MUH56" s="139" t="s">
        <v>8</v>
      </c>
      <c r="MUI56" s="139" t="s">
        <v>8</v>
      </c>
      <c r="MUJ56" s="139" t="s">
        <v>8</v>
      </c>
      <c r="MUK56" s="139" t="s">
        <v>8</v>
      </c>
      <c r="MUL56" s="139" t="s">
        <v>8</v>
      </c>
      <c r="MUM56" s="139" t="s">
        <v>8</v>
      </c>
      <c r="MUN56" s="139" t="s">
        <v>8</v>
      </c>
      <c r="MUO56" s="139" t="s">
        <v>8</v>
      </c>
      <c r="MUP56" s="139" t="s">
        <v>8</v>
      </c>
      <c r="MUQ56" s="139" t="s">
        <v>8</v>
      </c>
      <c r="MUR56" s="139" t="s">
        <v>8</v>
      </c>
      <c r="MUS56" s="139" t="s">
        <v>8</v>
      </c>
      <c r="MUT56" s="139" t="s">
        <v>8</v>
      </c>
      <c r="MUU56" s="139" t="s">
        <v>8</v>
      </c>
      <c r="MUV56" s="139" t="s">
        <v>8</v>
      </c>
      <c r="MUW56" s="139" t="s">
        <v>8</v>
      </c>
      <c r="MUX56" s="139" t="s">
        <v>8</v>
      </c>
      <c r="MUY56" s="139" t="s">
        <v>8</v>
      </c>
      <c r="MUZ56" s="139" t="s">
        <v>8</v>
      </c>
      <c r="MVA56" s="139" t="s">
        <v>8</v>
      </c>
      <c r="MVB56" s="139" t="s">
        <v>8</v>
      </c>
      <c r="MVC56" s="139" t="s">
        <v>8</v>
      </c>
      <c r="MVD56" s="139" t="s">
        <v>8</v>
      </c>
      <c r="MVE56" s="139" t="s">
        <v>8</v>
      </c>
      <c r="MVF56" s="139" t="s">
        <v>8</v>
      </c>
      <c r="MVG56" s="139" t="s">
        <v>8</v>
      </c>
      <c r="MVH56" s="139" t="s">
        <v>8</v>
      </c>
      <c r="MVI56" s="139" t="s">
        <v>8</v>
      </c>
      <c r="MVJ56" s="139" t="s">
        <v>8</v>
      </c>
      <c r="MVK56" s="139" t="s">
        <v>8</v>
      </c>
      <c r="MVL56" s="139" t="s">
        <v>8</v>
      </c>
      <c r="MVM56" s="139" t="s">
        <v>8</v>
      </c>
      <c r="MVN56" s="139" t="s">
        <v>8</v>
      </c>
      <c r="MVO56" s="139" t="s">
        <v>8</v>
      </c>
      <c r="MVP56" s="139" t="s">
        <v>8</v>
      </c>
      <c r="MVQ56" s="139" t="s">
        <v>8</v>
      </c>
      <c r="MVR56" s="139" t="s">
        <v>8</v>
      </c>
      <c r="MVS56" s="139" t="s">
        <v>8</v>
      </c>
      <c r="MVT56" s="139" t="s">
        <v>8</v>
      </c>
      <c r="MVU56" s="139" t="s">
        <v>8</v>
      </c>
      <c r="MVV56" s="139" t="s">
        <v>8</v>
      </c>
      <c r="MVW56" s="139" t="s">
        <v>8</v>
      </c>
      <c r="MVX56" s="139" t="s">
        <v>8</v>
      </c>
      <c r="MVY56" s="139" t="s">
        <v>8</v>
      </c>
      <c r="MVZ56" s="139" t="s">
        <v>8</v>
      </c>
      <c r="MWA56" s="139" t="s">
        <v>8</v>
      </c>
      <c r="MWB56" s="139" t="s">
        <v>8</v>
      </c>
      <c r="MWC56" s="139" t="s">
        <v>8</v>
      </c>
      <c r="MWD56" s="139" t="s">
        <v>8</v>
      </c>
      <c r="MWE56" s="139" t="s">
        <v>8</v>
      </c>
      <c r="MWF56" s="139" t="s">
        <v>8</v>
      </c>
      <c r="MWG56" s="139" t="s">
        <v>8</v>
      </c>
      <c r="MWH56" s="139" t="s">
        <v>8</v>
      </c>
      <c r="MWI56" s="139" t="s">
        <v>8</v>
      </c>
      <c r="MWJ56" s="139" t="s">
        <v>8</v>
      </c>
      <c r="MWK56" s="139" t="s">
        <v>8</v>
      </c>
      <c r="MWL56" s="139" t="s">
        <v>8</v>
      </c>
      <c r="MWM56" s="139" t="s">
        <v>8</v>
      </c>
      <c r="MWN56" s="139" t="s">
        <v>8</v>
      </c>
      <c r="MWO56" s="139" t="s">
        <v>8</v>
      </c>
      <c r="MWP56" s="139" t="s">
        <v>8</v>
      </c>
      <c r="MWQ56" s="139" t="s">
        <v>8</v>
      </c>
      <c r="MWR56" s="139" t="s">
        <v>8</v>
      </c>
      <c r="MWS56" s="139" t="s">
        <v>8</v>
      </c>
      <c r="MWT56" s="139" t="s">
        <v>8</v>
      </c>
      <c r="MWU56" s="139" t="s">
        <v>8</v>
      </c>
      <c r="MWV56" s="139" t="s">
        <v>8</v>
      </c>
      <c r="MWW56" s="139" t="s">
        <v>8</v>
      </c>
      <c r="MWX56" s="139" t="s">
        <v>8</v>
      </c>
      <c r="MWY56" s="139" t="s">
        <v>8</v>
      </c>
      <c r="MWZ56" s="139" t="s">
        <v>8</v>
      </c>
      <c r="MXA56" s="139" t="s">
        <v>8</v>
      </c>
      <c r="MXB56" s="139" t="s">
        <v>8</v>
      </c>
      <c r="MXC56" s="139" t="s">
        <v>8</v>
      </c>
      <c r="MXD56" s="139" t="s">
        <v>8</v>
      </c>
      <c r="MXE56" s="139" t="s">
        <v>8</v>
      </c>
      <c r="MXF56" s="139" t="s">
        <v>8</v>
      </c>
      <c r="MXG56" s="139" t="s">
        <v>8</v>
      </c>
      <c r="MXH56" s="139" t="s">
        <v>8</v>
      </c>
      <c r="MXI56" s="139" t="s">
        <v>8</v>
      </c>
      <c r="MXJ56" s="139" t="s">
        <v>8</v>
      </c>
      <c r="MXK56" s="139" t="s">
        <v>8</v>
      </c>
      <c r="MXL56" s="139" t="s">
        <v>8</v>
      </c>
      <c r="MXM56" s="139" t="s">
        <v>8</v>
      </c>
      <c r="MXN56" s="139" t="s">
        <v>8</v>
      </c>
      <c r="MXO56" s="139" t="s">
        <v>8</v>
      </c>
      <c r="MXP56" s="139" t="s">
        <v>8</v>
      </c>
      <c r="MXQ56" s="139" t="s">
        <v>8</v>
      </c>
      <c r="MXR56" s="139" t="s">
        <v>8</v>
      </c>
      <c r="MXS56" s="139" t="s">
        <v>8</v>
      </c>
      <c r="MXT56" s="139" t="s">
        <v>8</v>
      </c>
      <c r="MXU56" s="139" t="s">
        <v>8</v>
      </c>
      <c r="MXV56" s="139" t="s">
        <v>8</v>
      </c>
      <c r="MXW56" s="139" t="s">
        <v>8</v>
      </c>
      <c r="MXX56" s="139" t="s">
        <v>8</v>
      </c>
      <c r="MXY56" s="139" t="s">
        <v>8</v>
      </c>
      <c r="MXZ56" s="139" t="s">
        <v>8</v>
      </c>
      <c r="MYA56" s="139" t="s">
        <v>8</v>
      </c>
      <c r="MYB56" s="139" t="s">
        <v>8</v>
      </c>
      <c r="MYC56" s="139" t="s">
        <v>8</v>
      </c>
      <c r="MYD56" s="139" t="s">
        <v>8</v>
      </c>
      <c r="MYE56" s="139" t="s">
        <v>8</v>
      </c>
      <c r="MYF56" s="139" t="s">
        <v>8</v>
      </c>
      <c r="MYG56" s="139" t="s">
        <v>8</v>
      </c>
      <c r="MYH56" s="139" t="s">
        <v>8</v>
      </c>
      <c r="MYI56" s="139" t="s">
        <v>8</v>
      </c>
      <c r="MYJ56" s="139" t="s">
        <v>8</v>
      </c>
      <c r="MYK56" s="139" t="s">
        <v>8</v>
      </c>
      <c r="MYL56" s="139" t="s">
        <v>8</v>
      </c>
      <c r="MYM56" s="139" t="s">
        <v>8</v>
      </c>
      <c r="MYN56" s="139" t="s">
        <v>8</v>
      </c>
      <c r="MYO56" s="139" t="s">
        <v>8</v>
      </c>
      <c r="MYP56" s="139" t="s">
        <v>8</v>
      </c>
      <c r="MYQ56" s="139" t="s">
        <v>8</v>
      </c>
      <c r="MYR56" s="139" t="s">
        <v>8</v>
      </c>
      <c r="MYS56" s="139" t="s">
        <v>8</v>
      </c>
      <c r="MYT56" s="139" t="s">
        <v>8</v>
      </c>
      <c r="MYU56" s="139" t="s">
        <v>8</v>
      </c>
      <c r="MYV56" s="139" t="s">
        <v>8</v>
      </c>
      <c r="MYW56" s="139" t="s">
        <v>8</v>
      </c>
      <c r="MYX56" s="139" t="s">
        <v>8</v>
      </c>
      <c r="MYY56" s="139" t="s">
        <v>8</v>
      </c>
      <c r="MYZ56" s="139" t="s">
        <v>8</v>
      </c>
      <c r="MZA56" s="139" t="s">
        <v>8</v>
      </c>
      <c r="MZB56" s="139" t="s">
        <v>8</v>
      </c>
      <c r="MZC56" s="139" t="s">
        <v>8</v>
      </c>
      <c r="MZD56" s="139" t="s">
        <v>8</v>
      </c>
      <c r="MZE56" s="139" t="s">
        <v>8</v>
      </c>
      <c r="MZF56" s="139" t="s">
        <v>8</v>
      </c>
      <c r="MZG56" s="139" t="s">
        <v>8</v>
      </c>
      <c r="MZH56" s="139" t="s">
        <v>8</v>
      </c>
      <c r="MZI56" s="139" t="s">
        <v>8</v>
      </c>
      <c r="MZJ56" s="139" t="s">
        <v>8</v>
      </c>
      <c r="MZK56" s="139" t="s">
        <v>8</v>
      </c>
      <c r="MZL56" s="139" t="s">
        <v>8</v>
      </c>
      <c r="MZM56" s="139" t="s">
        <v>8</v>
      </c>
      <c r="MZN56" s="139" t="s">
        <v>8</v>
      </c>
      <c r="MZO56" s="139" t="s">
        <v>8</v>
      </c>
      <c r="MZP56" s="139" t="s">
        <v>8</v>
      </c>
      <c r="MZQ56" s="139" t="s">
        <v>8</v>
      </c>
      <c r="MZR56" s="139" t="s">
        <v>8</v>
      </c>
      <c r="MZS56" s="139" t="s">
        <v>8</v>
      </c>
      <c r="MZT56" s="139" t="s">
        <v>8</v>
      </c>
      <c r="MZU56" s="139" t="s">
        <v>8</v>
      </c>
      <c r="MZV56" s="139" t="s">
        <v>8</v>
      </c>
      <c r="MZW56" s="139" t="s">
        <v>8</v>
      </c>
      <c r="MZX56" s="139" t="s">
        <v>8</v>
      </c>
      <c r="MZY56" s="139" t="s">
        <v>8</v>
      </c>
      <c r="MZZ56" s="139" t="s">
        <v>8</v>
      </c>
      <c r="NAA56" s="139" t="s">
        <v>8</v>
      </c>
      <c r="NAB56" s="139" t="s">
        <v>8</v>
      </c>
      <c r="NAC56" s="139" t="s">
        <v>8</v>
      </c>
      <c r="NAD56" s="139" t="s">
        <v>8</v>
      </c>
      <c r="NAE56" s="139" t="s">
        <v>8</v>
      </c>
      <c r="NAF56" s="139" t="s">
        <v>8</v>
      </c>
      <c r="NAG56" s="139" t="s">
        <v>8</v>
      </c>
      <c r="NAH56" s="139" t="s">
        <v>8</v>
      </c>
      <c r="NAI56" s="139" t="s">
        <v>8</v>
      </c>
      <c r="NAJ56" s="139" t="s">
        <v>8</v>
      </c>
      <c r="NAK56" s="139" t="s">
        <v>8</v>
      </c>
      <c r="NAL56" s="139" t="s">
        <v>8</v>
      </c>
      <c r="NAM56" s="139" t="s">
        <v>8</v>
      </c>
      <c r="NAN56" s="139" t="s">
        <v>8</v>
      </c>
      <c r="NAO56" s="139" t="s">
        <v>8</v>
      </c>
      <c r="NAP56" s="139" t="s">
        <v>8</v>
      </c>
      <c r="NAQ56" s="139" t="s">
        <v>8</v>
      </c>
      <c r="NAR56" s="139" t="s">
        <v>8</v>
      </c>
      <c r="NAS56" s="139" t="s">
        <v>8</v>
      </c>
      <c r="NAT56" s="139" t="s">
        <v>8</v>
      </c>
      <c r="NAU56" s="139" t="s">
        <v>8</v>
      </c>
      <c r="NAV56" s="139" t="s">
        <v>8</v>
      </c>
      <c r="NAW56" s="139" t="s">
        <v>8</v>
      </c>
      <c r="NAX56" s="139" t="s">
        <v>8</v>
      </c>
      <c r="NAY56" s="139" t="s">
        <v>8</v>
      </c>
      <c r="NAZ56" s="139" t="s">
        <v>8</v>
      </c>
      <c r="NBA56" s="139" t="s">
        <v>8</v>
      </c>
      <c r="NBB56" s="139" t="s">
        <v>8</v>
      </c>
      <c r="NBC56" s="139" t="s">
        <v>8</v>
      </c>
      <c r="NBD56" s="139" t="s">
        <v>8</v>
      </c>
      <c r="NBE56" s="139" t="s">
        <v>8</v>
      </c>
      <c r="NBF56" s="139" t="s">
        <v>8</v>
      </c>
      <c r="NBG56" s="139" t="s">
        <v>8</v>
      </c>
      <c r="NBH56" s="139" t="s">
        <v>8</v>
      </c>
      <c r="NBI56" s="139" t="s">
        <v>8</v>
      </c>
      <c r="NBJ56" s="139" t="s">
        <v>8</v>
      </c>
      <c r="NBK56" s="139" t="s">
        <v>8</v>
      </c>
      <c r="NBL56" s="139" t="s">
        <v>8</v>
      </c>
      <c r="NBM56" s="139" t="s">
        <v>8</v>
      </c>
      <c r="NBN56" s="139" t="s">
        <v>8</v>
      </c>
      <c r="NBO56" s="139" t="s">
        <v>8</v>
      </c>
      <c r="NBP56" s="139" t="s">
        <v>8</v>
      </c>
      <c r="NBQ56" s="139" t="s">
        <v>8</v>
      </c>
      <c r="NBR56" s="139" t="s">
        <v>8</v>
      </c>
      <c r="NBS56" s="139" t="s">
        <v>8</v>
      </c>
      <c r="NBT56" s="139" t="s">
        <v>8</v>
      </c>
      <c r="NBU56" s="139" t="s">
        <v>8</v>
      </c>
      <c r="NBV56" s="139" t="s">
        <v>8</v>
      </c>
      <c r="NBW56" s="139" t="s">
        <v>8</v>
      </c>
      <c r="NBX56" s="139" t="s">
        <v>8</v>
      </c>
      <c r="NBY56" s="139" t="s">
        <v>8</v>
      </c>
      <c r="NBZ56" s="139" t="s">
        <v>8</v>
      </c>
      <c r="NCA56" s="139" t="s">
        <v>8</v>
      </c>
      <c r="NCB56" s="139" t="s">
        <v>8</v>
      </c>
      <c r="NCC56" s="139" t="s">
        <v>8</v>
      </c>
      <c r="NCD56" s="139" t="s">
        <v>8</v>
      </c>
      <c r="NCE56" s="139" t="s">
        <v>8</v>
      </c>
      <c r="NCF56" s="139" t="s">
        <v>8</v>
      </c>
      <c r="NCG56" s="139" t="s">
        <v>8</v>
      </c>
      <c r="NCH56" s="139" t="s">
        <v>8</v>
      </c>
      <c r="NCI56" s="139" t="s">
        <v>8</v>
      </c>
      <c r="NCJ56" s="139" t="s">
        <v>8</v>
      </c>
      <c r="NCK56" s="139" t="s">
        <v>8</v>
      </c>
      <c r="NCL56" s="139" t="s">
        <v>8</v>
      </c>
      <c r="NCM56" s="139" t="s">
        <v>8</v>
      </c>
      <c r="NCN56" s="139" t="s">
        <v>8</v>
      </c>
      <c r="NCO56" s="139" t="s">
        <v>8</v>
      </c>
      <c r="NCP56" s="139" t="s">
        <v>8</v>
      </c>
      <c r="NCQ56" s="139" t="s">
        <v>8</v>
      </c>
      <c r="NCR56" s="139" t="s">
        <v>8</v>
      </c>
      <c r="NCS56" s="139" t="s">
        <v>8</v>
      </c>
      <c r="NCT56" s="139" t="s">
        <v>8</v>
      </c>
      <c r="NCU56" s="139" t="s">
        <v>8</v>
      </c>
      <c r="NCV56" s="139" t="s">
        <v>8</v>
      </c>
      <c r="NCW56" s="139" t="s">
        <v>8</v>
      </c>
      <c r="NCX56" s="139" t="s">
        <v>8</v>
      </c>
      <c r="NCY56" s="139" t="s">
        <v>8</v>
      </c>
      <c r="NCZ56" s="139" t="s">
        <v>8</v>
      </c>
      <c r="NDA56" s="139" t="s">
        <v>8</v>
      </c>
      <c r="NDB56" s="139" t="s">
        <v>8</v>
      </c>
      <c r="NDC56" s="139" t="s">
        <v>8</v>
      </c>
      <c r="NDD56" s="139" t="s">
        <v>8</v>
      </c>
      <c r="NDE56" s="139" t="s">
        <v>8</v>
      </c>
      <c r="NDF56" s="139" t="s">
        <v>8</v>
      </c>
      <c r="NDG56" s="139" t="s">
        <v>8</v>
      </c>
      <c r="NDH56" s="139" t="s">
        <v>8</v>
      </c>
      <c r="NDI56" s="139" t="s">
        <v>8</v>
      </c>
      <c r="NDJ56" s="139" t="s">
        <v>8</v>
      </c>
      <c r="NDK56" s="139" t="s">
        <v>8</v>
      </c>
      <c r="NDL56" s="139" t="s">
        <v>8</v>
      </c>
      <c r="NDM56" s="139" t="s">
        <v>8</v>
      </c>
      <c r="NDN56" s="139" t="s">
        <v>8</v>
      </c>
      <c r="NDO56" s="139" t="s">
        <v>8</v>
      </c>
      <c r="NDP56" s="139" t="s">
        <v>8</v>
      </c>
      <c r="NDQ56" s="139" t="s">
        <v>8</v>
      </c>
      <c r="NDR56" s="139" t="s">
        <v>8</v>
      </c>
      <c r="NDS56" s="139" t="s">
        <v>8</v>
      </c>
      <c r="NDT56" s="139" t="s">
        <v>8</v>
      </c>
      <c r="NDU56" s="139" t="s">
        <v>8</v>
      </c>
      <c r="NDV56" s="139" t="s">
        <v>8</v>
      </c>
      <c r="NDW56" s="139" t="s">
        <v>8</v>
      </c>
      <c r="NDX56" s="139" t="s">
        <v>8</v>
      </c>
      <c r="NDY56" s="139" t="s">
        <v>8</v>
      </c>
      <c r="NDZ56" s="139" t="s">
        <v>8</v>
      </c>
      <c r="NEA56" s="139" t="s">
        <v>8</v>
      </c>
      <c r="NEB56" s="139" t="s">
        <v>8</v>
      </c>
      <c r="NEC56" s="139" t="s">
        <v>8</v>
      </c>
      <c r="NED56" s="139" t="s">
        <v>8</v>
      </c>
      <c r="NEE56" s="139" t="s">
        <v>8</v>
      </c>
      <c r="NEF56" s="139" t="s">
        <v>8</v>
      </c>
      <c r="NEG56" s="139" t="s">
        <v>8</v>
      </c>
      <c r="NEH56" s="139" t="s">
        <v>8</v>
      </c>
      <c r="NEI56" s="139" t="s">
        <v>8</v>
      </c>
      <c r="NEJ56" s="139" t="s">
        <v>8</v>
      </c>
      <c r="NEK56" s="139" t="s">
        <v>8</v>
      </c>
      <c r="NEL56" s="139" t="s">
        <v>8</v>
      </c>
      <c r="NEM56" s="139" t="s">
        <v>8</v>
      </c>
      <c r="NEN56" s="139" t="s">
        <v>8</v>
      </c>
      <c r="NEO56" s="139" t="s">
        <v>8</v>
      </c>
      <c r="NEP56" s="139" t="s">
        <v>8</v>
      </c>
      <c r="NEQ56" s="139" t="s">
        <v>8</v>
      </c>
      <c r="NER56" s="139" t="s">
        <v>8</v>
      </c>
      <c r="NES56" s="139" t="s">
        <v>8</v>
      </c>
      <c r="NET56" s="139" t="s">
        <v>8</v>
      </c>
      <c r="NEU56" s="139" t="s">
        <v>8</v>
      </c>
      <c r="NEV56" s="139" t="s">
        <v>8</v>
      </c>
      <c r="NEW56" s="139" t="s">
        <v>8</v>
      </c>
      <c r="NEX56" s="139" t="s">
        <v>8</v>
      </c>
      <c r="NEY56" s="139" t="s">
        <v>8</v>
      </c>
      <c r="NEZ56" s="139" t="s">
        <v>8</v>
      </c>
      <c r="NFA56" s="139" t="s">
        <v>8</v>
      </c>
      <c r="NFB56" s="139" t="s">
        <v>8</v>
      </c>
      <c r="NFC56" s="139" t="s">
        <v>8</v>
      </c>
      <c r="NFD56" s="139" t="s">
        <v>8</v>
      </c>
      <c r="NFE56" s="139" t="s">
        <v>8</v>
      </c>
      <c r="NFF56" s="139" t="s">
        <v>8</v>
      </c>
      <c r="NFG56" s="139" t="s">
        <v>8</v>
      </c>
      <c r="NFH56" s="139" t="s">
        <v>8</v>
      </c>
      <c r="NFI56" s="139" t="s">
        <v>8</v>
      </c>
      <c r="NFJ56" s="139" t="s">
        <v>8</v>
      </c>
      <c r="NFK56" s="139" t="s">
        <v>8</v>
      </c>
      <c r="NFL56" s="139" t="s">
        <v>8</v>
      </c>
      <c r="NFM56" s="139" t="s">
        <v>8</v>
      </c>
      <c r="NFN56" s="139" t="s">
        <v>8</v>
      </c>
      <c r="NFO56" s="139" t="s">
        <v>8</v>
      </c>
      <c r="NFP56" s="139" t="s">
        <v>8</v>
      </c>
      <c r="NFQ56" s="139" t="s">
        <v>8</v>
      </c>
      <c r="NFR56" s="139" t="s">
        <v>8</v>
      </c>
      <c r="NFS56" s="139" t="s">
        <v>8</v>
      </c>
      <c r="NFT56" s="139" t="s">
        <v>8</v>
      </c>
      <c r="NFU56" s="139" t="s">
        <v>8</v>
      </c>
      <c r="NFV56" s="139" t="s">
        <v>8</v>
      </c>
      <c r="NFW56" s="139" t="s">
        <v>8</v>
      </c>
      <c r="NFX56" s="139" t="s">
        <v>8</v>
      </c>
      <c r="NFY56" s="139" t="s">
        <v>8</v>
      </c>
      <c r="NFZ56" s="139" t="s">
        <v>8</v>
      </c>
      <c r="NGA56" s="139" t="s">
        <v>8</v>
      </c>
      <c r="NGB56" s="139" t="s">
        <v>8</v>
      </c>
      <c r="NGC56" s="139" t="s">
        <v>8</v>
      </c>
      <c r="NGD56" s="139" t="s">
        <v>8</v>
      </c>
      <c r="NGE56" s="139" t="s">
        <v>8</v>
      </c>
      <c r="NGF56" s="139" t="s">
        <v>8</v>
      </c>
      <c r="NGG56" s="139" t="s">
        <v>8</v>
      </c>
      <c r="NGH56" s="139" t="s">
        <v>8</v>
      </c>
      <c r="NGI56" s="139" t="s">
        <v>8</v>
      </c>
      <c r="NGJ56" s="139" t="s">
        <v>8</v>
      </c>
      <c r="NGK56" s="139" t="s">
        <v>8</v>
      </c>
      <c r="NGL56" s="139" t="s">
        <v>8</v>
      </c>
      <c r="NGM56" s="139" t="s">
        <v>8</v>
      </c>
      <c r="NGN56" s="139" t="s">
        <v>8</v>
      </c>
      <c r="NGO56" s="139" t="s">
        <v>8</v>
      </c>
      <c r="NGP56" s="139" t="s">
        <v>8</v>
      </c>
      <c r="NGQ56" s="139" t="s">
        <v>8</v>
      </c>
      <c r="NGR56" s="139" t="s">
        <v>8</v>
      </c>
      <c r="NGS56" s="139" t="s">
        <v>8</v>
      </c>
      <c r="NGT56" s="139" t="s">
        <v>8</v>
      </c>
      <c r="NGU56" s="139" t="s">
        <v>8</v>
      </c>
      <c r="NGV56" s="139" t="s">
        <v>8</v>
      </c>
      <c r="NGW56" s="139" t="s">
        <v>8</v>
      </c>
      <c r="NGX56" s="139" t="s">
        <v>8</v>
      </c>
      <c r="NGY56" s="139" t="s">
        <v>8</v>
      </c>
      <c r="NGZ56" s="139" t="s">
        <v>8</v>
      </c>
      <c r="NHA56" s="139" t="s">
        <v>8</v>
      </c>
      <c r="NHB56" s="139" t="s">
        <v>8</v>
      </c>
      <c r="NHC56" s="139" t="s">
        <v>8</v>
      </c>
      <c r="NHD56" s="139" t="s">
        <v>8</v>
      </c>
      <c r="NHE56" s="139" t="s">
        <v>8</v>
      </c>
      <c r="NHF56" s="139" t="s">
        <v>8</v>
      </c>
      <c r="NHG56" s="139" t="s">
        <v>8</v>
      </c>
      <c r="NHH56" s="139" t="s">
        <v>8</v>
      </c>
      <c r="NHI56" s="139" t="s">
        <v>8</v>
      </c>
      <c r="NHJ56" s="139" t="s">
        <v>8</v>
      </c>
      <c r="NHK56" s="139" t="s">
        <v>8</v>
      </c>
      <c r="NHL56" s="139" t="s">
        <v>8</v>
      </c>
      <c r="NHM56" s="139" t="s">
        <v>8</v>
      </c>
      <c r="NHN56" s="139" t="s">
        <v>8</v>
      </c>
      <c r="NHO56" s="139" t="s">
        <v>8</v>
      </c>
      <c r="NHP56" s="139" t="s">
        <v>8</v>
      </c>
      <c r="NHQ56" s="139" t="s">
        <v>8</v>
      </c>
      <c r="NHR56" s="139" t="s">
        <v>8</v>
      </c>
      <c r="NHS56" s="139" t="s">
        <v>8</v>
      </c>
      <c r="NHT56" s="139" t="s">
        <v>8</v>
      </c>
      <c r="NHU56" s="139" t="s">
        <v>8</v>
      </c>
      <c r="NHV56" s="139" t="s">
        <v>8</v>
      </c>
      <c r="NHW56" s="139" t="s">
        <v>8</v>
      </c>
      <c r="NHX56" s="139" t="s">
        <v>8</v>
      </c>
      <c r="NHY56" s="139" t="s">
        <v>8</v>
      </c>
      <c r="NHZ56" s="139" t="s">
        <v>8</v>
      </c>
      <c r="NIA56" s="139" t="s">
        <v>8</v>
      </c>
      <c r="NIB56" s="139" t="s">
        <v>8</v>
      </c>
      <c r="NIC56" s="139" t="s">
        <v>8</v>
      </c>
      <c r="NID56" s="139" t="s">
        <v>8</v>
      </c>
      <c r="NIE56" s="139" t="s">
        <v>8</v>
      </c>
      <c r="NIF56" s="139" t="s">
        <v>8</v>
      </c>
      <c r="NIG56" s="139" t="s">
        <v>8</v>
      </c>
      <c r="NIH56" s="139" t="s">
        <v>8</v>
      </c>
      <c r="NII56" s="139" t="s">
        <v>8</v>
      </c>
      <c r="NIJ56" s="139" t="s">
        <v>8</v>
      </c>
      <c r="NIK56" s="139" t="s">
        <v>8</v>
      </c>
      <c r="NIL56" s="139" t="s">
        <v>8</v>
      </c>
      <c r="NIM56" s="139" t="s">
        <v>8</v>
      </c>
      <c r="NIN56" s="139" t="s">
        <v>8</v>
      </c>
      <c r="NIO56" s="139" t="s">
        <v>8</v>
      </c>
      <c r="NIP56" s="139" t="s">
        <v>8</v>
      </c>
      <c r="NIQ56" s="139" t="s">
        <v>8</v>
      </c>
      <c r="NIR56" s="139" t="s">
        <v>8</v>
      </c>
      <c r="NIS56" s="139" t="s">
        <v>8</v>
      </c>
      <c r="NIT56" s="139" t="s">
        <v>8</v>
      </c>
      <c r="NIU56" s="139" t="s">
        <v>8</v>
      </c>
      <c r="NIV56" s="139" t="s">
        <v>8</v>
      </c>
      <c r="NIW56" s="139" t="s">
        <v>8</v>
      </c>
      <c r="NIX56" s="139" t="s">
        <v>8</v>
      </c>
      <c r="NIY56" s="139" t="s">
        <v>8</v>
      </c>
      <c r="NIZ56" s="139" t="s">
        <v>8</v>
      </c>
      <c r="NJA56" s="139" t="s">
        <v>8</v>
      </c>
      <c r="NJB56" s="139" t="s">
        <v>8</v>
      </c>
      <c r="NJC56" s="139" t="s">
        <v>8</v>
      </c>
      <c r="NJD56" s="139" t="s">
        <v>8</v>
      </c>
      <c r="NJE56" s="139" t="s">
        <v>8</v>
      </c>
      <c r="NJF56" s="139" t="s">
        <v>8</v>
      </c>
      <c r="NJG56" s="139" t="s">
        <v>8</v>
      </c>
      <c r="NJH56" s="139" t="s">
        <v>8</v>
      </c>
      <c r="NJI56" s="139" t="s">
        <v>8</v>
      </c>
      <c r="NJJ56" s="139" t="s">
        <v>8</v>
      </c>
      <c r="NJK56" s="139" t="s">
        <v>8</v>
      </c>
      <c r="NJL56" s="139" t="s">
        <v>8</v>
      </c>
      <c r="NJM56" s="139" t="s">
        <v>8</v>
      </c>
      <c r="NJN56" s="139" t="s">
        <v>8</v>
      </c>
      <c r="NJO56" s="139" t="s">
        <v>8</v>
      </c>
      <c r="NJP56" s="139" t="s">
        <v>8</v>
      </c>
      <c r="NJQ56" s="139" t="s">
        <v>8</v>
      </c>
      <c r="NJR56" s="139" t="s">
        <v>8</v>
      </c>
      <c r="NJS56" s="139" t="s">
        <v>8</v>
      </c>
      <c r="NJT56" s="139" t="s">
        <v>8</v>
      </c>
      <c r="NJU56" s="139" t="s">
        <v>8</v>
      </c>
      <c r="NJV56" s="139" t="s">
        <v>8</v>
      </c>
      <c r="NJW56" s="139" t="s">
        <v>8</v>
      </c>
      <c r="NJX56" s="139" t="s">
        <v>8</v>
      </c>
      <c r="NJY56" s="139" t="s">
        <v>8</v>
      </c>
      <c r="NJZ56" s="139" t="s">
        <v>8</v>
      </c>
      <c r="NKA56" s="139" t="s">
        <v>8</v>
      </c>
      <c r="NKB56" s="139" t="s">
        <v>8</v>
      </c>
      <c r="NKC56" s="139" t="s">
        <v>8</v>
      </c>
      <c r="NKD56" s="139" t="s">
        <v>8</v>
      </c>
      <c r="NKE56" s="139" t="s">
        <v>8</v>
      </c>
      <c r="NKF56" s="139" t="s">
        <v>8</v>
      </c>
      <c r="NKG56" s="139" t="s">
        <v>8</v>
      </c>
      <c r="NKH56" s="139" t="s">
        <v>8</v>
      </c>
      <c r="NKI56" s="139" t="s">
        <v>8</v>
      </c>
      <c r="NKJ56" s="139" t="s">
        <v>8</v>
      </c>
      <c r="NKK56" s="139" t="s">
        <v>8</v>
      </c>
      <c r="NKL56" s="139" t="s">
        <v>8</v>
      </c>
      <c r="NKM56" s="139" t="s">
        <v>8</v>
      </c>
      <c r="NKN56" s="139" t="s">
        <v>8</v>
      </c>
      <c r="NKO56" s="139" t="s">
        <v>8</v>
      </c>
      <c r="NKP56" s="139" t="s">
        <v>8</v>
      </c>
      <c r="NKQ56" s="139" t="s">
        <v>8</v>
      </c>
      <c r="NKR56" s="139" t="s">
        <v>8</v>
      </c>
      <c r="NKS56" s="139" t="s">
        <v>8</v>
      </c>
      <c r="NKT56" s="139" t="s">
        <v>8</v>
      </c>
      <c r="NKU56" s="139" t="s">
        <v>8</v>
      </c>
      <c r="NKV56" s="139" t="s">
        <v>8</v>
      </c>
      <c r="NKW56" s="139" t="s">
        <v>8</v>
      </c>
      <c r="NKX56" s="139" t="s">
        <v>8</v>
      </c>
      <c r="NKY56" s="139" t="s">
        <v>8</v>
      </c>
      <c r="NKZ56" s="139" t="s">
        <v>8</v>
      </c>
      <c r="NLA56" s="139" t="s">
        <v>8</v>
      </c>
      <c r="NLB56" s="139" t="s">
        <v>8</v>
      </c>
      <c r="NLC56" s="139" t="s">
        <v>8</v>
      </c>
      <c r="NLD56" s="139" t="s">
        <v>8</v>
      </c>
      <c r="NLE56" s="139" t="s">
        <v>8</v>
      </c>
      <c r="NLF56" s="139" t="s">
        <v>8</v>
      </c>
      <c r="NLG56" s="139" t="s">
        <v>8</v>
      </c>
      <c r="NLH56" s="139" t="s">
        <v>8</v>
      </c>
      <c r="NLI56" s="139" t="s">
        <v>8</v>
      </c>
      <c r="NLJ56" s="139" t="s">
        <v>8</v>
      </c>
      <c r="NLK56" s="139" t="s">
        <v>8</v>
      </c>
      <c r="NLL56" s="139" t="s">
        <v>8</v>
      </c>
      <c r="NLM56" s="139" t="s">
        <v>8</v>
      </c>
      <c r="NLN56" s="139" t="s">
        <v>8</v>
      </c>
      <c r="NLO56" s="139" t="s">
        <v>8</v>
      </c>
      <c r="NLP56" s="139" t="s">
        <v>8</v>
      </c>
      <c r="NLQ56" s="139" t="s">
        <v>8</v>
      </c>
      <c r="NLR56" s="139" t="s">
        <v>8</v>
      </c>
      <c r="NLS56" s="139" t="s">
        <v>8</v>
      </c>
      <c r="NLT56" s="139" t="s">
        <v>8</v>
      </c>
      <c r="NLU56" s="139" t="s">
        <v>8</v>
      </c>
      <c r="NLV56" s="139" t="s">
        <v>8</v>
      </c>
      <c r="NLW56" s="139" t="s">
        <v>8</v>
      </c>
      <c r="NLX56" s="139" t="s">
        <v>8</v>
      </c>
      <c r="NLY56" s="139" t="s">
        <v>8</v>
      </c>
      <c r="NLZ56" s="139" t="s">
        <v>8</v>
      </c>
      <c r="NMA56" s="139" t="s">
        <v>8</v>
      </c>
      <c r="NMB56" s="139" t="s">
        <v>8</v>
      </c>
      <c r="NMC56" s="139" t="s">
        <v>8</v>
      </c>
      <c r="NMD56" s="139" t="s">
        <v>8</v>
      </c>
      <c r="NME56" s="139" t="s">
        <v>8</v>
      </c>
      <c r="NMF56" s="139" t="s">
        <v>8</v>
      </c>
      <c r="NMG56" s="139" t="s">
        <v>8</v>
      </c>
      <c r="NMH56" s="139" t="s">
        <v>8</v>
      </c>
      <c r="NMI56" s="139" t="s">
        <v>8</v>
      </c>
      <c r="NMJ56" s="139" t="s">
        <v>8</v>
      </c>
      <c r="NMK56" s="139" t="s">
        <v>8</v>
      </c>
      <c r="NML56" s="139" t="s">
        <v>8</v>
      </c>
      <c r="NMM56" s="139" t="s">
        <v>8</v>
      </c>
      <c r="NMN56" s="139" t="s">
        <v>8</v>
      </c>
      <c r="NMO56" s="139" t="s">
        <v>8</v>
      </c>
      <c r="NMP56" s="139" t="s">
        <v>8</v>
      </c>
      <c r="NMQ56" s="139" t="s">
        <v>8</v>
      </c>
      <c r="NMR56" s="139" t="s">
        <v>8</v>
      </c>
      <c r="NMS56" s="139" t="s">
        <v>8</v>
      </c>
      <c r="NMT56" s="139" t="s">
        <v>8</v>
      </c>
      <c r="NMU56" s="139" t="s">
        <v>8</v>
      </c>
      <c r="NMV56" s="139" t="s">
        <v>8</v>
      </c>
      <c r="NMW56" s="139" t="s">
        <v>8</v>
      </c>
      <c r="NMX56" s="139" t="s">
        <v>8</v>
      </c>
      <c r="NMY56" s="139" t="s">
        <v>8</v>
      </c>
      <c r="NMZ56" s="139" t="s">
        <v>8</v>
      </c>
      <c r="NNA56" s="139" t="s">
        <v>8</v>
      </c>
      <c r="NNB56" s="139" t="s">
        <v>8</v>
      </c>
      <c r="NNC56" s="139" t="s">
        <v>8</v>
      </c>
      <c r="NND56" s="139" t="s">
        <v>8</v>
      </c>
      <c r="NNE56" s="139" t="s">
        <v>8</v>
      </c>
      <c r="NNF56" s="139" t="s">
        <v>8</v>
      </c>
      <c r="NNG56" s="139" t="s">
        <v>8</v>
      </c>
      <c r="NNH56" s="139" t="s">
        <v>8</v>
      </c>
      <c r="NNI56" s="139" t="s">
        <v>8</v>
      </c>
      <c r="NNJ56" s="139" t="s">
        <v>8</v>
      </c>
      <c r="NNK56" s="139" t="s">
        <v>8</v>
      </c>
      <c r="NNL56" s="139" t="s">
        <v>8</v>
      </c>
      <c r="NNM56" s="139" t="s">
        <v>8</v>
      </c>
      <c r="NNN56" s="139" t="s">
        <v>8</v>
      </c>
      <c r="NNO56" s="139" t="s">
        <v>8</v>
      </c>
      <c r="NNP56" s="139" t="s">
        <v>8</v>
      </c>
      <c r="NNQ56" s="139" t="s">
        <v>8</v>
      </c>
      <c r="NNR56" s="139" t="s">
        <v>8</v>
      </c>
      <c r="NNS56" s="139" t="s">
        <v>8</v>
      </c>
      <c r="NNT56" s="139" t="s">
        <v>8</v>
      </c>
      <c r="NNU56" s="139" t="s">
        <v>8</v>
      </c>
      <c r="NNV56" s="139" t="s">
        <v>8</v>
      </c>
      <c r="NNW56" s="139" t="s">
        <v>8</v>
      </c>
      <c r="NNX56" s="139" t="s">
        <v>8</v>
      </c>
      <c r="NNY56" s="139" t="s">
        <v>8</v>
      </c>
      <c r="NNZ56" s="139" t="s">
        <v>8</v>
      </c>
      <c r="NOA56" s="139" t="s">
        <v>8</v>
      </c>
      <c r="NOB56" s="139" t="s">
        <v>8</v>
      </c>
      <c r="NOC56" s="139" t="s">
        <v>8</v>
      </c>
      <c r="NOD56" s="139" t="s">
        <v>8</v>
      </c>
      <c r="NOE56" s="139" t="s">
        <v>8</v>
      </c>
      <c r="NOF56" s="139" t="s">
        <v>8</v>
      </c>
      <c r="NOG56" s="139" t="s">
        <v>8</v>
      </c>
      <c r="NOH56" s="139" t="s">
        <v>8</v>
      </c>
      <c r="NOI56" s="139" t="s">
        <v>8</v>
      </c>
      <c r="NOJ56" s="139" t="s">
        <v>8</v>
      </c>
      <c r="NOK56" s="139" t="s">
        <v>8</v>
      </c>
      <c r="NOL56" s="139" t="s">
        <v>8</v>
      </c>
      <c r="NOM56" s="139" t="s">
        <v>8</v>
      </c>
      <c r="NON56" s="139" t="s">
        <v>8</v>
      </c>
      <c r="NOO56" s="139" t="s">
        <v>8</v>
      </c>
      <c r="NOP56" s="139" t="s">
        <v>8</v>
      </c>
      <c r="NOQ56" s="139" t="s">
        <v>8</v>
      </c>
      <c r="NOR56" s="139" t="s">
        <v>8</v>
      </c>
      <c r="NOS56" s="139" t="s">
        <v>8</v>
      </c>
      <c r="NOT56" s="139" t="s">
        <v>8</v>
      </c>
      <c r="NOU56" s="139" t="s">
        <v>8</v>
      </c>
      <c r="NOV56" s="139" t="s">
        <v>8</v>
      </c>
      <c r="NOW56" s="139" t="s">
        <v>8</v>
      </c>
      <c r="NOX56" s="139" t="s">
        <v>8</v>
      </c>
      <c r="NOY56" s="139" t="s">
        <v>8</v>
      </c>
      <c r="NOZ56" s="139" t="s">
        <v>8</v>
      </c>
      <c r="NPA56" s="139" t="s">
        <v>8</v>
      </c>
      <c r="NPB56" s="139" t="s">
        <v>8</v>
      </c>
      <c r="NPC56" s="139" t="s">
        <v>8</v>
      </c>
      <c r="NPD56" s="139" t="s">
        <v>8</v>
      </c>
      <c r="NPE56" s="139" t="s">
        <v>8</v>
      </c>
      <c r="NPF56" s="139" t="s">
        <v>8</v>
      </c>
      <c r="NPG56" s="139" t="s">
        <v>8</v>
      </c>
      <c r="NPH56" s="139" t="s">
        <v>8</v>
      </c>
      <c r="NPI56" s="139" t="s">
        <v>8</v>
      </c>
      <c r="NPJ56" s="139" t="s">
        <v>8</v>
      </c>
      <c r="NPK56" s="139" t="s">
        <v>8</v>
      </c>
      <c r="NPL56" s="139" t="s">
        <v>8</v>
      </c>
      <c r="NPM56" s="139" t="s">
        <v>8</v>
      </c>
      <c r="NPN56" s="139" t="s">
        <v>8</v>
      </c>
      <c r="NPO56" s="139" t="s">
        <v>8</v>
      </c>
      <c r="NPP56" s="139" t="s">
        <v>8</v>
      </c>
      <c r="NPQ56" s="139" t="s">
        <v>8</v>
      </c>
      <c r="NPR56" s="139" t="s">
        <v>8</v>
      </c>
      <c r="NPS56" s="139" t="s">
        <v>8</v>
      </c>
      <c r="NPT56" s="139" t="s">
        <v>8</v>
      </c>
      <c r="NPU56" s="139" t="s">
        <v>8</v>
      </c>
      <c r="NPV56" s="139" t="s">
        <v>8</v>
      </c>
      <c r="NPW56" s="139" t="s">
        <v>8</v>
      </c>
      <c r="NPX56" s="139" t="s">
        <v>8</v>
      </c>
      <c r="NPY56" s="139" t="s">
        <v>8</v>
      </c>
      <c r="NPZ56" s="139" t="s">
        <v>8</v>
      </c>
      <c r="NQA56" s="139" t="s">
        <v>8</v>
      </c>
      <c r="NQB56" s="139" t="s">
        <v>8</v>
      </c>
      <c r="NQC56" s="139" t="s">
        <v>8</v>
      </c>
      <c r="NQD56" s="139" t="s">
        <v>8</v>
      </c>
      <c r="NQE56" s="139" t="s">
        <v>8</v>
      </c>
      <c r="NQF56" s="139" t="s">
        <v>8</v>
      </c>
      <c r="NQG56" s="139" t="s">
        <v>8</v>
      </c>
      <c r="NQH56" s="139" t="s">
        <v>8</v>
      </c>
      <c r="NQI56" s="139" t="s">
        <v>8</v>
      </c>
      <c r="NQJ56" s="139" t="s">
        <v>8</v>
      </c>
      <c r="NQK56" s="139" t="s">
        <v>8</v>
      </c>
      <c r="NQL56" s="139" t="s">
        <v>8</v>
      </c>
      <c r="NQM56" s="139" t="s">
        <v>8</v>
      </c>
      <c r="NQN56" s="139" t="s">
        <v>8</v>
      </c>
      <c r="NQO56" s="139" t="s">
        <v>8</v>
      </c>
      <c r="NQP56" s="139" t="s">
        <v>8</v>
      </c>
      <c r="NQQ56" s="139" t="s">
        <v>8</v>
      </c>
      <c r="NQR56" s="139" t="s">
        <v>8</v>
      </c>
      <c r="NQS56" s="139" t="s">
        <v>8</v>
      </c>
      <c r="NQT56" s="139" t="s">
        <v>8</v>
      </c>
      <c r="NQU56" s="139" t="s">
        <v>8</v>
      </c>
      <c r="NQV56" s="139" t="s">
        <v>8</v>
      </c>
      <c r="NQW56" s="139" t="s">
        <v>8</v>
      </c>
      <c r="NQX56" s="139" t="s">
        <v>8</v>
      </c>
      <c r="NQY56" s="139" t="s">
        <v>8</v>
      </c>
      <c r="NQZ56" s="139" t="s">
        <v>8</v>
      </c>
      <c r="NRA56" s="139" t="s">
        <v>8</v>
      </c>
      <c r="NRB56" s="139" t="s">
        <v>8</v>
      </c>
      <c r="NRC56" s="139" t="s">
        <v>8</v>
      </c>
      <c r="NRD56" s="139" t="s">
        <v>8</v>
      </c>
      <c r="NRE56" s="139" t="s">
        <v>8</v>
      </c>
      <c r="NRF56" s="139" t="s">
        <v>8</v>
      </c>
      <c r="NRG56" s="139" t="s">
        <v>8</v>
      </c>
      <c r="NRH56" s="139" t="s">
        <v>8</v>
      </c>
      <c r="NRI56" s="139" t="s">
        <v>8</v>
      </c>
      <c r="NRJ56" s="139" t="s">
        <v>8</v>
      </c>
      <c r="NRK56" s="139" t="s">
        <v>8</v>
      </c>
      <c r="NRL56" s="139" t="s">
        <v>8</v>
      </c>
      <c r="NRM56" s="139" t="s">
        <v>8</v>
      </c>
      <c r="NRN56" s="139" t="s">
        <v>8</v>
      </c>
      <c r="NRO56" s="139" t="s">
        <v>8</v>
      </c>
      <c r="NRP56" s="139" t="s">
        <v>8</v>
      </c>
      <c r="NRQ56" s="139" t="s">
        <v>8</v>
      </c>
      <c r="NRR56" s="139" t="s">
        <v>8</v>
      </c>
      <c r="NRS56" s="139" t="s">
        <v>8</v>
      </c>
      <c r="NRT56" s="139" t="s">
        <v>8</v>
      </c>
      <c r="NRU56" s="139" t="s">
        <v>8</v>
      </c>
      <c r="NRV56" s="139" t="s">
        <v>8</v>
      </c>
      <c r="NRW56" s="139" t="s">
        <v>8</v>
      </c>
      <c r="NRX56" s="139" t="s">
        <v>8</v>
      </c>
      <c r="NRY56" s="139" t="s">
        <v>8</v>
      </c>
      <c r="NRZ56" s="139" t="s">
        <v>8</v>
      </c>
      <c r="NSA56" s="139" t="s">
        <v>8</v>
      </c>
      <c r="NSB56" s="139" t="s">
        <v>8</v>
      </c>
      <c r="NSC56" s="139" t="s">
        <v>8</v>
      </c>
      <c r="NSD56" s="139" t="s">
        <v>8</v>
      </c>
      <c r="NSE56" s="139" t="s">
        <v>8</v>
      </c>
      <c r="NSF56" s="139" t="s">
        <v>8</v>
      </c>
      <c r="NSG56" s="139" t="s">
        <v>8</v>
      </c>
      <c r="NSH56" s="139" t="s">
        <v>8</v>
      </c>
      <c r="NSI56" s="139" t="s">
        <v>8</v>
      </c>
      <c r="NSJ56" s="139" t="s">
        <v>8</v>
      </c>
      <c r="NSK56" s="139" t="s">
        <v>8</v>
      </c>
      <c r="NSL56" s="139" t="s">
        <v>8</v>
      </c>
      <c r="NSM56" s="139" t="s">
        <v>8</v>
      </c>
      <c r="NSN56" s="139" t="s">
        <v>8</v>
      </c>
      <c r="NSO56" s="139" t="s">
        <v>8</v>
      </c>
      <c r="NSP56" s="139" t="s">
        <v>8</v>
      </c>
      <c r="NSQ56" s="139" t="s">
        <v>8</v>
      </c>
      <c r="NSR56" s="139" t="s">
        <v>8</v>
      </c>
      <c r="NSS56" s="139" t="s">
        <v>8</v>
      </c>
      <c r="NST56" s="139" t="s">
        <v>8</v>
      </c>
      <c r="NSU56" s="139" t="s">
        <v>8</v>
      </c>
      <c r="NSV56" s="139" t="s">
        <v>8</v>
      </c>
      <c r="NSW56" s="139" t="s">
        <v>8</v>
      </c>
      <c r="NSX56" s="139" t="s">
        <v>8</v>
      </c>
      <c r="NSY56" s="139" t="s">
        <v>8</v>
      </c>
      <c r="NSZ56" s="139" t="s">
        <v>8</v>
      </c>
      <c r="NTA56" s="139" t="s">
        <v>8</v>
      </c>
      <c r="NTB56" s="139" t="s">
        <v>8</v>
      </c>
      <c r="NTC56" s="139" t="s">
        <v>8</v>
      </c>
      <c r="NTD56" s="139" t="s">
        <v>8</v>
      </c>
      <c r="NTE56" s="139" t="s">
        <v>8</v>
      </c>
      <c r="NTF56" s="139" t="s">
        <v>8</v>
      </c>
      <c r="NTG56" s="139" t="s">
        <v>8</v>
      </c>
      <c r="NTH56" s="139" t="s">
        <v>8</v>
      </c>
      <c r="NTI56" s="139" t="s">
        <v>8</v>
      </c>
      <c r="NTJ56" s="139" t="s">
        <v>8</v>
      </c>
      <c r="NTK56" s="139" t="s">
        <v>8</v>
      </c>
      <c r="NTL56" s="139" t="s">
        <v>8</v>
      </c>
      <c r="NTM56" s="139" t="s">
        <v>8</v>
      </c>
      <c r="NTN56" s="139" t="s">
        <v>8</v>
      </c>
      <c r="NTO56" s="139" t="s">
        <v>8</v>
      </c>
      <c r="NTP56" s="139" t="s">
        <v>8</v>
      </c>
      <c r="NTQ56" s="139" t="s">
        <v>8</v>
      </c>
      <c r="NTR56" s="139" t="s">
        <v>8</v>
      </c>
      <c r="NTS56" s="139" t="s">
        <v>8</v>
      </c>
      <c r="NTT56" s="139" t="s">
        <v>8</v>
      </c>
      <c r="NTU56" s="139" t="s">
        <v>8</v>
      </c>
      <c r="NTV56" s="139" t="s">
        <v>8</v>
      </c>
      <c r="NTW56" s="139" t="s">
        <v>8</v>
      </c>
      <c r="NTX56" s="139" t="s">
        <v>8</v>
      </c>
      <c r="NTY56" s="139" t="s">
        <v>8</v>
      </c>
      <c r="NTZ56" s="139" t="s">
        <v>8</v>
      </c>
      <c r="NUA56" s="139" t="s">
        <v>8</v>
      </c>
      <c r="NUB56" s="139" t="s">
        <v>8</v>
      </c>
      <c r="NUC56" s="139" t="s">
        <v>8</v>
      </c>
      <c r="NUD56" s="139" t="s">
        <v>8</v>
      </c>
      <c r="NUE56" s="139" t="s">
        <v>8</v>
      </c>
      <c r="NUF56" s="139" t="s">
        <v>8</v>
      </c>
      <c r="NUG56" s="139" t="s">
        <v>8</v>
      </c>
      <c r="NUH56" s="139" t="s">
        <v>8</v>
      </c>
      <c r="NUI56" s="139" t="s">
        <v>8</v>
      </c>
      <c r="NUJ56" s="139" t="s">
        <v>8</v>
      </c>
      <c r="NUK56" s="139" t="s">
        <v>8</v>
      </c>
      <c r="NUL56" s="139" t="s">
        <v>8</v>
      </c>
      <c r="NUM56" s="139" t="s">
        <v>8</v>
      </c>
      <c r="NUN56" s="139" t="s">
        <v>8</v>
      </c>
      <c r="NUO56" s="139" t="s">
        <v>8</v>
      </c>
      <c r="NUP56" s="139" t="s">
        <v>8</v>
      </c>
      <c r="NUQ56" s="139" t="s">
        <v>8</v>
      </c>
      <c r="NUR56" s="139" t="s">
        <v>8</v>
      </c>
      <c r="NUS56" s="139" t="s">
        <v>8</v>
      </c>
      <c r="NUT56" s="139" t="s">
        <v>8</v>
      </c>
      <c r="NUU56" s="139" t="s">
        <v>8</v>
      </c>
      <c r="NUV56" s="139" t="s">
        <v>8</v>
      </c>
      <c r="NUW56" s="139" t="s">
        <v>8</v>
      </c>
      <c r="NUX56" s="139" t="s">
        <v>8</v>
      </c>
      <c r="NUY56" s="139" t="s">
        <v>8</v>
      </c>
      <c r="NUZ56" s="139" t="s">
        <v>8</v>
      </c>
      <c r="NVA56" s="139" t="s">
        <v>8</v>
      </c>
      <c r="NVB56" s="139" t="s">
        <v>8</v>
      </c>
      <c r="NVC56" s="139" t="s">
        <v>8</v>
      </c>
      <c r="NVD56" s="139" t="s">
        <v>8</v>
      </c>
      <c r="NVE56" s="139" t="s">
        <v>8</v>
      </c>
      <c r="NVF56" s="139" t="s">
        <v>8</v>
      </c>
      <c r="NVG56" s="139" t="s">
        <v>8</v>
      </c>
      <c r="NVH56" s="139" t="s">
        <v>8</v>
      </c>
      <c r="NVI56" s="139" t="s">
        <v>8</v>
      </c>
      <c r="NVJ56" s="139" t="s">
        <v>8</v>
      </c>
      <c r="NVK56" s="139" t="s">
        <v>8</v>
      </c>
      <c r="NVL56" s="139" t="s">
        <v>8</v>
      </c>
      <c r="NVM56" s="139" t="s">
        <v>8</v>
      </c>
      <c r="NVN56" s="139" t="s">
        <v>8</v>
      </c>
      <c r="NVO56" s="139" t="s">
        <v>8</v>
      </c>
      <c r="NVP56" s="139" t="s">
        <v>8</v>
      </c>
      <c r="NVQ56" s="139" t="s">
        <v>8</v>
      </c>
      <c r="NVR56" s="139" t="s">
        <v>8</v>
      </c>
      <c r="NVS56" s="139" t="s">
        <v>8</v>
      </c>
      <c r="NVT56" s="139" t="s">
        <v>8</v>
      </c>
      <c r="NVU56" s="139" t="s">
        <v>8</v>
      </c>
      <c r="NVV56" s="139" t="s">
        <v>8</v>
      </c>
      <c r="NVW56" s="139" t="s">
        <v>8</v>
      </c>
      <c r="NVX56" s="139" t="s">
        <v>8</v>
      </c>
      <c r="NVY56" s="139" t="s">
        <v>8</v>
      </c>
      <c r="NVZ56" s="139" t="s">
        <v>8</v>
      </c>
      <c r="NWA56" s="139" t="s">
        <v>8</v>
      </c>
      <c r="NWB56" s="139" t="s">
        <v>8</v>
      </c>
      <c r="NWC56" s="139" t="s">
        <v>8</v>
      </c>
      <c r="NWD56" s="139" t="s">
        <v>8</v>
      </c>
      <c r="NWE56" s="139" t="s">
        <v>8</v>
      </c>
      <c r="NWF56" s="139" t="s">
        <v>8</v>
      </c>
      <c r="NWG56" s="139" t="s">
        <v>8</v>
      </c>
      <c r="NWH56" s="139" t="s">
        <v>8</v>
      </c>
      <c r="NWI56" s="139" t="s">
        <v>8</v>
      </c>
      <c r="NWJ56" s="139" t="s">
        <v>8</v>
      </c>
      <c r="NWK56" s="139" t="s">
        <v>8</v>
      </c>
      <c r="NWL56" s="139" t="s">
        <v>8</v>
      </c>
      <c r="NWM56" s="139" t="s">
        <v>8</v>
      </c>
      <c r="NWN56" s="139" t="s">
        <v>8</v>
      </c>
      <c r="NWO56" s="139" t="s">
        <v>8</v>
      </c>
      <c r="NWP56" s="139" t="s">
        <v>8</v>
      </c>
      <c r="NWQ56" s="139" t="s">
        <v>8</v>
      </c>
      <c r="NWR56" s="139" t="s">
        <v>8</v>
      </c>
      <c r="NWS56" s="139" t="s">
        <v>8</v>
      </c>
      <c r="NWT56" s="139" t="s">
        <v>8</v>
      </c>
      <c r="NWU56" s="139" t="s">
        <v>8</v>
      </c>
      <c r="NWV56" s="139" t="s">
        <v>8</v>
      </c>
      <c r="NWW56" s="139" t="s">
        <v>8</v>
      </c>
      <c r="NWX56" s="139" t="s">
        <v>8</v>
      </c>
      <c r="NWY56" s="139" t="s">
        <v>8</v>
      </c>
      <c r="NWZ56" s="139" t="s">
        <v>8</v>
      </c>
      <c r="NXA56" s="139" t="s">
        <v>8</v>
      </c>
      <c r="NXB56" s="139" t="s">
        <v>8</v>
      </c>
      <c r="NXC56" s="139" t="s">
        <v>8</v>
      </c>
      <c r="NXD56" s="139" t="s">
        <v>8</v>
      </c>
      <c r="NXE56" s="139" t="s">
        <v>8</v>
      </c>
      <c r="NXF56" s="139" t="s">
        <v>8</v>
      </c>
      <c r="NXG56" s="139" t="s">
        <v>8</v>
      </c>
      <c r="NXH56" s="139" t="s">
        <v>8</v>
      </c>
      <c r="NXI56" s="139" t="s">
        <v>8</v>
      </c>
      <c r="NXJ56" s="139" t="s">
        <v>8</v>
      </c>
      <c r="NXK56" s="139" t="s">
        <v>8</v>
      </c>
      <c r="NXL56" s="139" t="s">
        <v>8</v>
      </c>
      <c r="NXM56" s="139" t="s">
        <v>8</v>
      </c>
      <c r="NXN56" s="139" t="s">
        <v>8</v>
      </c>
      <c r="NXO56" s="139" t="s">
        <v>8</v>
      </c>
      <c r="NXP56" s="139" t="s">
        <v>8</v>
      </c>
      <c r="NXQ56" s="139" t="s">
        <v>8</v>
      </c>
      <c r="NXR56" s="139" t="s">
        <v>8</v>
      </c>
      <c r="NXS56" s="139" t="s">
        <v>8</v>
      </c>
      <c r="NXT56" s="139" t="s">
        <v>8</v>
      </c>
      <c r="NXU56" s="139" t="s">
        <v>8</v>
      </c>
      <c r="NXV56" s="139" t="s">
        <v>8</v>
      </c>
      <c r="NXW56" s="139" t="s">
        <v>8</v>
      </c>
      <c r="NXX56" s="139" t="s">
        <v>8</v>
      </c>
      <c r="NXY56" s="139" t="s">
        <v>8</v>
      </c>
      <c r="NXZ56" s="139" t="s">
        <v>8</v>
      </c>
      <c r="NYA56" s="139" t="s">
        <v>8</v>
      </c>
      <c r="NYB56" s="139" t="s">
        <v>8</v>
      </c>
      <c r="NYC56" s="139" t="s">
        <v>8</v>
      </c>
      <c r="NYD56" s="139" t="s">
        <v>8</v>
      </c>
      <c r="NYE56" s="139" t="s">
        <v>8</v>
      </c>
      <c r="NYF56" s="139" t="s">
        <v>8</v>
      </c>
      <c r="NYG56" s="139" t="s">
        <v>8</v>
      </c>
      <c r="NYH56" s="139" t="s">
        <v>8</v>
      </c>
      <c r="NYI56" s="139" t="s">
        <v>8</v>
      </c>
      <c r="NYJ56" s="139" t="s">
        <v>8</v>
      </c>
      <c r="NYK56" s="139" t="s">
        <v>8</v>
      </c>
      <c r="NYL56" s="139" t="s">
        <v>8</v>
      </c>
      <c r="NYM56" s="139" t="s">
        <v>8</v>
      </c>
      <c r="NYN56" s="139" t="s">
        <v>8</v>
      </c>
      <c r="NYO56" s="139" t="s">
        <v>8</v>
      </c>
      <c r="NYP56" s="139" t="s">
        <v>8</v>
      </c>
      <c r="NYQ56" s="139" t="s">
        <v>8</v>
      </c>
      <c r="NYR56" s="139" t="s">
        <v>8</v>
      </c>
      <c r="NYS56" s="139" t="s">
        <v>8</v>
      </c>
      <c r="NYT56" s="139" t="s">
        <v>8</v>
      </c>
      <c r="NYU56" s="139" t="s">
        <v>8</v>
      </c>
      <c r="NYV56" s="139" t="s">
        <v>8</v>
      </c>
      <c r="NYW56" s="139" t="s">
        <v>8</v>
      </c>
      <c r="NYX56" s="139" t="s">
        <v>8</v>
      </c>
      <c r="NYY56" s="139" t="s">
        <v>8</v>
      </c>
      <c r="NYZ56" s="139" t="s">
        <v>8</v>
      </c>
      <c r="NZA56" s="139" t="s">
        <v>8</v>
      </c>
      <c r="NZB56" s="139" t="s">
        <v>8</v>
      </c>
      <c r="NZC56" s="139" t="s">
        <v>8</v>
      </c>
      <c r="NZD56" s="139" t="s">
        <v>8</v>
      </c>
      <c r="NZE56" s="139" t="s">
        <v>8</v>
      </c>
      <c r="NZF56" s="139" t="s">
        <v>8</v>
      </c>
      <c r="NZG56" s="139" t="s">
        <v>8</v>
      </c>
      <c r="NZH56" s="139" t="s">
        <v>8</v>
      </c>
      <c r="NZI56" s="139" t="s">
        <v>8</v>
      </c>
      <c r="NZJ56" s="139" t="s">
        <v>8</v>
      </c>
      <c r="NZK56" s="139" t="s">
        <v>8</v>
      </c>
      <c r="NZL56" s="139" t="s">
        <v>8</v>
      </c>
      <c r="NZM56" s="139" t="s">
        <v>8</v>
      </c>
      <c r="NZN56" s="139" t="s">
        <v>8</v>
      </c>
      <c r="NZO56" s="139" t="s">
        <v>8</v>
      </c>
      <c r="NZP56" s="139" t="s">
        <v>8</v>
      </c>
      <c r="NZQ56" s="139" t="s">
        <v>8</v>
      </c>
      <c r="NZR56" s="139" t="s">
        <v>8</v>
      </c>
      <c r="NZS56" s="139" t="s">
        <v>8</v>
      </c>
      <c r="NZT56" s="139" t="s">
        <v>8</v>
      </c>
      <c r="NZU56" s="139" t="s">
        <v>8</v>
      </c>
      <c r="NZV56" s="139" t="s">
        <v>8</v>
      </c>
      <c r="NZW56" s="139" t="s">
        <v>8</v>
      </c>
      <c r="NZX56" s="139" t="s">
        <v>8</v>
      </c>
      <c r="NZY56" s="139" t="s">
        <v>8</v>
      </c>
      <c r="NZZ56" s="139" t="s">
        <v>8</v>
      </c>
      <c r="OAA56" s="139" t="s">
        <v>8</v>
      </c>
      <c r="OAB56" s="139" t="s">
        <v>8</v>
      </c>
      <c r="OAC56" s="139" t="s">
        <v>8</v>
      </c>
      <c r="OAD56" s="139" t="s">
        <v>8</v>
      </c>
      <c r="OAE56" s="139" t="s">
        <v>8</v>
      </c>
      <c r="OAF56" s="139" t="s">
        <v>8</v>
      </c>
      <c r="OAG56" s="139" t="s">
        <v>8</v>
      </c>
      <c r="OAH56" s="139" t="s">
        <v>8</v>
      </c>
      <c r="OAI56" s="139" t="s">
        <v>8</v>
      </c>
      <c r="OAJ56" s="139" t="s">
        <v>8</v>
      </c>
      <c r="OAK56" s="139" t="s">
        <v>8</v>
      </c>
      <c r="OAL56" s="139" t="s">
        <v>8</v>
      </c>
      <c r="OAM56" s="139" t="s">
        <v>8</v>
      </c>
      <c r="OAN56" s="139" t="s">
        <v>8</v>
      </c>
      <c r="OAO56" s="139" t="s">
        <v>8</v>
      </c>
      <c r="OAP56" s="139" t="s">
        <v>8</v>
      </c>
      <c r="OAQ56" s="139" t="s">
        <v>8</v>
      </c>
      <c r="OAR56" s="139" t="s">
        <v>8</v>
      </c>
      <c r="OAS56" s="139" t="s">
        <v>8</v>
      </c>
      <c r="OAT56" s="139" t="s">
        <v>8</v>
      </c>
      <c r="OAU56" s="139" t="s">
        <v>8</v>
      </c>
      <c r="OAV56" s="139" t="s">
        <v>8</v>
      </c>
      <c r="OAW56" s="139" t="s">
        <v>8</v>
      </c>
      <c r="OAX56" s="139" t="s">
        <v>8</v>
      </c>
      <c r="OAY56" s="139" t="s">
        <v>8</v>
      </c>
      <c r="OAZ56" s="139" t="s">
        <v>8</v>
      </c>
      <c r="OBA56" s="139" t="s">
        <v>8</v>
      </c>
      <c r="OBB56" s="139" t="s">
        <v>8</v>
      </c>
      <c r="OBC56" s="139" t="s">
        <v>8</v>
      </c>
      <c r="OBD56" s="139" t="s">
        <v>8</v>
      </c>
      <c r="OBE56" s="139" t="s">
        <v>8</v>
      </c>
      <c r="OBF56" s="139" t="s">
        <v>8</v>
      </c>
      <c r="OBG56" s="139" t="s">
        <v>8</v>
      </c>
      <c r="OBH56" s="139" t="s">
        <v>8</v>
      </c>
      <c r="OBI56" s="139" t="s">
        <v>8</v>
      </c>
      <c r="OBJ56" s="139" t="s">
        <v>8</v>
      </c>
      <c r="OBK56" s="139" t="s">
        <v>8</v>
      </c>
      <c r="OBL56" s="139" t="s">
        <v>8</v>
      </c>
      <c r="OBM56" s="139" t="s">
        <v>8</v>
      </c>
      <c r="OBN56" s="139" t="s">
        <v>8</v>
      </c>
      <c r="OBO56" s="139" t="s">
        <v>8</v>
      </c>
      <c r="OBP56" s="139" t="s">
        <v>8</v>
      </c>
      <c r="OBQ56" s="139" t="s">
        <v>8</v>
      </c>
      <c r="OBR56" s="139" t="s">
        <v>8</v>
      </c>
      <c r="OBS56" s="139" t="s">
        <v>8</v>
      </c>
      <c r="OBT56" s="139" t="s">
        <v>8</v>
      </c>
      <c r="OBU56" s="139" t="s">
        <v>8</v>
      </c>
      <c r="OBV56" s="139" t="s">
        <v>8</v>
      </c>
      <c r="OBW56" s="139" t="s">
        <v>8</v>
      </c>
      <c r="OBX56" s="139" t="s">
        <v>8</v>
      </c>
      <c r="OBY56" s="139" t="s">
        <v>8</v>
      </c>
      <c r="OBZ56" s="139" t="s">
        <v>8</v>
      </c>
      <c r="OCA56" s="139" t="s">
        <v>8</v>
      </c>
      <c r="OCB56" s="139" t="s">
        <v>8</v>
      </c>
      <c r="OCC56" s="139" t="s">
        <v>8</v>
      </c>
      <c r="OCD56" s="139" t="s">
        <v>8</v>
      </c>
      <c r="OCE56" s="139" t="s">
        <v>8</v>
      </c>
      <c r="OCF56" s="139" t="s">
        <v>8</v>
      </c>
      <c r="OCG56" s="139" t="s">
        <v>8</v>
      </c>
      <c r="OCH56" s="139" t="s">
        <v>8</v>
      </c>
      <c r="OCI56" s="139" t="s">
        <v>8</v>
      </c>
      <c r="OCJ56" s="139" t="s">
        <v>8</v>
      </c>
      <c r="OCK56" s="139" t="s">
        <v>8</v>
      </c>
      <c r="OCL56" s="139" t="s">
        <v>8</v>
      </c>
      <c r="OCM56" s="139" t="s">
        <v>8</v>
      </c>
      <c r="OCN56" s="139" t="s">
        <v>8</v>
      </c>
      <c r="OCO56" s="139" t="s">
        <v>8</v>
      </c>
      <c r="OCP56" s="139" t="s">
        <v>8</v>
      </c>
      <c r="OCQ56" s="139" t="s">
        <v>8</v>
      </c>
      <c r="OCR56" s="139" t="s">
        <v>8</v>
      </c>
      <c r="OCS56" s="139" t="s">
        <v>8</v>
      </c>
      <c r="OCT56" s="139" t="s">
        <v>8</v>
      </c>
      <c r="OCU56" s="139" t="s">
        <v>8</v>
      </c>
      <c r="OCV56" s="139" t="s">
        <v>8</v>
      </c>
      <c r="OCW56" s="139" t="s">
        <v>8</v>
      </c>
      <c r="OCX56" s="139" t="s">
        <v>8</v>
      </c>
      <c r="OCY56" s="139" t="s">
        <v>8</v>
      </c>
      <c r="OCZ56" s="139" t="s">
        <v>8</v>
      </c>
      <c r="ODA56" s="139" t="s">
        <v>8</v>
      </c>
      <c r="ODB56" s="139" t="s">
        <v>8</v>
      </c>
      <c r="ODC56" s="139" t="s">
        <v>8</v>
      </c>
      <c r="ODD56" s="139" t="s">
        <v>8</v>
      </c>
      <c r="ODE56" s="139" t="s">
        <v>8</v>
      </c>
      <c r="ODF56" s="139" t="s">
        <v>8</v>
      </c>
      <c r="ODG56" s="139" t="s">
        <v>8</v>
      </c>
      <c r="ODH56" s="139" t="s">
        <v>8</v>
      </c>
      <c r="ODI56" s="139" t="s">
        <v>8</v>
      </c>
      <c r="ODJ56" s="139" t="s">
        <v>8</v>
      </c>
      <c r="ODK56" s="139" t="s">
        <v>8</v>
      </c>
      <c r="ODL56" s="139" t="s">
        <v>8</v>
      </c>
      <c r="ODM56" s="139" t="s">
        <v>8</v>
      </c>
      <c r="ODN56" s="139" t="s">
        <v>8</v>
      </c>
      <c r="ODO56" s="139" t="s">
        <v>8</v>
      </c>
      <c r="ODP56" s="139" t="s">
        <v>8</v>
      </c>
      <c r="ODQ56" s="139" t="s">
        <v>8</v>
      </c>
      <c r="ODR56" s="139" t="s">
        <v>8</v>
      </c>
      <c r="ODS56" s="139" t="s">
        <v>8</v>
      </c>
      <c r="ODT56" s="139" t="s">
        <v>8</v>
      </c>
      <c r="ODU56" s="139" t="s">
        <v>8</v>
      </c>
      <c r="ODV56" s="139" t="s">
        <v>8</v>
      </c>
      <c r="ODW56" s="139" t="s">
        <v>8</v>
      </c>
      <c r="ODX56" s="139" t="s">
        <v>8</v>
      </c>
      <c r="ODY56" s="139" t="s">
        <v>8</v>
      </c>
      <c r="ODZ56" s="139" t="s">
        <v>8</v>
      </c>
      <c r="OEA56" s="139" t="s">
        <v>8</v>
      </c>
      <c r="OEB56" s="139" t="s">
        <v>8</v>
      </c>
      <c r="OEC56" s="139" t="s">
        <v>8</v>
      </c>
      <c r="OED56" s="139" t="s">
        <v>8</v>
      </c>
      <c r="OEE56" s="139" t="s">
        <v>8</v>
      </c>
      <c r="OEF56" s="139" t="s">
        <v>8</v>
      </c>
      <c r="OEG56" s="139" t="s">
        <v>8</v>
      </c>
      <c r="OEH56" s="139" t="s">
        <v>8</v>
      </c>
      <c r="OEI56" s="139" t="s">
        <v>8</v>
      </c>
      <c r="OEJ56" s="139" t="s">
        <v>8</v>
      </c>
      <c r="OEK56" s="139" t="s">
        <v>8</v>
      </c>
      <c r="OEL56" s="139" t="s">
        <v>8</v>
      </c>
      <c r="OEM56" s="139" t="s">
        <v>8</v>
      </c>
      <c r="OEN56" s="139" t="s">
        <v>8</v>
      </c>
      <c r="OEO56" s="139" t="s">
        <v>8</v>
      </c>
      <c r="OEP56" s="139" t="s">
        <v>8</v>
      </c>
      <c r="OEQ56" s="139" t="s">
        <v>8</v>
      </c>
      <c r="OER56" s="139" t="s">
        <v>8</v>
      </c>
      <c r="OES56" s="139" t="s">
        <v>8</v>
      </c>
      <c r="OET56" s="139" t="s">
        <v>8</v>
      </c>
      <c r="OEU56" s="139" t="s">
        <v>8</v>
      </c>
      <c r="OEV56" s="139" t="s">
        <v>8</v>
      </c>
      <c r="OEW56" s="139" t="s">
        <v>8</v>
      </c>
      <c r="OEX56" s="139" t="s">
        <v>8</v>
      </c>
      <c r="OEY56" s="139" t="s">
        <v>8</v>
      </c>
      <c r="OEZ56" s="139" t="s">
        <v>8</v>
      </c>
      <c r="OFA56" s="139" t="s">
        <v>8</v>
      </c>
      <c r="OFB56" s="139" t="s">
        <v>8</v>
      </c>
      <c r="OFC56" s="139" t="s">
        <v>8</v>
      </c>
      <c r="OFD56" s="139" t="s">
        <v>8</v>
      </c>
      <c r="OFE56" s="139" t="s">
        <v>8</v>
      </c>
      <c r="OFF56" s="139" t="s">
        <v>8</v>
      </c>
      <c r="OFG56" s="139" t="s">
        <v>8</v>
      </c>
      <c r="OFH56" s="139" t="s">
        <v>8</v>
      </c>
      <c r="OFI56" s="139" t="s">
        <v>8</v>
      </c>
      <c r="OFJ56" s="139" t="s">
        <v>8</v>
      </c>
      <c r="OFK56" s="139" t="s">
        <v>8</v>
      </c>
      <c r="OFL56" s="139" t="s">
        <v>8</v>
      </c>
      <c r="OFM56" s="139" t="s">
        <v>8</v>
      </c>
      <c r="OFN56" s="139" t="s">
        <v>8</v>
      </c>
      <c r="OFO56" s="139" t="s">
        <v>8</v>
      </c>
      <c r="OFP56" s="139" t="s">
        <v>8</v>
      </c>
      <c r="OFQ56" s="139" t="s">
        <v>8</v>
      </c>
      <c r="OFR56" s="139" t="s">
        <v>8</v>
      </c>
      <c r="OFS56" s="139" t="s">
        <v>8</v>
      </c>
      <c r="OFT56" s="139" t="s">
        <v>8</v>
      </c>
      <c r="OFU56" s="139" t="s">
        <v>8</v>
      </c>
      <c r="OFV56" s="139" t="s">
        <v>8</v>
      </c>
      <c r="OFW56" s="139" t="s">
        <v>8</v>
      </c>
      <c r="OFX56" s="139" t="s">
        <v>8</v>
      </c>
      <c r="OFY56" s="139" t="s">
        <v>8</v>
      </c>
      <c r="OFZ56" s="139" t="s">
        <v>8</v>
      </c>
      <c r="OGA56" s="139" t="s">
        <v>8</v>
      </c>
      <c r="OGB56" s="139" t="s">
        <v>8</v>
      </c>
      <c r="OGC56" s="139" t="s">
        <v>8</v>
      </c>
      <c r="OGD56" s="139" t="s">
        <v>8</v>
      </c>
      <c r="OGE56" s="139" t="s">
        <v>8</v>
      </c>
      <c r="OGF56" s="139" t="s">
        <v>8</v>
      </c>
      <c r="OGG56" s="139" t="s">
        <v>8</v>
      </c>
      <c r="OGH56" s="139" t="s">
        <v>8</v>
      </c>
      <c r="OGI56" s="139" t="s">
        <v>8</v>
      </c>
      <c r="OGJ56" s="139" t="s">
        <v>8</v>
      </c>
      <c r="OGK56" s="139" t="s">
        <v>8</v>
      </c>
      <c r="OGL56" s="139" t="s">
        <v>8</v>
      </c>
      <c r="OGM56" s="139" t="s">
        <v>8</v>
      </c>
      <c r="OGN56" s="139" t="s">
        <v>8</v>
      </c>
      <c r="OGO56" s="139" t="s">
        <v>8</v>
      </c>
      <c r="OGP56" s="139" t="s">
        <v>8</v>
      </c>
      <c r="OGQ56" s="139" t="s">
        <v>8</v>
      </c>
      <c r="OGR56" s="139" t="s">
        <v>8</v>
      </c>
      <c r="OGS56" s="139" t="s">
        <v>8</v>
      </c>
      <c r="OGT56" s="139" t="s">
        <v>8</v>
      </c>
      <c r="OGU56" s="139" t="s">
        <v>8</v>
      </c>
      <c r="OGV56" s="139" t="s">
        <v>8</v>
      </c>
      <c r="OGW56" s="139" t="s">
        <v>8</v>
      </c>
      <c r="OGX56" s="139" t="s">
        <v>8</v>
      </c>
      <c r="OGY56" s="139" t="s">
        <v>8</v>
      </c>
      <c r="OGZ56" s="139" t="s">
        <v>8</v>
      </c>
      <c r="OHA56" s="139" t="s">
        <v>8</v>
      </c>
      <c r="OHB56" s="139" t="s">
        <v>8</v>
      </c>
      <c r="OHC56" s="139" t="s">
        <v>8</v>
      </c>
      <c r="OHD56" s="139" t="s">
        <v>8</v>
      </c>
      <c r="OHE56" s="139" t="s">
        <v>8</v>
      </c>
      <c r="OHF56" s="139" t="s">
        <v>8</v>
      </c>
      <c r="OHG56" s="139" t="s">
        <v>8</v>
      </c>
      <c r="OHH56" s="139" t="s">
        <v>8</v>
      </c>
      <c r="OHI56" s="139" t="s">
        <v>8</v>
      </c>
      <c r="OHJ56" s="139" t="s">
        <v>8</v>
      </c>
      <c r="OHK56" s="139" t="s">
        <v>8</v>
      </c>
      <c r="OHL56" s="139" t="s">
        <v>8</v>
      </c>
      <c r="OHM56" s="139" t="s">
        <v>8</v>
      </c>
      <c r="OHN56" s="139" t="s">
        <v>8</v>
      </c>
      <c r="OHO56" s="139" t="s">
        <v>8</v>
      </c>
      <c r="OHP56" s="139" t="s">
        <v>8</v>
      </c>
      <c r="OHQ56" s="139" t="s">
        <v>8</v>
      </c>
      <c r="OHR56" s="139" t="s">
        <v>8</v>
      </c>
      <c r="OHS56" s="139" t="s">
        <v>8</v>
      </c>
      <c r="OHT56" s="139" t="s">
        <v>8</v>
      </c>
      <c r="OHU56" s="139" t="s">
        <v>8</v>
      </c>
      <c r="OHV56" s="139" t="s">
        <v>8</v>
      </c>
      <c r="OHW56" s="139" t="s">
        <v>8</v>
      </c>
      <c r="OHX56" s="139" t="s">
        <v>8</v>
      </c>
      <c r="OHY56" s="139" t="s">
        <v>8</v>
      </c>
      <c r="OHZ56" s="139" t="s">
        <v>8</v>
      </c>
      <c r="OIA56" s="139" t="s">
        <v>8</v>
      </c>
      <c r="OIB56" s="139" t="s">
        <v>8</v>
      </c>
      <c r="OIC56" s="139" t="s">
        <v>8</v>
      </c>
      <c r="OID56" s="139" t="s">
        <v>8</v>
      </c>
      <c r="OIE56" s="139" t="s">
        <v>8</v>
      </c>
      <c r="OIF56" s="139" t="s">
        <v>8</v>
      </c>
      <c r="OIG56" s="139" t="s">
        <v>8</v>
      </c>
      <c r="OIH56" s="139" t="s">
        <v>8</v>
      </c>
      <c r="OII56" s="139" t="s">
        <v>8</v>
      </c>
      <c r="OIJ56" s="139" t="s">
        <v>8</v>
      </c>
      <c r="OIK56" s="139" t="s">
        <v>8</v>
      </c>
      <c r="OIL56" s="139" t="s">
        <v>8</v>
      </c>
      <c r="OIM56" s="139" t="s">
        <v>8</v>
      </c>
      <c r="OIN56" s="139" t="s">
        <v>8</v>
      </c>
      <c r="OIO56" s="139" t="s">
        <v>8</v>
      </c>
      <c r="OIP56" s="139" t="s">
        <v>8</v>
      </c>
      <c r="OIQ56" s="139" t="s">
        <v>8</v>
      </c>
      <c r="OIR56" s="139" t="s">
        <v>8</v>
      </c>
      <c r="OIS56" s="139" t="s">
        <v>8</v>
      </c>
      <c r="OIT56" s="139" t="s">
        <v>8</v>
      </c>
      <c r="OIU56" s="139" t="s">
        <v>8</v>
      </c>
      <c r="OIV56" s="139" t="s">
        <v>8</v>
      </c>
      <c r="OIW56" s="139" t="s">
        <v>8</v>
      </c>
      <c r="OIX56" s="139" t="s">
        <v>8</v>
      </c>
      <c r="OIY56" s="139" t="s">
        <v>8</v>
      </c>
      <c r="OIZ56" s="139" t="s">
        <v>8</v>
      </c>
      <c r="OJA56" s="139" t="s">
        <v>8</v>
      </c>
      <c r="OJB56" s="139" t="s">
        <v>8</v>
      </c>
      <c r="OJC56" s="139" t="s">
        <v>8</v>
      </c>
      <c r="OJD56" s="139" t="s">
        <v>8</v>
      </c>
      <c r="OJE56" s="139" t="s">
        <v>8</v>
      </c>
      <c r="OJF56" s="139" t="s">
        <v>8</v>
      </c>
      <c r="OJG56" s="139" t="s">
        <v>8</v>
      </c>
      <c r="OJH56" s="139" t="s">
        <v>8</v>
      </c>
      <c r="OJI56" s="139" t="s">
        <v>8</v>
      </c>
      <c r="OJJ56" s="139" t="s">
        <v>8</v>
      </c>
      <c r="OJK56" s="139" t="s">
        <v>8</v>
      </c>
      <c r="OJL56" s="139" t="s">
        <v>8</v>
      </c>
      <c r="OJM56" s="139" t="s">
        <v>8</v>
      </c>
      <c r="OJN56" s="139" t="s">
        <v>8</v>
      </c>
      <c r="OJO56" s="139" t="s">
        <v>8</v>
      </c>
      <c r="OJP56" s="139" t="s">
        <v>8</v>
      </c>
      <c r="OJQ56" s="139" t="s">
        <v>8</v>
      </c>
      <c r="OJR56" s="139" t="s">
        <v>8</v>
      </c>
      <c r="OJS56" s="139" t="s">
        <v>8</v>
      </c>
      <c r="OJT56" s="139" t="s">
        <v>8</v>
      </c>
      <c r="OJU56" s="139" t="s">
        <v>8</v>
      </c>
      <c r="OJV56" s="139" t="s">
        <v>8</v>
      </c>
      <c r="OJW56" s="139" t="s">
        <v>8</v>
      </c>
      <c r="OJX56" s="139" t="s">
        <v>8</v>
      </c>
      <c r="OJY56" s="139" t="s">
        <v>8</v>
      </c>
      <c r="OJZ56" s="139" t="s">
        <v>8</v>
      </c>
      <c r="OKA56" s="139" t="s">
        <v>8</v>
      </c>
      <c r="OKB56" s="139" t="s">
        <v>8</v>
      </c>
      <c r="OKC56" s="139" t="s">
        <v>8</v>
      </c>
      <c r="OKD56" s="139" t="s">
        <v>8</v>
      </c>
      <c r="OKE56" s="139" t="s">
        <v>8</v>
      </c>
      <c r="OKF56" s="139" t="s">
        <v>8</v>
      </c>
      <c r="OKG56" s="139" t="s">
        <v>8</v>
      </c>
      <c r="OKH56" s="139" t="s">
        <v>8</v>
      </c>
      <c r="OKI56" s="139" t="s">
        <v>8</v>
      </c>
      <c r="OKJ56" s="139" t="s">
        <v>8</v>
      </c>
      <c r="OKK56" s="139" t="s">
        <v>8</v>
      </c>
      <c r="OKL56" s="139" t="s">
        <v>8</v>
      </c>
      <c r="OKM56" s="139" t="s">
        <v>8</v>
      </c>
      <c r="OKN56" s="139" t="s">
        <v>8</v>
      </c>
      <c r="OKO56" s="139" t="s">
        <v>8</v>
      </c>
      <c r="OKP56" s="139" t="s">
        <v>8</v>
      </c>
      <c r="OKQ56" s="139" t="s">
        <v>8</v>
      </c>
      <c r="OKR56" s="139" t="s">
        <v>8</v>
      </c>
      <c r="OKS56" s="139" t="s">
        <v>8</v>
      </c>
      <c r="OKT56" s="139" t="s">
        <v>8</v>
      </c>
      <c r="OKU56" s="139" t="s">
        <v>8</v>
      </c>
      <c r="OKV56" s="139" t="s">
        <v>8</v>
      </c>
      <c r="OKW56" s="139" t="s">
        <v>8</v>
      </c>
      <c r="OKX56" s="139" t="s">
        <v>8</v>
      </c>
      <c r="OKY56" s="139" t="s">
        <v>8</v>
      </c>
      <c r="OKZ56" s="139" t="s">
        <v>8</v>
      </c>
      <c r="OLA56" s="139" t="s">
        <v>8</v>
      </c>
      <c r="OLB56" s="139" t="s">
        <v>8</v>
      </c>
      <c r="OLC56" s="139" t="s">
        <v>8</v>
      </c>
      <c r="OLD56" s="139" t="s">
        <v>8</v>
      </c>
      <c r="OLE56" s="139" t="s">
        <v>8</v>
      </c>
      <c r="OLF56" s="139" t="s">
        <v>8</v>
      </c>
      <c r="OLG56" s="139" t="s">
        <v>8</v>
      </c>
      <c r="OLH56" s="139" t="s">
        <v>8</v>
      </c>
      <c r="OLI56" s="139" t="s">
        <v>8</v>
      </c>
      <c r="OLJ56" s="139" t="s">
        <v>8</v>
      </c>
      <c r="OLK56" s="139" t="s">
        <v>8</v>
      </c>
      <c r="OLL56" s="139" t="s">
        <v>8</v>
      </c>
      <c r="OLM56" s="139" t="s">
        <v>8</v>
      </c>
      <c r="OLN56" s="139" t="s">
        <v>8</v>
      </c>
      <c r="OLO56" s="139" t="s">
        <v>8</v>
      </c>
      <c r="OLP56" s="139" t="s">
        <v>8</v>
      </c>
      <c r="OLQ56" s="139" t="s">
        <v>8</v>
      </c>
      <c r="OLR56" s="139" t="s">
        <v>8</v>
      </c>
      <c r="OLS56" s="139" t="s">
        <v>8</v>
      </c>
      <c r="OLT56" s="139" t="s">
        <v>8</v>
      </c>
      <c r="OLU56" s="139" t="s">
        <v>8</v>
      </c>
      <c r="OLV56" s="139" t="s">
        <v>8</v>
      </c>
      <c r="OLW56" s="139" t="s">
        <v>8</v>
      </c>
      <c r="OLX56" s="139" t="s">
        <v>8</v>
      </c>
      <c r="OLY56" s="139" t="s">
        <v>8</v>
      </c>
      <c r="OLZ56" s="139" t="s">
        <v>8</v>
      </c>
      <c r="OMA56" s="139" t="s">
        <v>8</v>
      </c>
      <c r="OMB56" s="139" t="s">
        <v>8</v>
      </c>
      <c r="OMC56" s="139" t="s">
        <v>8</v>
      </c>
      <c r="OMD56" s="139" t="s">
        <v>8</v>
      </c>
      <c r="OME56" s="139" t="s">
        <v>8</v>
      </c>
      <c r="OMF56" s="139" t="s">
        <v>8</v>
      </c>
      <c r="OMG56" s="139" t="s">
        <v>8</v>
      </c>
      <c r="OMH56" s="139" t="s">
        <v>8</v>
      </c>
      <c r="OMI56" s="139" t="s">
        <v>8</v>
      </c>
      <c r="OMJ56" s="139" t="s">
        <v>8</v>
      </c>
      <c r="OMK56" s="139" t="s">
        <v>8</v>
      </c>
      <c r="OML56" s="139" t="s">
        <v>8</v>
      </c>
      <c r="OMM56" s="139" t="s">
        <v>8</v>
      </c>
      <c r="OMN56" s="139" t="s">
        <v>8</v>
      </c>
      <c r="OMO56" s="139" t="s">
        <v>8</v>
      </c>
      <c r="OMP56" s="139" t="s">
        <v>8</v>
      </c>
      <c r="OMQ56" s="139" t="s">
        <v>8</v>
      </c>
      <c r="OMR56" s="139" t="s">
        <v>8</v>
      </c>
      <c r="OMS56" s="139" t="s">
        <v>8</v>
      </c>
      <c r="OMT56" s="139" t="s">
        <v>8</v>
      </c>
      <c r="OMU56" s="139" t="s">
        <v>8</v>
      </c>
      <c r="OMV56" s="139" t="s">
        <v>8</v>
      </c>
      <c r="OMW56" s="139" t="s">
        <v>8</v>
      </c>
      <c r="OMX56" s="139" t="s">
        <v>8</v>
      </c>
      <c r="OMY56" s="139" t="s">
        <v>8</v>
      </c>
      <c r="OMZ56" s="139" t="s">
        <v>8</v>
      </c>
      <c r="ONA56" s="139" t="s">
        <v>8</v>
      </c>
      <c r="ONB56" s="139" t="s">
        <v>8</v>
      </c>
      <c r="ONC56" s="139" t="s">
        <v>8</v>
      </c>
      <c r="OND56" s="139" t="s">
        <v>8</v>
      </c>
      <c r="ONE56" s="139" t="s">
        <v>8</v>
      </c>
      <c r="ONF56" s="139" t="s">
        <v>8</v>
      </c>
      <c r="ONG56" s="139" t="s">
        <v>8</v>
      </c>
      <c r="ONH56" s="139" t="s">
        <v>8</v>
      </c>
      <c r="ONI56" s="139" t="s">
        <v>8</v>
      </c>
      <c r="ONJ56" s="139" t="s">
        <v>8</v>
      </c>
      <c r="ONK56" s="139" t="s">
        <v>8</v>
      </c>
      <c r="ONL56" s="139" t="s">
        <v>8</v>
      </c>
      <c r="ONM56" s="139" t="s">
        <v>8</v>
      </c>
      <c r="ONN56" s="139" t="s">
        <v>8</v>
      </c>
      <c r="ONO56" s="139" t="s">
        <v>8</v>
      </c>
      <c r="ONP56" s="139" t="s">
        <v>8</v>
      </c>
      <c r="ONQ56" s="139" t="s">
        <v>8</v>
      </c>
      <c r="ONR56" s="139" t="s">
        <v>8</v>
      </c>
      <c r="ONS56" s="139" t="s">
        <v>8</v>
      </c>
      <c r="ONT56" s="139" t="s">
        <v>8</v>
      </c>
      <c r="ONU56" s="139" t="s">
        <v>8</v>
      </c>
      <c r="ONV56" s="139" t="s">
        <v>8</v>
      </c>
      <c r="ONW56" s="139" t="s">
        <v>8</v>
      </c>
      <c r="ONX56" s="139" t="s">
        <v>8</v>
      </c>
      <c r="ONY56" s="139" t="s">
        <v>8</v>
      </c>
      <c r="ONZ56" s="139" t="s">
        <v>8</v>
      </c>
      <c r="OOA56" s="139" t="s">
        <v>8</v>
      </c>
      <c r="OOB56" s="139" t="s">
        <v>8</v>
      </c>
      <c r="OOC56" s="139" t="s">
        <v>8</v>
      </c>
      <c r="OOD56" s="139" t="s">
        <v>8</v>
      </c>
      <c r="OOE56" s="139" t="s">
        <v>8</v>
      </c>
      <c r="OOF56" s="139" t="s">
        <v>8</v>
      </c>
      <c r="OOG56" s="139" t="s">
        <v>8</v>
      </c>
      <c r="OOH56" s="139" t="s">
        <v>8</v>
      </c>
      <c r="OOI56" s="139" t="s">
        <v>8</v>
      </c>
      <c r="OOJ56" s="139" t="s">
        <v>8</v>
      </c>
      <c r="OOK56" s="139" t="s">
        <v>8</v>
      </c>
      <c r="OOL56" s="139" t="s">
        <v>8</v>
      </c>
      <c r="OOM56" s="139" t="s">
        <v>8</v>
      </c>
      <c r="OON56" s="139" t="s">
        <v>8</v>
      </c>
      <c r="OOO56" s="139" t="s">
        <v>8</v>
      </c>
      <c r="OOP56" s="139" t="s">
        <v>8</v>
      </c>
      <c r="OOQ56" s="139" t="s">
        <v>8</v>
      </c>
      <c r="OOR56" s="139" t="s">
        <v>8</v>
      </c>
      <c r="OOS56" s="139" t="s">
        <v>8</v>
      </c>
      <c r="OOT56" s="139" t="s">
        <v>8</v>
      </c>
      <c r="OOU56" s="139" t="s">
        <v>8</v>
      </c>
      <c r="OOV56" s="139" t="s">
        <v>8</v>
      </c>
      <c r="OOW56" s="139" t="s">
        <v>8</v>
      </c>
      <c r="OOX56" s="139" t="s">
        <v>8</v>
      </c>
      <c r="OOY56" s="139" t="s">
        <v>8</v>
      </c>
      <c r="OOZ56" s="139" t="s">
        <v>8</v>
      </c>
      <c r="OPA56" s="139" t="s">
        <v>8</v>
      </c>
      <c r="OPB56" s="139" t="s">
        <v>8</v>
      </c>
      <c r="OPC56" s="139" t="s">
        <v>8</v>
      </c>
      <c r="OPD56" s="139" t="s">
        <v>8</v>
      </c>
      <c r="OPE56" s="139" t="s">
        <v>8</v>
      </c>
      <c r="OPF56" s="139" t="s">
        <v>8</v>
      </c>
      <c r="OPG56" s="139" t="s">
        <v>8</v>
      </c>
      <c r="OPH56" s="139" t="s">
        <v>8</v>
      </c>
      <c r="OPI56" s="139" t="s">
        <v>8</v>
      </c>
      <c r="OPJ56" s="139" t="s">
        <v>8</v>
      </c>
      <c r="OPK56" s="139" t="s">
        <v>8</v>
      </c>
      <c r="OPL56" s="139" t="s">
        <v>8</v>
      </c>
      <c r="OPM56" s="139" t="s">
        <v>8</v>
      </c>
      <c r="OPN56" s="139" t="s">
        <v>8</v>
      </c>
      <c r="OPO56" s="139" t="s">
        <v>8</v>
      </c>
      <c r="OPP56" s="139" t="s">
        <v>8</v>
      </c>
      <c r="OPQ56" s="139" t="s">
        <v>8</v>
      </c>
      <c r="OPR56" s="139" t="s">
        <v>8</v>
      </c>
      <c r="OPS56" s="139" t="s">
        <v>8</v>
      </c>
      <c r="OPT56" s="139" t="s">
        <v>8</v>
      </c>
      <c r="OPU56" s="139" t="s">
        <v>8</v>
      </c>
      <c r="OPV56" s="139" t="s">
        <v>8</v>
      </c>
      <c r="OPW56" s="139" t="s">
        <v>8</v>
      </c>
      <c r="OPX56" s="139" t="s">
        <v>8</v>
      </c>
      <c r="OPY56" s="139" t="s">
        <v>8</v>
      </c>
      <c r="OPZ56" s="139" t="s">
        <v>8</v>
      </c>
      <c r="OQA56" s="139" t="s">
        <v>8</v>
      </c>
      <c r="OQB56" s="139" t="s">
        <v>8</v>
      </c>
      <c r="OQC56" s="139" t="s">
        <v>8</v>
      </c>
      <c r="OQD56" s="139" t="s">
        <v>8</v>
      </c>
      <c r="OQE56" s="139" t="s">
        <v>8</v>
      </c>
      <c r="OQF56" s="139" t="s">
        <v>8</v>
      </c>
      <c r="OQG56" s="139" t="s">
        <v>8</v>
      </c>
      <c r="OQH56" s="139" t="s">
        <v>8</v>
      </c>
      <c r="OQI56" s="139" t="s">
        <v>8</v>
      </c>
      <c r="OQJ56" s="139" t="s">
        <v>8</v>
      </c>
      <c r="OQK56" s="139" t="s">
        <v>8</v>
      </c>
      <c r="OQL56" s="139" t="s">
        <v>8</v>
      </c>
      <c r="OQM56" s="139" t="s">
        <v>8</v>
      </c>
      <c r="OQN56" s="139" t="s">
        <v>8</v>
      </c>
      <c r="OQO56" s="139" t="s">
        <v>8</v>
      </c>
      <c r="OQP56" s="139" t="s">
        <v>8</v>
      </c>
      <c r="OQQ56" s="139" t="s">
        <v>8</v>
      </c>
      <c r="OQR56" s="139" t="s">
        <v>8</v>
      </c>
      <c r="OQS56" s="139" t="s">
        <v>8</v>
      </c>
      <c r="OQT56" s="139" t="s">
        <v>8</v>
      </c>
      <c r="OQU56" s="139" t="s">
        <v>8</v>
      </c>
      <c r="OQV56" s="139" t="s">
        <v>8</v>
      </c>
      <c r="OQW56" s="139" t="s">
        <v>8</v>
      </c>
      <c r="OQX56" s="139" t="s">
        <v>8</v>
      </c>
      <c r="OQY56" s="139" t="s">
        <v>8</v>
      </c>
      <c r="OQZ56" s="139" t="s">
        <v>8</v>
      </c>
      <c r="ORA56" s="139" t="s">
        <v>8</v>
      </c>
      <c r="ORB56" s="139" t="s">
        <v>8</v>
      </c>
      <c r="ORC56" s="139" t="s">
        <v>8</v>
      </c>
      <c r="ORD56" s="139" t="s">
        <v>8</v>
      </c>
      <c r="ORE56" s="139" t="s">
        <v>8</v>
      </c>
      <c r="ORF56" s="139" t="s">
        <v>8</v>
      </c>
      <c r="ORG56" s="139" t="s">
        <v>8</v>
      </c>
      <c r="ORH56" s="139" t="s">
        <v>8</v>
      </c>
      <c r="ORI56" s="139" t="s">
        <v>8</v>
      </c>
      <c r="ORJ56" s="139" t="s">
        <v>8</v>
      </c>
      <c r="ORK56" s="139" t="s">
        <v>8</v>
      </c>
      <c r="ORL56" s="139" t="s">
        <v>8</v>
      </c>
      <c r="ORM56" s="139" t="s">
        <v>8</v>
      </c>
      <c r="ORN56" s="139" t="s">
        <v>8</v>
      </c>
      <c r="ORO56" s="139" t="s">
        <v>8</v>
      </c>
      <c r="ORP56" s="139" t="s">
        <v>8</v>
      </c>
      <c r="ORQ56" s="139" t="s">
        <v>8</v>
      </c>
      <c r="ORR56" s="139" t="s">
        <v>8</v>
      </c>
      <c r="ORS56" s="139" t="s">
        <v>8</v>
      </c>
      <c r="ORT56" s="139" t="s">
        <v>8</v>
      </c>
      <c r="ORU56" s="139" t="s">
        <v>8</v>
      </c>
      <c r="ORV56" s="139" t="s">
        <v>8</v>
      </c>
      <c r="ORW56" s="139" t="s">
        <v>8</v>
      </c>
      <c r="ORX56" s="139" t="s">
        <v>8</v>
      </c>
      <c r="ORY56" s="139" t="s">
        <v>8</v>
      </c>
      <c r="ORZ56" s="139" t="s">
        <v>8</v>
      </c>
      <c r="OSA56" s="139" t="s">
        <v>8</v>
      </c>
      <c r="OSB56" s="139" t="s">
        <v>8</v>
      </c>
      <c r="OSC56" s="139" t="s">
        <v>8</v>
      </c>
      <c r="OSD56" s="139" t="s">
        <v>8</v>
      </c>
      <c r="OSE56" s="139" t="s">
        <v>8</v>
      </c>
      <c r="OSF56" s="139" t="s">
        <v>8</v>
      </c>
      <c r="OSG56" s="139" t="s">
        <v>8</v>
      </c>
      <c r="OSH56" s="139" t="s">
        <v>8</v>
      </c>
      <c r="OSI56" s="139" t="s">
        <v>8</v>
      </c>
      <c r="OSJ56" s="139" t="s">
        <v>8</v>
      </c>
      <c r="OSK56" s="139" t="s">
        <v>8</v>
      </c>
      <c r="OSL56" s="139" t="s">
        <v>8</v>
      </c>
      <c r="OSM56" s="139" t="s">
        <v>8</v>
      </c>
      <c r="OSN56" s="139" t="s">
        <v>8</v>
      </c>
      <c r="OSO56" s="139" t="s">
        <v>8</v>
      </c>
      <c r="OSP56" s="139" t="s">
        <v>8</v>
      </c>
      <c r="OSQ56" s="139" t="s">
        <v>8</v>
      </c>
      <c r="OSR56" s="139" t="s">
        <v>8</v>
      </c>
      <c r="OSS56" s="139" t="s">
        <v>8</v>
      </c>
      <c r="OST56" s="139" t="s">
        <v>8</v>
      </c>
      <c r="OSU56" s="139" t="s">
        <v>8</v>
      </c>
      <c r="OSV56" s="139" t="s">
        <v>8</v>
      </c>
      <c r="OSW56" s="139" t="s">
        <v>8</v>
      </c>
      <c r="OSX56" s="139" t="s">
        <v>8</v>
      </c>
      <c r="OSY56" s="139" t="s">
        <v>8</v>
      </c>
      <c r="OSZ56" s="139" t="s">
        <v>8</v>
      </c>
      <c r="OTA56" s="139" t="s">
        <v>8</v>
      </c>
      <c r="OTB56" s="139" t="s">
        <v>8</v>
      </c>
      <c r="OTC56" s="139" t="s">
        <v>8</v>
      </c>
      <c r="OTD56" s="139" t="s">
        <v>8</v>
      </c>
      <c r="OTE56" s="139" t="s">
        <v>8</v>
      </c>
      <c r="OTF56" s="139" t="s">
        <v>8</v>
      </c>
      <c r="OTG56" s="139" t="s">
        <v>8</v>
      </c>
      <c r="OTH56" s="139" t="s">
        <v>8</v>
      </c>
      <c r="OTI56" s="139" t="s">
        <v>8</v>
      </c>
      <c r="OTJ56" s="139" t="s">
        <v>8</v>
      </c>
      <c r="OTK56" s="139" t="s">
        <v>8</v>
      </c>
      <c r="OTL56" s="139" t="s">
        <v>8</v>
      </c>
      <c r="OTM56" s="139" t="s">
        <v>8</v>
      </c>
      <c r="OTN56" s="139" t="s">
        <v>8</v>
      </c>
      <c r="OTO56" s="139" t="s">
        <v>8</v>
      </c>
      <c r="OTP56" s="139" t="s">
        <v>8</v>
      </c>
      <c r="OTQ56" s="139" t="s">
        <v>8</v>
      </c>
      <c r="OTR56" s="139" t="s">
        <v>8</v>
      </c>
      <c r="OTS56" s="139" t="s">
        <v>8</v>
      </c>
      <c r="OTT56" s="139" t="s">
        <v>8</v>
      </c>
      <c r="OTU56" s="139" t="s">
        <v>8</v>
      </c>
      <c r="OTV56" s="139" t="s">
        <v>8</v>
      </c>
      <c r="OTW56" s="139" t="s">
        <v>8</v>
      </c>
      <c r="OTX56" s="139" t="s">
        <v>8</v>
      </c>
      <c r="OTY56" s="139" t="s">
        <v>8</v>
      </c>
      <c r="OTZ56" s="139" t="s">
        <v>8</v>
      </c>
      <c r="OUA56" s="139" t="s">
        <v>8</v>
      </c>
      <c r="OUB56" s="139" t="s">
        <v>8</v>
      </c>
      <c r="OUC56" s="139" t="s">
        <v>8</v>
      </c>
      <c r="OUD56" s="139" t="s">
        <v>8</v>
      </c>
      <c r="OUE56" s="139" t="s">
        <v>8</v>
      </c>
      <c r="OUF56" s="139" t="s">
        <v>8</v>
      </c>
      <c r="OUG56" s="139" t="s">
        <v>8</v>
      </c>
      <c r="OUH56" s="139" t="s">
        <v>8</v>
      </c>
      <c r="OUI56" s="139" t="s">
        <v>8</v>
      </c>
      <c r="OUJ56" s="139" t="s">
        <v>8</v>
      </c>
      <c r="OUK56" s="139" t="s">
        <v>8</v>
      </c>
      <c r="OUL56" s="139" t="s">
        <v>8</v>
      </c>
      <c r="OUM56" s="139" t="s">
        <v>8</v>
      </c>
      <c r="OUN56" s="139" t="s">
        <v>8</v>
      </c>
      <c r="OUO56" s="139" t="s">
        <v>8</v>
      </c>
      <c r="OUP56" s="139" t="s">
        <v>8</v>
      </c>
      <c r="OUQ56" s="139" t="s">
        <v>8</v>
      </c>
      <c r="OUR56" s="139" t="s">
        <v>8</v>
      </c>
      <c r="OUS56" s="139" t="s">
        <v>8</v>
      </c>
      <c r="OUT56" s="139" t="s">
        <v>8</v>
      </c>
      <c r="OUU56" s="139" t="s">
        <v>8</v>
      </c>
      <c r="OUV56" s="139" t="s">
        <v>8</v>
      </c>
      <c r="OUW56" s="139" t="s">
        <v>8</v>
      </c>
      <c r="OUX56" s="139" t="s">
        <v>8</v>
      </c>
      <c r="OUY56" s="139" t="s">
        <v>8</v>
      </c>
      <c r="OUZ56" s="139" t="s">
        <v>8</v>
      </c>
      <c r="OVA56" s="139" t="s">
        <v>8</v>
      </c>
      <c r="OVB56" s="139" t="s">
        <v>8</v>
      </c>
      <c r="OVC56" s="139" t="s">
        <v>8</v>
      </c>
      <c r="OVD56" s="139" t="s">
        <v>8</v>
      </c>
      <c r="OVE56" s="139" t="s">
        <v>8</v>
      </c>
      <c r="OVF56" s="139" t="s">
        <v>8</v>
      </c>
      <c r="OVG56" s="139" t="s">
        <v>8</v>
      </c>
      <c r="OVH56" s="139" t="s">
        <v>8</v>
      </c>
      <c r="OVI56" s="139" t="s">
        <v>8</v>
      </c>
      <c r="OVJ56" s="139" t="s">
        <v>8</v>
      </c>
      <c r="OVK56" s="139" t="s">
        <v>8</v>
      </c>
      <c r="OVL56" s="139" t="s">
        <v>8</v>
      </c>
      <c r="OVM56" s="139" t="s">
        <v>8</v>
      </c>
      <c r="OVN56" s="139" t="s">
        <v>8</v>
      </c>
      <c r="OVO56" s="139" t="s">
        <v>8</v>
      </c>
      <c r="OVP56" s="139" t="s">
        <v>8</v>
      </c>
      <c r="OVQ56" s="139" t="s">
        <v>8</v>
      </c>
      <c r="OVR56" s="139" t="s">
        <v>8</v>
      </c>
      <c r="OVS56" s="139" t="s">
        <v>8</v>
      </c>
      <c r="OVT56" s="139" t="s">
        <v>8</v>
      </c>
      <c r="OVU56" s="139" t="s">
        <v>8</v>
      </c>
      <c r="OVV56" s="139" t="s">
        <v>8</v>
      </c>
      <c r="OVW56" s="139" t="s">
        <v>8</v>
      </c>
      <c r="OVX56" s="139" t="s">
        <v>8</v>
      </c>
      <c r="OVY56" s="139" t="s">
        <v>8</v>
      </c>
      <c r="OVZ56" s="139" t="s">
        <v>8</v>
      </c>
      <c r="OWA56" s="139" t="s">
        <v>8</v>
      </c>
      <c r="OWB56" s="139" t="s">
        <v>8</v>
      </c>
      <c r="OWC56" s="139" t="s">
        <v>8</v>
      </c>
      <c r="OWD56" s="139" t="s">
        <v>8</v>
      </c>
      <c r="OWE56" s="139" t="s">
        <v>8</v>
      </c>
      <c r="OWF56" s="139" t="s">
        <v>8</v>
      </c>
      <c r="OWG56" s="139" t="s">
        <v>8</v>
      </c>
      <c r="OWH56" s="139" t="s">
        <v>8</v>
      </c>
      <c r="OWI56" s="139" t="s">
        <v>8</v>
      </c>
      <c r="OWJ56" s="139" t="s">
        <v>8</v>
      </c>
      <c r="OWK56" s="139" t="s">
        <v>8</v>
      </c>
      <c r="OWL56" s="139" t="s">
        <v>8</v>
      </c>
      <c r="OWM56" s="139" t="s">
        <v>8</v>
      </c>
      <c r="OWN56" s="139" t="s">
        <v>8</v>
      </c>
      <c r="OWO56" s="139" t="s">
        <v>8</v>
      </c>
      <c r="OWP56" s="139" t="s">
        <v>8</v>
      </c>
      <c r="OWQ56" s="139" t="s">
        <v>8</v>
      </c>
      <c r="OWR56" s="139" t="s">
        <v>8</v>
      </c>
      <c r="OWS56" s="139" t="s">
        <v>8</v>
      </c>
      <c r="OWT56" s="139" t="s">
        <v>8</v>
      </c>
      <c r="OWU56" s="139" t="s">
        <v>8</v>
      </c>
      <c r="OWV56" s="139" t="s">
        <v>8</v>
      </c>
      <c r="OWW56" s="139" t="s">
        <v>8</v>
      </c>
      <c r="OWX56" s="139" t="s">
        <v>8</v>
      </c>
      <c r="OWY56" s="139" t="s">
        <v>8</v>
      </c>
      <c r="OWZ56" s="139" t="s">
        <v>8</v>
      </c>
      <c r="OXA56" s="139" t="s">
        <v>8</v>
      </c>
      <c r="OXB56" s="139" t="s">
        <v>8</v>
      </c>
      <c r="OXC56" s="139" t="s">
        <v>8</v>
      </c>
      <c r="OXD56" s="139" t="s">
        <v>8</v>
      </c>
      <c r="OXE56" s="139" t="s">
        <v>8</v>
      </c>
      <c r="OXF56" s="139" t="s">
        <v>8</v>
      </c>
      <c r="OXG56" s="139" t="s">
        <v>8</v>
      </c>
      <c r="OXH56" s="139" t="s">
        <v>8</v>
      </c>
      <c r="OXI56" s="139" t="s">
        <v>8</v>
      </c>
      <c r="OXJ56" s="139" t="s">
        <v>8</v>
      </c>
      <c r="OXK56" s="139" t="s">
        <v>8</v>
      </c>
      <c r="OXL56" s="139" t="s">
        <v>8</v>
      </c>
      <c r="OXM56" s="139" t="s">
        <v>8</v>
      </c>
      <c r="OXN56" s="139" t="s">
        <v>8</v>
      </c>
      <c r="OXO56" s="139" t="s">
        <v>8</v>
      </c>
      <c r="OXP56" s="139" t="s">
        <v>8</v>
      </c>
      <c r="OXQ56" s="139" t="s">
        <v>8</v>
      </c>
      <c r="OXR56" s="139" t="s">
        <v>8</v>
      </c>
      <c r="OXS56" s="139" t="s">
        <v>8</v>
      </c>
      <c r="OXT56" s="139" t="s">
        <v>8</v>
      </c>
      <c r="OXU56" s="139" t="s">
        <v>8</v>
      </c>
      <c r="OXV56" s="139" t="s">
        <v>8</v>
      </c>
      <c r="OXW56" s="139" t="s">
        <v>8</v>
      </c>
      <c r="OXX56" s="139" t="s">
        <v>8</v>
      </c>
      <c r="OXY56" s="139" t="s">
        <v>8</v>
      </c>
      <c r="OXZ56" s="139" t="s">
        <v>8</v>
      </c>
      <c r="OYA56" s="139" t="s">
        <v>8</v>
      </c>
      <c r="OYB56" s="139" t="s">
        <v>8</v>
      </c>
      <c r="OYC56" s="139" t="s">
        <v>8</v>
      </c>
      <c r="OYD56" s="139" t="s">
        <v>8</v>
      </c>
      <c r="OYE56" s="139" t="s">
        <v>8</v>
      </c>
      <c r="OYF56" s="139" t="s">
        <v>8</v>
      </c>
      <c r="OYG56" s="139" t="s">
        <v>8</v>
      </c>
      <c r="OYH56" s="139" t="s">
        <v>8</v>
      </c>
      <c r="OYI56" s="139" t="s">
        <v>8</v>
      </c>
      <c r="OYJ56" s="139" t="s">
        <v>8</v>
      </c>
      <c r="OYK56" s="139" t="s">
        <v>8</v>
      </c>
      <c r="OYL56" s="139" t="s">
        <v>8</v>
      </c>
      <c r="OYM56" s="139" t="s">
        <v>8</v>
      </c>
      <c r="OYN56" s="139" t="s">
        <v>8</v>
      </c>
      <c r="OYO56" s="139" t="s">
        <v>8</v>
      </c>
      <c r="OYP56" s="139" t="s">
        <v>8</v>
      </c>
      <c r="OYQ56" s="139" t="s">
        <v>8</v>
      </c>
      <c r="OYR56" s="139" t="s">
        <v>8</v>
      </c>
      <c r="OYS56" s="139" t="s">
        <v>8</v>
      </c>
      <c r="OYT56" s="139" t="s">
        <v>8</v>
      </c>
      <c r="OYU56" s="139" t="s">
        <v>8</v>
      </c>
      <c r="OYV56" s="139" t="s">
        <v>8</v>
      </c>
      <c r="OYW56" s="139" t="s">
        <v>8</v>
      </c>
      <c r="OYX56" s="139" t="s">
        <v>8</v>
      </c>
      <c r="OYY56" s="139" t="s">
        <v>8</v>
      </c>
      <c r="OYZ56" s="139" t="s">
        <v>8</v>
      </c>
      <c r="OZA56" s="139" t="s">
        <v>8</v>
      </c>
      <c r="OZB56" s="139" t="s">
        <v>8</v>
      </c>
      <c r="OZC56" s="139" t="s">
        <v>8</v>
      </c>
      <c r="OZD56" s="139" t="s">
        <v>8</v>
      </c>
      <c r="OZE56" s="139" t="s">
        <v>8</v>
      </c>
      <c r="OZF56" s="139" t="s">
        <v>8</v>
      </c>
      <c r="OZG56" s="139" t="s">
        <v>8</v>
      </c>
      <c r="OZH56" s="139" t="s">
        <v>8</v>
      </c>
      <c r="OZI56" s="139" t="s">
        <v>8</v>
      </c>
      <c r="OZJ56" s="139" t="s">
        <v>8</v>
      </c>
      <c r="OZK56" s="139" t="s">
        <v>8</v>
      </c>
      <c r="OZL56" s="139" t="s">
        <v>8</v>
      </c>
      <c r="OZM56" s="139" t="s">
        <v>8</v>
      </c>
      <c r="OZN56" s="139" t="s">
        <v>8</v>
      </c>
      <c r="OZO56" s="139" t="s">
        <v>8</v>
      </c>
      <c r="OZP56" s="139" t="s">
        <v>8</v>
      </c>
      <c r="OZQ56" s="139" t="s">
        <v>8</v>
      </c>
      <c r="OZR56" s="139" t="s">
        <v>8</v>
      </c>
      <c r="OZS56" s="139" t="s">
        <v>8</v>
      </c>
      <c r="OZT56" s="139" t="s">
        <v>8</v>
      </c>
      <c r="OZU56" s="139" t="s">
        <v>8</v>
      </c>
      <c r="OZV56" s="139" t="s">
        <v>8</v>
      </c>
      <c r="OZW56" s="139" t="s">
        <v>8</v>
      </c>
      <c r="OZX56" s="139" t="s">
        <v>8</v>
      </c>
      <c r="OZY56" s="139" t="s">
        <v>8</v>
      </c>
      <c r="OZZ56" s="139" t="s">
        <v>8</v>
      </c>
      <c r="PAA56" s="139" t="s">
        <v>8</v>
      </c>
      <c r="PAB56" s="139" t="s">
        <v>8</v>
      </c>
      <c r="PAC56" s="139" t="s">
        <v>8</v>
      </c>
      <c r="PAD56" s="139" t="s">
        <v>8</v>
      </c>
      <c r="PAE56" s="139" t="s">
        <v>8</v>
      </c>
      <c r="PAF56" s="139" t="s">
        <v>8</v>
      </c>
      <c r="PAG56" s="139" t="s">
        <v>8</v>
      </c>
      <c r="PAH56" s="139" t="s">
        <v>8</v>
      </c>
      <c r="PAI56" s="139" t="s">
        <v>8</v>
      </c>
      <c r="PAJ56" s="139" t="s">
        <v>8</v>
      </c>
      <c r="PAK56" s="139" t="s">
        <v>8</v>
      </c>
      <c r="PAL56" s="139" t="s">
        <v>8</v>
      </c>
      <c r="PAM56" s="139" t="s">
        <v>8</v>
      </c>
      <c r="PAN56" s="139" t="s">
        <v>8</v>
      </c>
      <c r="PAO56" s="139" t="s">
        <v>8</v>
      </c>
      <c r="PAP56" s="139" t="s">
        <v>8</v>
      </c>
      <c r="PAQ56" s="139" t="s">
        <v>8</v>
      </c>
      <c r="PAR56" s="139" t="s">
        <v>8</v>
      </c>
      <c r="PAS56" s="139" t="s">
        <v>8</v>
      </c>
      <c r="PAT56" s="139" t="s">
        <v>8</v>
      </c>
      <c r="PAU56" s="139" t="s">
        <v>8</v>
      </c>
      <c r="PAV56" s="139" t="s">
        <v>8</v>
      </c>
      <c r="PAW56" s="139" t="s">
        <v>8</v>
      </c>
      <c r="PAX56" s="139" t="s">
        <v>8</v>
      </c>
      <c r="PAY56" s="139" t="s">
        <v>8</v>
      </c>
      <c r="PAZ56" s="139" t="s">
        <v>8</v>
      </c>
      <c r="PBA56" s="139" t="s">
        <v>8</v>
      </c>
      <c r="PBB56" s="139" t="s">
        <v>8</v>
      </c>
      <c r="PBC56" s="139" t="s">
        <v>8</v>
      </c>
      <c r="PBD56" s="139" t="s">
        <v>8</v>
      </c>
      <c r="PBE56" s="139" t="s">
        <v>8</v>
      </c>
      <c r="PBF56" s="139" t="s">
        <v>8</v>
      </c>
      <c r="PBG56" s="139" t="s">
        <v>8</v>
      </c>
      <c r="PBH56" s="139" t="s">
        <v>8</v>
      </c>
      <c r="PBI56" s="139" t="s">
        <v>8</v>
      </c>
      <c r="PBJ56" s="139" t="s">
        <v>8</v>
      </c>
      <c r="PBK56" s="139" t="s">
        <v>8</v>
      </c>
      <c r="PBL56" s="139" t="s">
        <v>8</v>
      </c>
      <c r="PBM56" s="139" t="s">
        <v>8</v>
      </c>
      <c r="PBN56" s="139" t="s">
        <v>8</v>
      </c>
      <c r="PBO56" s="139" t="s">
        <v>8</v>
      </c>
      <c r="PBP56" s="139" t="s">
        <v>8</v>
      </c>
      <c r="PBQ56" s="139" t="s">
        <v>8</v>
      </c>
      <c r="PBR56" s="139" t="s">
        <v>8</v>
      </c>
      <c r="PBS56" s="139" t="s">
        <v>8</v>
      </c>
      <c r="PBT56" s="139" t="s">
        <v>8</v>
      </c>
      <c r="PBU56" s="139" t="s">
        <v>8</v>
      </c>
      <c r="PBV56" s="139" t="s">
        <v>8</v>
      </c>
      <c r="PBW56" s="139" t="s">
        <v>8</v>
      </c>
      <c r="PBX56" s="139" t="s">
        <v>8</v>
      </c>
      <c r="PBY56" s="139" t="s">
        <v>8</v>
      </c>
      <c r="PBZ56" s="139" t="s">
        <v>8</v>
      </c>
      <c r="PCA56" s="139" t="s">
        <v>8</v>
      </c>
      <c r="PCB56" s="139" t="s">
        <v>8</v>
      </c>
      <c r="PCC56" s="139" t="s">
        <v>8</v>
      </c>
      <c r="PCD56" s="139" t="s">
        <v>8</v>
      </c>
      <c r="PCE56" s="139" t="s">
        <v>8</v>
      </c>
      <c r="PCF56" s="139" t="s">
        <v>8</v>
      </c>
      <c r="PCG56" s="139" t="s">
        <v>8</v>
      </c>
      <c r="PCH56" s="139" t="s">
        <v>8</v>
      </c>
      <c r="PCI56" s="139" t="s">
        <v>8</v>
      </c>
      <c r="PCJ56" s="139" t="s">
        <v>8</v>
      </c>
      <c r="PCK56" s="139" t="s">
        <v>8</v>
      </c>
      <c r="PCL56" s="139" t="s">
        <v>8</v>
      </c>
      <c r="PCM56" s="139" t="s">
        <v>8</v>
      </c>
      <c r="PCN56" s="139" t="s">
        <v>8</v>
      </c>
      <c r="PCO56" s="139" t="s">
        <v>8</v>
      </c>
      <c r="PCP56" s="139" t="s">
        <v>8</v>
      </c>
      <c r="PCQ56" s="139" t="s">
        <v>8</v>
      </c>
      <c r="PCR56" s="139" t="s">
        <v>8</v>
      </c>
      <c r="PCS56" s="139" t="s">
        <v>8</v>
      </c>
      <c r="PCT56" s="139" t="s">
        <v>8</v>
      </c>
      <c r="PCU56" s="139" t="s">
        <v>8</v>
      </c>
      <c r="PCV56" s="139" t="s">
        <v>8</v>
      </c>
      <c r="PCW56" s="139" t="s">
        <v>8</v>
      </c>
      <c r="PCX56" s="139" t="s">
        <v>8</v>
      </c>
      <c r="PCY56" s="139" t="s">
        <v>8</v>
      </c>
      <c r="PCZ56" s="139" t="s">
        <v>8</v>
      </c>
      <c r="PDA56" s="139" t="s">
        <v>8</v>
      </c>
      <c r="PDB56" s="139" t="s">
        <v>8</v>
      </c>
      <c r="PDC56" s="139" t="s">
        <v>8</v>
      </c>
      <c r="PDD56" s="139" t="s">
        <v>8</v>
      </c>
      <c r="PDE56" s="139" t="s">
        <v>8</v>
      </c>
      <c r="PDF56" s="139" t="s">
        <v>8</v>
      </c>
      <c r="PDG56" s="139" t="s">
        <v>8</v>
      </c>
      <c r="PDH56" s="139" t="s">
        <v>8</v>
      </c>
      <c r="PDI56" s="139" t="s">
        <v>8</v>
      </c>
      <c r="PDJ56" s="139" t="s">
        <v>8</v>
      </c>
      <c r="PDK56" s="139" t="s">
        <v>8</v>
      </c>
      <c r="PDL56" s="139" t="s">
        <v>8</v>
      </c>
      <c r="PDM56" s="139" t="s">
        <v>8</v>
      </c>
      <c r="PDN56" s="139" t="s">
        <v>8</v>
      </c>
      <c r="PDO56" s="139" t="s">
        <v>8</v>
      </c>
      <c r="PDP56" s="139" t="s">
        <v>8</v>
      </c>
      <c r="PDQ56" s="139" t="s">
        <v>8</v>
      </c>
      <c r="PDR56" s="139" t="s">
        <v>8</v>
      </c>
      <c r="PDS56" s="139" t="s">
        <v>8</v>
      </c>
      <c r="PDT56" s="139" t="s">
        <v>8</v>
      </c>
      <c r="PDU56" s="139" t="s">
        <v>8</v>
      </c>
      <c r="PDV56" s="139" t="s">
        <v>8</v>
      </c>
      <c r="PDW56" s="139" t="s">
        <v>8</v>
      </c>
      <c r="PDX56" s="139" t="s">
        <v>8</v>
      </c>
      <c r="PDY56" s="139" t="s">
        <v>8</v>
      </c>
      <c r="PDZ56" s="139" t="s">
        <v>8</v>
      </c>
      <c r="PEA56" s="139" t="s">
        <v>8</v>
      </c>
      <c r="PEB56" s="139" t="s">
        <v>8</v>
      </c>
      <c r="PEC56" s="139" t="s">
        <v>8</v>
      </c>
      <c r="PED56" s="139" t="s">
        <v>8</v>
      </c>
      <c r="PEE56" s="139" t="s">
        <v>8</v>
      </c>
      <c r="PEF56" s="139" t="s">
        <v>8</v>
      </c>
      <c r="PEG56" s="139" t="s">
        <v>8</v>
      </c>
      <c r="PEH56" s="139" t="s">
        <v>8</v>
      </c>
      <c r="PEI56" s="139" t="s">
        <v>8</v>
      </c>
      <c r="PEJ56" s="139" t="s">
        <v>8</v>
      </c>
      <c r="PEK56" s="139" t="s">
        <v>8</v>
      </c>
      <c r="PEL56" s="139" t="s">
        <v>8</v>
      </c>
      <c r="PEM56" s="139" t="s">
        <v>8</v>
      </c>
      <c r="PEN56" s="139" t="s">
        <v>8</v>
      </c>
      <c r="PEO56" s="139" t="s">
        <v>8</v>
      </c>
      <c r="PEP56" s="139" t="s">
        <v>8</v>
      </c>
      <c r="PEQ56" s="139" t="s">
        <v>8</v>
      </c>
      <c r="PER56" s="139" t="s">
        <v>8</v>
      </c>
      <c r="PES56" s="139" t="s">
        <v>8</v>
      </c>
      <c r="PET56" s="139" t="s">
        <v>8</v>
      </c>
      <c r="PEU56" s="139" t="s">
        <v>8</v>
      </c>
      <c r="PEV56" s="139" t="s">
        <v>8</v>
      </c>
      <c r="PEW56" s="139" t="s">
        <v>8</v>
      </c>
      <c r="PEX56" s="139" t="s">
        <v>8</v>
      </c>
      <c r="PEY56" s="139" t="s">
        <v>8</v>
      </c>
      <c r="PEZ56" s="139" t="s">
        <v>8</v>
      </c>
      <c r="PFA56" s="139" t="s">
        <v>8</v>
      </c>
      <c r="PFB56" s="139" t="s">
        <v>8</v>
      </c>
      <c r="PFC56" s="139" t="s">
        <v>8</v>
      </c>
      <c r="PFD56" s="139" t="s">
        <v>8</v>
      </c>
      <c r="PFE56" s="139" t="s">
        <v>8</v>
      </c>
      <c r="PFF56" s="139" t="s">
        <v>8</v>
      </c>
      <c r="PFG56" s="139" t="s">
        <v>8</v>
      </c>
      <c r="PFH56" s="139" t="s">
        <v>8</v>
      </c>
      <c r="PFI56" s="139" t="s">
        <v>8</v>
      </c>
      <c r="PFJ56" s="139" t="s">
        <v>8</v>
      </c>
      <c r="PFK56" s="139" t="s">
        <v>8</v>
      </c>
      <c r="PFL56" s="139" t="s">
        <v>8</v>
      </c>
      <c r="PFM56" s="139" t="s">
        <v>8</v>
      </c>
      <c r="PFN56" s="139" t="s">
        <v>8</v>
      </c>
      <c r="PFO56" s="139" t="s">
        <v>8</v>
      </c>
      <c r="PFP56" s="139" t="s">
        <v>8</v>
      </c>
      <c r="PFQ56" s="139" t="s">
        <v>8</v>
      </c>
      <c r="PFR56" s="139" t="s">
        <v>8</v>
      </c>
      <c r="PFS56" s="139" t="s">
        <v>8</v>
      </c>
      <c r="PFT56" s="139" t="s">
        <v>8</v>
      </c>
      <c r="PFU56" s="139" t="s">
        <v>8</v>
      </c>
      <c r="PFV56" s="139" t="s">
        <v>8</v>
      </c>
      <c r="PFW56" s="139" t="s">
        <v>8</v>
      </c>
      <c r="PFX56" s="139" t="s">
        <v>8</v>
      </c>
      <c r="PFY56" s="139" t="s">
        <v>8</v>
      </c>
      <c r="PFZ56" s="139" t="s">
        <v>8</v>
      </c>
      <c r="PGA56" s="139" t="s">
        <v>8</v>
      </c>
      <c r="PGB56" s="139" t="s">
        <v>8</v>
      </c>
      <c r="PGC56" s="139" t="s">
        <v>8</v>
      </c>
      <c r="PGD56" s="139" t="s">
        <v>8</v>
      </c>
      <c r="PGE56" s="139" t="s">
        <v>8</v>
      </c>
      <c r="PGF56" s="139" t="s">
        <v>8</v>
      </c>
      <c r="PGG56" s="139" t="s">
        <v>8</v>
      </c>
      <c r="PGH56" s="139" t="s">
        <v>8</v>
      </c>
      <c r="PGI56" s="139" t="s">
        <v>8</v>
      </c>
      <c r="PGJ56" s="139" t="s">
        <v>8</v>
      </c>
      <c r="PGK56" s="139" t="s">
        <v>8</v>
      </c>
      <c r="PGL56" s="139" t="s">
        <v>8</v>
      </c>
      <c r="PGM56" s="139" t="s">
        <v>8</v>
      </c>
      <c r="PGN56" s="139" t="s">
        <v>8</v>
      </c>
      <c r="PGO56" s="139" t="s">
        <v>8</v>
      </c>
      <c r="PGP56" s="139" t="s">
        <v>8</v>
      </c>
      <c r="PGQ56" s="139" t="s">
        <v>8</v>
      </c>
      <c r="PGR56" s="139" t="s">
        <v>8</v>
      </c>
      <c r="PGS56" s="139" t="s">
        <v>8</v>
      </c>
      <c r="PGT56" s="139" t="s">
        <v>8</v>
      </c>
      <c r="PGU56" s="139" t="s">
        <v>8</v>
      </c>
      <c r="PGV56" s="139" t="s">
        <v>8</v>
      </c>
      <c r="PGW56" s="139" t="s">
        <v>8</v>
      </c>
      <c r="PGX56" s="139" t="s">
        <v>8</v>
      </c>
      <c r="PGY56" s="139" t="s">
        <v>8</v>
      </c>
      <c r="PGZ56" s="139" t="s">
        <v>8</v>
      </c>
      <c r="PHA56" s="139" t="s">
        <v>8</v>
      </c>
      <c r="PHB56" s="139" t="s">
        <v>8</v>
      </c>
      <c r="PHC56" s="139" t="s">
        <v>8</v>
      </c>
      <c r="PHD56" s="139" t="s">
        <v>8</v>
      </c>
      <c r="PHE56" s="139" t="s">
        <v>8</v>
      </c>
      <c r="PHF56" s="139" t="s">
        <v>8</v>
      </c>
      <c r="PHG56" s="139" t="s">
        <v>8</v>
      </c>
      <c r="PHH56" s="139" t="s">
        <v>8</v>
      </c>
      <c r="PHI56" s="139" t="s">
        <v>8</v>
      </c>
      <c r="PHJ56" s="139" t="s">
        <v>8</v>
      </c>
      <c r="PHK56" s="139" t="s">
        <v>8</v>
      </c>
      <c r="PHL56" s="139" t="s">
        <v>8</v>
      </c>
      <c r="PHM56" s="139" t="s">
        <v>8</v>
      </c>
      <c r="PHN56" s="139" t="s">
        <v>8</v>
      </c>
      <c r="PHO56" s="139" t="s">
        <v>8</v>
      </c>
      <c r="PHP56" s="139" t="s">
        <v>8</v>
      </c>
      <c r="PHQ56" s="139" t="s">
        <v>8</v>
      </c>
      <c r="PHR56" s="139" t="s">
        <v>8</v>
      </c>
      <c r="PHS56" s="139" t="s">
        <v>8</v>
      </c>
      <c r="PHT56" s="139" t="s">
        <v>8</v>
      </c>
      <c r="PHU56" s="139" t="s">
        <v>8</v>
      </c>
      <c r="PHV56" s="139" t="s">
        <v>8</v>
      </c>
      <c r="PHW56" s="139" t="s">
        <v>8</v>
      </c>
      <c r="PHX56" s="139" t="s">
        <v>8</v>
      </c>
      <c r="PHY56" s="139" t="s">
        <v>8</v>
      </c>
      <c r="PHZ56" s="139" t="s">
        <v>8</v>
      </c>
      <c r="PIA56" s="139" t="s">
        <v>8</v>
      </c>
      <c r="PIB56" s="139" t="s">
        <v>8</v>
      </c>
      <c r="PIC56" s="139" t="s">
        <v>8</v>
      </c>
      <c r="PID56" s="139" t="s">
        <v>8</v>
      </c>
      <c r="PIE56" s="139" t="s">
        <v>8</v>
      </c>
      <c r="PIF56" s="139" t="s">
        <v>8</v>
      </c>
      <c r="PIG56" s="139" t="s">
        <v>8</v>
      </c>
      <c r="PIH56" s="139" t="s">
        <v>8</v>
      </c>
      <c r="PII56" s="139" t="s">
        <v>8</v>
      </c>
      <c r="PIJ56" s="139" t="s">
        <v>8</v>
      </c>
      <c r="PIK56" s="139" t="s">
        <v>8</v>
      </c>
      <c r="PIL56" s="139" t="s">
        <v>8</v>
      </c>
      <c r="PIM56" s="139" t="s">
        <v>8</v>
      </c>
      <c r="PIN56" s="139" t="s">
        <v>8</v>
      </c>
      <c r="PIO56" s="139" t="s">
        <v>8</v>
      </c>
      <c r="PIP56" s="139" t="s">
        <v>8</v>
      </c>
      <c r="PIQ56" s="139" t="s">
        <v>8</v>
      </c>
      <c r="PIR56" s="139" t="s">
        <v>8</v>
      </c>
      <c r="PIS56" s="139" t="s">
        <v>8</v>
      </c>
      <c r="PIT56" s="139" t="s">
        <v>8</v>
      </c>
      <c r="PIU56" s="139" t="s">
        <v>8</v>
      </c>
      <c r="PIV56" s="139" t="s">
        <v>8</v>
      </c>
      <c r="PIW56" s="139" t="s">
        <v>8</v>
      </c>
      <c r="PIX56" s="139" t="s">
        <v>8</v>
      </c>
      <c r="PIY56" s="139" t="s">
        <v>8</v>
      </c>
      <c r="PIZ56" s="139" t="s">
        <v>8</v>
      </c>
      <c r="PJA56" s="139" t="s">
        <v>8</v>
      </c>
      <c r="PJB56" s="139" t="s">
        <v>8</v>
      </c>
      <c r="PJC56" s="139" t="s">
        <v>8</v>
      </c>
      <c r="PJD56" s="139" t="s">
        <v>8</v>
      </c>
      <c r="PJE56" s="139" t="s">
        <v>8</v>
      </c>
      <c r="PJF56" s="139" t="s">
        <v>8</v>
      </c>
      <c r="PJG56" s="139" t="s">
        <v>8</v>
      </c>
      <c r="PJH56" s="139" t="s">
        <v>8</v>
      </c>
      <c r="PJI56" s="139" t="s">
        <v>8</v>
      </c>
      <c r="PJJ56" s="139" t="s">
        <v>8</v>
      </c>
      <c r="PJK56" s="139" t="s">
        <v>8</v>
      </c>
      <c r="PJL56" s="139" t="s">
        <v>8</v>
      </c>
      <c r="PJM56" s="139" t="s">
        <v>8</v>
      </c>
      <c r="PJN56" s="139" t="s">
        <v>8</v>
      </c>
      <c r="PJO56" s="139" t="s">
        <v>8</v>
      </c>
      <c r="PJP56" s="139" t="s">
        <v>8</v>
      </c>
      <c r="PJQ56" s="139" t="s">
        <v>8</v>
      </c>
      <c r="PJR56" s="139" t="s">
        <v>8</v>
      </c>
      <c r="PJS56" s="139" t="s">
        <v>8</v>
      </c>
      <c r="PJT56" s="139" t="s">
        <v>8</v>
      </c>
      <c r="PJU56" s="139" t="s">
        <v>8</v>
      </c>
      <c r="PJV56" s="139" t="s">
        <v>8</v>
      </c>
      <c r="PJW56" s="139" t="s">
        <v>8</v>
      </c>
      <c r="PJX56" s="139" t="s">
        <v>8</v>
      </c>
      <c r="PJY56" s="139" t="s">
        <v>8</v>
      </c>
      <c r="PJZ56" s="139" t="s">
        <v>8</v>
      </c>
      <c r="PKA56" s="139" t="s">
        <v>8</v>
      </c>
      <c r="PKB56" s="139" t="s">
        <v>8</v>
      </c>
      <c r="PKC56" s="139" t="s">
        <v>8</v>
      </c>
      <c r="PKD56" s="139" t="s">
        <v>8</v>
      </c>
      <c r="PKE56" s="139" t="s">
        <v>8</v>
      </c>
      <c r="PKF56" s="139" t="s">
        <v>8</v>
      </c>
      <c r="PKG56" s="139" t="s">
        <v>8</v>
      </c>
      <c r="PKH56" s="139" t="s">
        <v>8</v>
      </c>
      <c r="PKI56" s="139" t="s">
        <v>8</v>
      </c>
      <c r="PKJ56" s="139" t="s">
        <v>8</v>
      </c>
      <c r="PKK56" s="139" t="s">
        <v>8</v>
      </c>
      <c r="PKL56" s="139" t="s">
        <v>8</v>
      </c>
      <c r="PKM56" s="139" t="s">
        <v>8</v>
      </c>
      <c r="PKN56" s="139" t="s">
        <v>8</v>
      </c>
      <c r="PKO56" s="139" t="s">
        <v>8</v>
      </c>
      <c r="PKP56" s="139" t="s">
        <v>8</v>
      </c>
      <c r="PKQ56" s="139" t="s">
        <v>8</v>
      </c>
      <c r="PKR56" s="139" t="s">
        <v>8</v>
      </c>
      <c r="PKS56" s="139" t="s">
        <v>8</v>
      </c>
      <c r="PKT56" s="139" t="s">
        <v>8</v>
      </c>
      <c r="PKU56" s="139" t="s">
        <v>8</v>
      </c>
      <c r="PKV56" s="139" t="s">
        <v>8</v>
      </c>
      <c r="PKW56" s="139" t="s">
        <v>8</v>
      </c>
      <c r="PKX56" s="139" t="s">
        <v>8</v>
      </c>
      <c r="PKY56" s="139" t="s">
        <v>8</v>
      </c>
      <c r="PKZ56" s="139" t="s">
        <v>8</v>
      </c>
      <c r="PLA56" s="139" t="s">
        <v>8</v>
      </c>
      <c r="PLB56" s="139" t="s">
        <v>8</v>
      </c>
      <c r="PLC56" s="139" t="s">
        <v>8</v>
      </c>
      <c r="PLD56" s="139" t="s">
        <v>8</v>
      </c>
      <c r="PLE56" s="139" t="s">
        <v>8</v>
      </c>
      <c r="PLF56" s="139" t="s">
        <v>8</v>
      </c>
      <c r="PLG56" s="139" t="s">
        <v>8</v>
      </c>
      <c r="PLH56" s="139" t="s">
        <v>8</v>
      </c>
      <c r="PLI56" s="139" t="s">
        <v>8</v>
      </c>
      <c r="PLJ56" s="139" t="s">
        <v>8</v>
      </c>
      <c r="PLK56" s="139" t="s">
        <v>8</v>
      </c>
      <c r="PLL56" s="139" t="s">
        <v>8</v>
      </c>
      <c r="PLM56" s="139" t="s">
        <v>8</v>
      </c>
      <c r="PLN56" s="139" t="s">
        <v>8</v>
      </c>
      <c r="PLO56" s="139" t="s">
        <v>8</v>
      </c>
      <c r="PLP56" s="139" t="s">
        <v>8</v>
      </c>
      <c r="PLQ56" s="139" t="s">
        <v>8</v>
      </c>
      <c r="PLR56" s="139" t="s">
        <v>8</v>
      </c>
      <c r="PLS56" s="139" t="s">
        <v>8</v>
      </c>
      <c r="PLT56" s="139" t="s">
        <v>8</v>
      </c>
      <c r="PLU56" s="139" t="s">
        <v>8</v>
      </c>
      <c r="PLV56" s="139" t="s">
        <v>8</v>
      </c>
      <c r="PLW56" s="139" t="s">
        <v>8</v>
      </c>
      <c r="PLX56" s="139" t="s">
        <v>8</v>
      </c>
      <c r="PLY56" s="139" t="s">
        <v>8</v>
      </c>
      <c r="PLZ56" s="139" t="s">
        <v>8</v>
      </c>
      <c r="PMA56" s="139" t="s">
        <v>8</v>
      </c>
      <c r="PMB56" s="139" t="s">
        <v>8</v>
      </c>
      <c r="PMC56" s="139" t="s">
        <v>8</v>
      </c>
      <c r="PMD56" s="139" t="s">
        <v>8</v>
      </c>
      <c r="PME56" s="139" t="s">
        <v>8</v>
      </c>
      <c r="PMF56" s="139" t="s">
        <v>8</v>
      </c>
      <c r="PMG56" s="139" t="s">
        <v>8</v>
      </c>
      <c r="PMH56" s="139" t="s">
        <v>8</v>
      </c>
      <c r="PMI56" s="139" t="s">
        <v>8</v>
      </c>
      <c r="PMJ56" s="139" t="s">
        <v>8</v>
      </c>
      <c r="PMK56" s="139" t="s">
        <v>8</v>
      </c>
      <c r="PML56" s="139" t="s">
        <v>8</v>
      </c>
      <c r="PMM56" s="139" t="s">
        <v>8</v>
      </c>
      <c r="PMN56" s="139" t="s">
        <v>8</v>
      </c>
      <c r="PMO56" s="139" t="s">
        <v>8</v>
      </c>
      <c r="PMP56" s="139" t="s">
        <v>8</v>
      </c>
      <c r="PMQ56" s="139" t="s">
        <v>8</v>
      </c>
      <c r="PMR56" s="139" t="s">
        <v>8</v>
      </c>
      <c r="PMS56" s="139" t="s">
        <v>8</v>
      </c>
      <c r="PMT56" s="139" t="s">
        <v>8</v>
      </c>
      <c r="PMU56" s="139" t="s">
        <v>8</v>
      </c>
      <c r="PMV56" s="139" t="s">
        <v>8</v>
      </c>
      <c r="PMW56" s="139" t="s">
        <v>8</v>
      </c>
      <c r="PMX56" s="139" t="s">
        <v>8</v>
      </c>
      <c r="PMY56" s="139" t="s">
        <v>8</v>
      </c>
      <c r="PMZ56" s="139" t="s">
        <v>8</v>
      </c>
      <c r="PNA56" s="139" t="s">
        <v>8</v>
      </c>
      <c r="PNB56" s="139" t="s">
        <v>8</v>
      </c>
      <c r="PNC56" s="139" t="s">
        <v>8</v>
      </c>
      <c r="PND56" s="139" t="s">
        <v>8</v>
      </c>
      <c r="PNE56" s="139" t="s">
        <v>8</v>
      </c>
      <c r="PNF56" s="139" t="s">
        <v>8</v>
      </c>
      <c r="PNG56" s="139" t="s">
        <v>8</v>
      </c>
      <c r="PNH56" s="139" t="s">
        <v>8</v>
      </c>
      <c r="PNI56" s="139" t="s">
        <v>8</v>
      </c>
      <c r="PNJ56" s="139" t="s">
        <v>8</v>
      </c>
      <c r="PNK56" s="139" t="s">
        <v>8</v>
      </c>
      <c r="PNL56" s="139" t="s">
        <v>8</v>
      </c>
      <c r="PNM56" s="139" t="s">
        <v>8</v>
      </c>
      <c r="PNN56" s="139" t="s">
        <v>8</v>
      </c>
      <c r="PNO56" s="139" t="s">
        <v>8</v>
      </c>
      <c r="PNP56" s="139" t="s">
        <v>8</v>
      </c>
      <c r="PNQ56" s="139" t="s">
        <v>8</v>
      </c>
      <c r="PNR56" s="139" t="s">
        <v>8</v>
      </c>
      <c r="PNS56" s="139" t="s">
        <v>8</v>
      </c>
      <c r="PNT56" s="139" t="s">
        <v>8</v>
      </c>
      <c r="PNU56" s="139" t="s">
        <v>8</v>
      </c>
      <c r="PNV56" s="139" t="s">
        <v>8</v>
      </c>
      <c r="PNW56" s="139" t="s">
        <v>8</v>
      </c>
      <c r="PNX56" s="139" t="s">
        <v>8</v>
      </c>
      <c r="PNY56" s="139" t="s">
        <v>8</v>
      </c>
      <c r="PNZ56" s="139" t="s">
        <v>8</v>
      </c>
      <c r="POA56" s="139" t="s">
        <v>8</v>
      </c>
      <c r="POB56" s="139" t="s">
        <v>8</v>
      </c>
      <c r="POC56" s="139" t="s">
        <v>8</v>
      </c>
      <c r="POD56" s="139" t="s">
        <v>8</v>
      </c>
      <c r="POE56" s="139" t="s">
        <v>8</v>
      </c>
      <c r="POF56" s="139" t="s">
        <v>8</v>
      </c>
      <c r="POG56" s="139" t="s">
        <v>8</v>
      </c>
      <c r="POH56" s="139" t="s">
        <v>8</v>
      </c>
      <c r="POI56" s="139" t="s">
        <v>8</v>
      </c>
      <c r="POJ56" s="139" t="s">
        <v>8</v>
      </c>
      <c r="POK56" s="139" t="s">
        <v>8</v>
      </c>
      <c r="POL56" s="139" t="s">
        <v>8</v>
      </c>
      <c r="POM56" s="139" t="s">
        <v>8</v>
      </c>
      <c r="PON56" s="139" t="s">
        <v>8</v>
      </c>
      <c r="POO56" s="139" t="s">
        <v>8</v>
      </c>
      <c r="POP56" s="139" t="s">
        <v>8</v>
      </c>
      <c r="POQ56" s="139" t="s">
        <v>8</v>
      </c>
      <c r="POR56" s="139" t="s">
        <v>8</v>
      </c>
      <c r="POS56" s="139" t="s">
        <v>8</v>
      </c>
      <c r="POT56" s="139" t="s">
        <v>8</v>
      </c>
      <c r="POU56" s="139" t="s">
        <v>8</v>
      </c>
      <c r="POV56" s="139" t="s">
        <v>8</v>
      </c>
      <c r="POW56" s="139" t="s">
        <v>8</v>
      </c>
      <c r="POX56" s="139" t="s">
        <v>8</v>
      </c>
      <c r="POY56" s="139" t="s">
        <v>8</v>
      </c>
      <c r="POZ56" s="139" t="s">
        <v>8</v>
      </c>
      <c r="PPA56" s="139" t="s">
        <v>8</v>
      </c>
      <c r="PPB56" s="139" t="s">
        <v>8</v>
      </c>
      <c r="PPC56" s="139" t="s">
        <v>8</v>
      </c>
      <c r="PPD56" s="139" t="s">
        <v>8</v>
      </c>
      <c r="PPE56" s="139" t="s">
        <v>8</v>
      </c>
      <c r="PPF56" s="139" t="s">
        <v>8</v>
      </c>
      <c r="PPG56" s="139" t="s">
        <v>8</v>
      </c>
      <c r="PPH56" s="139" t="s">
        <v>8</v>
      </c>
      <c r="PPI56" s="139" t="s">
        <v>8</v>
      </c>
      <c r="PPJ56" s="139" t="s">
        <v>8</v>
      </c>
      <c r="PPK56" s="139" t="s">
        <v>8</v>
      </c>
      <c r="PPL56" s="139" t="s">
        <v>8</v>
      </c>
      <c r="PPM56" s="139" t="s">
        <v>8</v>
      </c>
      <c r="PPN56" s="139" t="s">
        <v>8</v>
      </c>
      <c r="PPO56" s="139" t="s">
        <v>8</v>
      </c>
      <c r="PPP56" s="139" t="s">
        <v>8</v>
      </c>
      <c r="PPQ56" s="139" t="s">
        <v>8</v>
      </c>
      <c r="PPR56" s="139" t="s">
        <v>8</v>
      </c>
      <c r="PPS56" s="139" t="s">
        <v>8</v>
      </c>
      <c r="PPT56" s="139" t="s">
        <v>8</v>
      </c>
      <c r="PPU56" s="139" t="s">
        <v>8</v>
      </c>
      <c r="PPV56" s="139" t="s">
        <v>8</v>
      </c>
      <c r="PPW56" s="139" t="s">
        <v>8</v>
      </c>
      <c r="PPX56" s="139" t="s">
        <v>8</v>
      </c>
      <c r="PPY56" s="139" t="s">
        <v>8</v>
      </c>
      <c r="PPZ56" s="139" t="s">
        <v>8</v>
      </c>
      <c r="PQA56" s="139" t="s">
        <v>8</v>
      </c>
      <c r="PQB56" s="139" t="s">
        <v>8</v>
      </c>
      <c r="PQC56" s="139" t="s">
        <v>8</v>
      </c>
      <c r="PQD56" s="139" t="s">
        <v>8</v>
      </c>
      <c r="PQE56" s="139" t="s">
        <v>8</v>
      </c>
      <c r="PQF56" s="139" t="s">
        <v>8</v>
      </c>
      <c r="PQG56" s="139" t="s">
        <v>8</v>
      </c>
      <c r="PQH56" s="139" t="s">
        <v>8</v>
      </c>
      <c r="PQI56" s="139" t="s">
        <v>8</v>
      </c>
      <c r="PQJ56" s="139" t="s">
        <v>8</v>
      </c>
      <c r="PQK56" s="139" t="s">
        <v>8</v>
      </c>
      <c r="PQL56" s="139" t="s">
        <v>8</v>
      </c>
      <c r="PQM56" s="139" t="s">
        <v>8</v>
      </c>
      <c r="PQN56" s="139" t="s">
        <v>8</v>
      </c>
      <c r="PQO56" s="139" t="s">
        <v>8</v>
      </c>
      <c r="PQP56" s="139" t="s">
        <v>8</v>
      </c>
      <c r="PQQ56" s="139" t="s">
        <v>8</v>
      </c>
      <c r="PQR56" s="139" t="s">
        <v>8</v>
      </c>
      <c r="PQS56" s="139" t="s">
        <v>8</v>
      </c>
      <c r="PQT56" s="139" t="s">
        <v>8</v>
      </c>
      <c r="PQU56" s="139" t="s">
        <v>8</v>
      </c>
      <c r="PQV56" s="139" t="s">
        <v>8</v>
      </c>
      <c r="PQW56" s="139" t="s">
        <v>8</v>
      </c>
      <c r="PQX56" s="139" t="s">
        <v>8</v>
      </c>
      <c r="PQY56" s="139" t="s">
        <v>8</v>
      </c>
      <c r="PQZ56" s="139" t="s">
        <v>8</v>
      </c>
      <c r="PRA56" s="139" t="s">
        <v>8</v>
      </c>
      <c r="PRB56" s="139" t="s">
        <v>8</v>
      </c>
      <c r="PRC56" s="139" t="s">
        <v>8</v>
      </c>
      <c r="PRD56" s="139" t="s">
        <v>8</v>
      </c>
      <c r="PRE56" s="139" t="s">
        <v>8</v>
      </c>
      <c r="PRF56" s="139" t="s">
        <v>8</v>
      </c>
      <c r="PRG56" s="139" t="s">
        <v>8</v>
      </c>
      <c r="PRH56" s="139" t="s">
        <v>8</v>
      </c>
      <c r="PRI56" s="139" t="s">
        <v>8</v>
      </c>
      <c r="PRJ56" s="139" t="s">
        <v>8</v>
      </c>
      <c r="PRK56" s="139" t="s">
        <v>8</v>
      </c>
      <c r="PRL56" s="139" t="s">
        <v>8</v>
      </c>
      <c r="PRM56" s="139" t="s">
        <v>8</v>
      </c>
      <c r="PRN56" s="139" t="s">
        <v>8</v>
      </c>
      <c r="PRO56" s="139" t="s">
        <v>8</v>
      </c>
      <c r="PRP56" s="139" t="s">
        <v>8</v>
      </c>
      <c r="PRQ56" s="139" t="s">
        <v>8</v>
      </c>
      <c r="PRR56" s="139" t="s">
        <v>8</v>
      </c>
      <c r="PRS56" s="139" t="s">
        <v>8</v>
      </c>
      <c r="PRT56" s="139" t="s">
        <v>8</v>
      </c>
      <c r="PRU56" s="139" t="s">
        <v>8</v>
      </c>
      <c r="PRV56" s="139" t="s">
        <v>8</v>
      </c>
      <c r="PRW56" s="139" t="s">
        <v>8</v>
      </c>
      <c r="PRX56" s="139" t="s">
        <v>8</v>
      </c>
      <c r="PRY56" s="139" t="s">
        <v>8</v>
      </c>
      <c r="PRZ56" s="139" t="s">
        <v>8</v>
      </c>
      <c r="PSA56" s="139" t="s">
        <v>8</v>
      </c>
      <c r="PSB56" s="139" t="s">
        <v>8</v>
      </c>
      <c r="PSC56" s="139" t="s">
        <v>8</v>
      </c>
      <c r="PSD56" s="139" t="s">
        <v>8</v>
      </c>
      <c r="PSE56" s="139" t="s">
        <v>8</v>
      </c>
      <c r="PSF56" s="139" t="s">
        <v>8</v>
      </c>
      <c r="PSG56" s="139" t="s">
        <v>8</v>
      </c>
      <c r="PSH56" s="139" t="s">
        <v>8</v>
      </c>
      <c r="PSI56" s="139" t="s">
        <v>8</v>
      </c>
      <c r="PSJ56" s="139" t="s">
        <v>8</v>
      </c>
      <c r="PSK56" s="139" t="s">
        <v>8</v>
      </c>
      <c r="PSL56" s="139" t="s">
        <v>8</v>
      </c>
      <c r="PSM56" s="139" t="s">
        <v>8</v>
      </c>
      <c r="PSN56" s="139" t="s">
        <v>8</v>
      </c>
      <c r="PSO56" s="139" t="s">
        <v>8</v>
      </c>
      <c r="PSP56" s="139" t="s">
        <v>8</v>
      </c>
      <c r="PSQ56" s="139" t="s">
        <v>8</v>
      </c>
      <c r="PSR56" s="139" t="s">
        <v>8</v>
      </c>
      <c r="PSS56" s="139" t="s">
        <v>8</v>
      </c>
      <c r="PST56" s="139" t="s">
        <v>8</v>
      </c>
      <c r="PSU56" s="139" t="s">
        <v>8</v>
      </c>
      <c r="PSV56" s="139" t="s">
        <v>8</v>
      </c>
      <c r="PSW56" s="139" t="s">
        <v>8</v>
      </c>
      <c r="PSX56" s="139" t="s">
        <v>8</v>
      </c>
      <c r="PSY56" s="139" t="s">
        <v>8</v>
      </c>
      <c r="PSZ56" s="139" t="s">
        <v>8</v>
      </c>
      <c r="PTA56" s="139" t="s">
        <v>8</v>
      </c>
      <c r="PTB56" s="139" t="s">
        <v>8</v>
      </c>
      <c r="PTC56" s="139" t="s">
        <v>8</v>
      </c>
      <c r="PTD56" s="139" t="s">
        <v>8</v>
      </c>
      <c r="PTE56" s="139" t="s">
        <v>8</v>
      </c>
      <c r="PTF56" s="139" t="s">
        <v>8</v>
      </c>
      <c r="PTG56" s="139" t="s">
        <v>8</v>
      </c>
      <c r="PTH56" s="139" t="s">
        <v>8</v>
      </c>
      <c r="PTI56" s="139" t="s">
        <v>8</v>
      </c>
      <c r="PTJ56" s="139" t="s">
        <v>8</v>
      </c>
      <c r="PTK56" s="139" t="s">
        <v>8</v>
      </c>
      <c r="PTL56" s="139" t="s">
        <v>8</v>
      </c>
      <c r="PTM56" s="139" t="s">
        <v>8</v>
      </c>
      <c r="PTN56" s="139" t="s">
        <v>8</v>
      </c>
      <c r="PTO56" s="139" t="s">
        <v>8</v>
      </c>
      <c r="PTP56" s="139" t="s">
        <v>8</v>
      </c>
      <c r="PTQ56" s="139" t="s">
        <v>8</v>
      </c>
      <c r="PTR56" s="139" t="s">
        <v>8</v>
      </c>
      <c r="PTS56" s="139" t="s">
        <v>8</v>
      </c>
      <c r="PTT56" s="139" t="s">
        <v>8</v>
      </c>
      <c r="PTU56" s="139" t="s">
        <v>8</v>
      </c>
      <c r="PTV56" s="139" t="s">
        <v>8</v>
      </c>
      <c r="PTW56" s="139" t="s">
        <v>8</v>
      </c>
      <c r="PTX56" s="139" t="s">
        <v>8</v>
      </c>
      <c r="PTY56" s="139" t="s">
        <v>8</v>
      </c>
      <c r="PTZ56" s="139" t="s">
        <v>8</v>
      </c>
      <c r="PUA56" s="139" t="s">
        <v>8</v>
      </c>
      <c r="PUB56" s="139" t="s">
        <v>8</v>
      </c>
      <c r="PUC56" s="139" t="s">
        <v>8</v>
      </c>
      <c r="PUD56" s="139" t="s">
        <v>8</v>
      </c>
      <c r="PUE56" s="139" t="s">
        <v>8</v>
      </c>
      <c r="PUF56" s="139" t="s">
        <v>8</v>
      </c>
      <c r="PUG56" s="139" t="s">
        <v>8</v>
      </c>
      <c r="PUH56" s="139" t="s">
        <v>8</v>
      </c>
      <c r="PUI56" s="139" t="s">
        <v>8</v>
      </c>
      <c r="PUJ56" s="139" t="s">
        <v>8</v>
      </c>
      <c r="PUK56" s="139" t="s">
        <v>8</v>
      </c>
      <c r="PUL56" s="139" t="s">
        <v>8</v>
      </c>
      <c r="PUM56" s="139" t="s">
        <v>8</v>
      </c>
      <c r="PUN56" s="139" t="s">
        <v>8</v>
      </c>
      <c r="PUO56" s="139" t="s">
        <v>8</v>
      </c>
      <c r="PUP56" s="139" t="s">
        <v>8</v>
      </c>
      <c r="PUQ56" s="139" t="s">
        <v>8</v>
      </c>
      <c r="PUR56" s="139" t="s">
        <v>8</v>
      </c>
      <c r="PUS56" s="139" t="s">
        <v>8</v>
      </c>
      <c r="PUT56" s="139" t="s">
        <v>8</v>
      </c>
      <c r="PUU56" s="139" t="s">
        <v>8</v>
      </c>
      <c r="PUV56" s="139" t="s">
        <v>8</v>
      </c>
      <c r="PUW56" s="139" t="s">
        <v>8</v>
      </c>
      <c r="PUX56" s="139" t="s">
        <v>8</v>
      </c>
      <c r="PUY56" s="139" t="s">
        <v>8</v>
      </c>
      <c r="PUZ56" s="139" t="s">
        <v>8</v>
      </c>
      <c r="PVA56" s="139" t="s">
        <v>8</v>
      </c>
      <c r="PVB56" s="139" t="s">
        <v>8</v>
      </c>
      <c r="PVC56" s="139" t="s">
        <v>8</v>
      </c>
      <c r="PVD56" s="139" t="s">
        <v>8</v>
      </c>
      <c r="PVE56" s="139" t="s">
        <v>8</v>
      </c>
      <c r="PVF56" s="139" t="s">
        <v>8</v>
      </c>
      <c r="PVG56" s="139" t="s">
        <v>8</v>
      </c>
      <c r="PVH56" s="139" t="s">
        <v>8</v>
      </c>
      <c r="PVI56" s="139" t="s">
        <v>8</v>
      </c>
      <c r="PVJ56" s="139" t="s">
        <v>8</v>
      </c>
      <c r="PVK56" s="139" t="s">
        <v>8</v>
      </c>
      <c r="PVL56" s="139" t="s">
        <v>8</v>
      </c>
      <c r="PVM56" s="139" t="s">
        <v>8</v>
      </c>
      <c r="PVN56" s="139" t="s">
        <v>8</v>
      </c>
      <c r="PVO56" s="139" t="s">
        <v>8</v>
      </c>
      <c r="PVP56" s="139" t="s">
        <v>8</v>
      </c>
      <c r="PVQ56" s="139" t="s">
        <v>8</v>
      </c>
      <c r="PVR56" s="139" t="s">
        <v>8</v>
      </c>
      <c r="PVS56" s="139" t="s">
        <v>8</v>
      </c>
      <c r="PVT56" s="139" t="s">
        <v>8</v>
      </c>
      <c r="PVU56" s="139" t="s">
        <v>8</v>
      </c>
      <c r="PVV56" s="139" t="s">
        <v>8</v>
      </c>
      <c r="PVW56" s="139" t="s">
        <v>8</v>
      </c>
      <c r="PVX56" s="139" t="s">
        <v>8</v>
      </c>
      <c r="PVY56" s="139" t="s">
        <v>8</v>
      </c>
      <c r="PVZ56" s="139" t="s">
        <v>8</v>
      </c>
      <c r="PWA56" s="139" t="s">
        <v>8</v>
      </c>
      <c r="PWB56" s="139" t="s">
        <v>8</v>
      </c>
      <c r="PWC56" s="139" t="s">
        <v>8</v>
      </c>
      <c r="PWD56" s="139" t="s">
        <v>8</v>
      </c>
      <c r="PWE56" s="139" t="s">
        <v>8</v>
      </c>
      <c r="PWF56" s="139" t="s">
        <v>8</v>
      </c>
      <c r="PWG56" s="139" t="s">
        <v>8</v>
      </c>
      <c r="PWH56" s="139" t="s">
        <v>8</v>
      </c>
      <c r="PWI56" s="139" t="s">
        <v>8</v>
      </c>
      <c r="PWJ56" s="139" t="s">
        <v>8</v>
      </c>
      <c r="PWK56" s="139" t="s">
        <v>8</v>
      </c>
      <c r="PWL56" s="139" t="s">
        <v>8</v>
      </c>
      <c r="PWM56" s="139" t="s">
        <v>8</v>
      </c>
      <c r="PWN56" s="139" t="s">
        <v>8</v>
      </c>
      <c r="PWO56" s="139" t="s">
        <v>8</v>
      </c>
      <c r="PWP56" s="139" t="s">
        <v>8</v>
      </c>
      <c r="PWQ56" s="139" t="s">
        <v>8</v>
      </c>
      <c r="PWR56" s="139" t="s">
        <v>8</v>
      </c>
      <c r="PWS56" s="139" t="s">
        <v>8</v>
      </c>
      <c r="PWT56" s="139" t="s">
        <v>8</v>
      </c>
      <c r="PWU56" s="139" t="s">
        <v>8</v>
      </c>
      <c r="PWV56" s="139" t="s">
        <v>8</v>
      </c>
      <c r="PWW56" s="139" t="s">
        <v>8</v>
      </c>
      <c r="PWX56" s="139" t="s">
        <v>8</v>
      </c>
      <c r="PWY56" s="139" t="s">
        <v>8</v>
      </c>
      <c r="PWZ56" s="139" t="s">
        <v>8</v>
      </c>
      <c r="PXA56" s="139" t="s">
        <v>8</v>
      </c>
      <c r="PXB56" s="139" t="s">
        <v>8</v>
      </c>
      <c r="PXC56" s="139" t="s">
        <v>8</v>
      </c>
      <c r="PXD56" s="139" t="s">
        <v>8</v>
      </c>
      <c r="PXE56" s="139" t="s">
        <v>8</v>
      </c>
      <c r="PXF56" s="139" t="s">
        <v>8</v>
      </c>
      <c r="PXG56" s="139" t="s">
        <v>8</v>
      </c>
      <c r="PXH56" s="139" t="s">
        <v>8</v>
      </c>
      <c r="PXI56" s="139" t="s">
        <v>8</v>
      </c>
      <c r="PXJ56" s="139" t="s">
        <v>8</v>
      </c>
      <c r="PXK56" s="139" t="s">
        <v>8</v>
      </c>
      <c r="PXL56" s="139" t="s">
        <v>8</v>
      </c>
      <c r="PXM56" s="139" t="s">
        <v>8</v>
      </c>
      <c r="PXN56" s="139" t="s">
        <v>8</v>
      </c>
      <c r="PXO56" s="139" t="s">
        <v>8</v>
      </c>
      <c r="PXP56" s="139" t="s">
        <v>8</v>
      </c>
      <c r="PXQ56" s="139" t="s">
        <v>8</v>
      </c>
      <c r="PXR56" s="139" t="s">
        <v>8</v>
      </c>
      <c r="PXS56" s="139" t="s">
        <v>8</v>
      </c>
      <c r="PXT56" s="139" t="s">
        <v>8</v>
      </c>
      <c r="PXU56" s="139" t="s">
        <v>8</v>
      </c>
      <c r="PXV56" s="139" t="s">
        <v>8</v>
      </c>
      <c r="PXW56" s="139" t="s">
        <v>8</v>
      </c>
      <c r="PXX56" s="139" t="s">
        <v>8</v>
      </c>
      <c r="PXY56" s="139" t="s">
        <v>8</v>
      </c>
      <c r="PXZ56" s="139" t="s">
        <v>8</v>
      </c>
      <c r="PYA56" s="139" t="s">
        <v>8</v>
      </c>
      <c r="PYB56" s="139" t="s">
        <v>8</v>
      </c>
      <c r="PYC56" s="139" t="s">
        <v>8</v>
      </c>
      <c r="PYD56" s="139" t="s">
        <v>8</v>
      </c>
      <c r="PYE56" s="139" t="s">
        <v>8</v>
      </c>
      <c r="PYF56" s="139" t="s">
        <v>8</v>
      </c>
      <c r="PYG56" s="139" t="s">
        <v>8</v>
      </c>
      <c r="PYH56" s="139" t="s">
        <v>8</v>
      </c>
      <c r="PYI56" s="139" t="s">
        <v>8</v>
      </c>
      <c r="PYJ56" s="139" t="s">
        <v>8</v>
      </c>
      <c r="PYK56" s="139" t="s">
        <v>8</v>
      </c>
      <c r="PYL56" s="139" t="s">
        <v>8</v>
      </c>
      <c r="PYM56" s="139" t="s">
        <v>8</v>
      </c>
      <c r="PYN56" s="139" t="s">
        <v>8</v>
      </c>
      <c r="PYO56" s="139" t="s">
        <v>8</v>
      </c>
      <c r="PYP56" s="139" t="s">
        <v>8</v>
      </c>
      <c r="PYQ56" s="139" t="s">
        <v>8</v>
      </c>
      <c r="PYR56" s="139" t="s">
        <v>8</v>
      </c>
      <c r="PYS56" s="139" t="s">
        <v>8</v>
      </c>
      <c r="PYT56" s="139" t="s">
        <v>8</v>
      </c>
      <c r="PYU56" s="139" t="s">
        <v>8</v>
      </c>
      <c r="PYV56" s="139" t="s">
        <v>8</v>
      </c>
      <c r="PYW56" s="139" t="s">
        <v>8</v>
      </c>
      <c r="PYX56" s="139" t="s">
        <v>8</v>
      </c>
      <c r="PYY56" s="139" t="s">
        <v>8</v>
      </c>
      <c r="PYZ56" s="139" t="s">
        <v>8</v>
      </c>
      <c r="PZA56" s="139" t="s">
        <v>8</v>
      </c>
      <c r="PZB56" s="139" t="s">
        <v>8</v>
      </c>
      <c r="PZC56" s="139" t="s">
        <v>8</v>
      </c>
      <c r="PZD56" s="139" t="s">
        <v>8</v>
      </c>
      <c r="PZE56" s="139" t="s">
        <v>8</v>
      </c>
      <c r="PZF56" s="139" t="s">
        <v>8</v>
      </c>
      <c r="PZG56" s="139" t="s">
        <v>8</v>
      </c>
      <c r="PZH56" s="139" t="s">
        <v>8</v>
      </c>
      <c r="PZI56" s="139" t="s">
        <v>8</v>
      </c>
      <c r="PZJ56" s="139" t="s">
        <v>8</v>
      </c>
      <c r="PZK56" s="139" t="s">
        <v>8</v>
      </c>
      <c r="PZL56" s="139" t="s">
        <v>8</v>
      </c>
      <c r="PZM56" s="139" t="s">
        <v>8</v>
      </c>
      <c r="PZN56" s="139" t="s">
        <v>8</v>
      </c>
      <c r="PZO56" s="139" t="s">
        <v>8</v>
      </c>
      <c r="PZP56" s="139" t="s">
        <v>8</v>
      </c>
      <c r="PZQ56" s="139" t="s">
        <v>8</v>
      </c>
      <c r="PZR56" s="139" t="s">
        <v>8</v>
      </c>
      <c r="PZS56" s="139" t="s">
        <v>8</v>
      </c>
      <c r="PZT56" s="139" t="s">
        <v>8</v>
      </c>
      <c r="PZU56" s="139" t="s">
        <v>8</v>
      </c>
      <c r="PZV56" s="139" t="s">
        <v>8</v>
      </c>
      <c r="PZW56" s="139" t="s">
        <v>8</v>
      </c>
      <c r="PZX56" s="139" t="s">
        <v>8</v>
      </c>
      <c r="PZY56" s="139" t="s">
        <v>8</v>
      </c>
      <c r="PZZ56" s="139" t="s">
        <v>8</v>
      </c>
      <c r="QAA56" s="139" t="s">
        <v>8</v>
      </c>
      <c r="QAB56" s="139" t="s">
        <v>8</v>
      </c>
      <c r="QAC56" s="139" t="s">
        <v>8</v>
      </c>
      <c r="QAD56" s="139" t="s">
        <v>8</v>
      </c>
      <c r="QAE56" s="139" t="s">
        <v>8</v>
      </c>
      <c r="QAF56" s="139" t="s">
        <v>8</v>
      </c>
      <c r="QAG56" s="139" t="s">
        <v>8</v>
      </c>
      <c r="QAH56" s="139" t="s">
        <v>8</v>
      </c>
      <c r="QAI56" s="139" t="s">
        <v>8</v>
      </c>
      <c r="QAJ56" s="139" t="s">
        <v>8</v>
      </c>
      <c r="QAK56" s="139" t="s">
        <v>8</v>
      </c>
      <c r="QAL56" s="139" t="s">
        <v>8</v>
      </c>
      <c r="QAM56" s="139" t="s">
        <v>8</v>
      </c>
      <c r="QAN56" s="139" t="s">
        <v>8</v>
      </c>
      <c r="QAO56" s="139" t="s">
        <v>8</v>
      </c>
      <c r="QAP56" s="139" t="s">
        <v>8</v>
      </c>
      <c r="QAQ56" s="139" t="s">
        <v>8</v>
      </c>
      <c r="QAR56" s="139" t="s">
        <v>8</v>
      </c>
      <c r="QAS56" s="139" t="s">
        <v>8</v>
      </c>
      <c r="QAT56" s="139" t="s">
        <v>8</v>
      </c>
      <c r="QAU56" s="139" t="s">
        <v>8</v>
      </c>
      <c r="QAV56" s="139" t="s">
        <v>8</v>
      </c>
      <c r="QAW56" s="139" t="s">
        <v>8</v>
      </c>
      <c r="QAX56" s="139" t="s">
        <v>8</v>
      </c>
      <c r="QAY56" s="139" t="s">
        <v>8</v>
      </c>
      <c r="QAZ56" s="139" t="s">
        <v>8</v>
      </c>
      <c r="QBA56" s="139" t="s">
        <v>8</v>
      </c>
      <c r="QBB56" s="139" t="s">
        <v>8</v>
      </c>
      <c r="QBC56" s="139" t="s">
        <v>8</v>
      </c>
      <c r="QBD56" s="139" t="s">
        <v>8</v>
      </c>
      <c r="QBE56" s="139" t="s">
        <v>8</v>
      </c>
      <c r="QBF56" s="139" t="s">
        <v>8</v>
      </c>
      <c r="QBG56" s="139" t="s">
        <v>8</v>
      </c>
      <c r="QBH56" s="139" t="s">
        <v>8</v>
      </c>
      <c r="QBI56" s="139" t="s">
        <v>8</v>
      </c>
      <c r="QBJ56" s="139" t="s">
        <v>8</v>
      </c>
      <c r="QBK56" s="139" t="s">
        <v>8</v>
      </c>
      <c r="QBL56" s="139" t="s">
        <v>8</v>
      </c>
      <c r="QBM56" s="139" t="s">
        <v>8</v>
      </c>
      <c r="QBN56" s="139" t="s">
        <v>8</v>
      </c>
      <c r="QBO56" s="139" t="s">
        <v>8</v>
      </c>
      <c r="QBP56" s="139" t="s">
        <v>8</v>
      </c>
      <c r="QBQ56" s="139" t="s">
        <v>8</v>
      </c>
      <c r="QBR56" s="139" t="s">
        <v>8</v>
      </c>
      <c r="QBS56" s="139" t="s">
        <v>8</v>
      </c>
      <c r="QBT56" s="139" t="s">
        <v>8</v>
      </c>
      <c r="QBU56" s="139" t="s">
        <v>8</v>
      </c>
      <c r="QBV56" s="139" t="s">
        <v>8</v>
      </c>
      <c r="QBW56" s="139" t="s">
        <v>8</v>
      </c>
      <c r="QBX56" s="139" t="s">
        <v>8</v>
      </c>
      <c r="QBY56" s="139" t="s">
        <v>8</v>
      </c>
      <c r="QBZ56" s="139" t="s">
        <v>8</v>
      </c>
      <c r="QCA56" s="139" t="s">
        <v>8</v>
      </c>
      <c r="QCB56" s="139" t="s">
        <v>8</v>
      </c>
      <c r="QCC56" s="139" t="s">
        <v>8</v>
      </c>
      <c r="QCD56" s="139" t="s">
        <v>8</v>
      </c>
      <c r="QCE56" s="139" t="s">
        <v>8</v>
      </c>
      <c r="QCF56" s="139" t="s">
        <v>8</v>
      </c>
      <c r="QCG56" s="139" t="s">
        <v>8</v>
      </c>
      <c r="QCH56" s="139" t="s">
        <v>8</v>
      </c>
      <c r="QCI56" s="139" t="s">
        <v>8</v>
      </c>
      <c r="QCJ56" s="139" t="s">
        <v>8</v>
      </c>
      <c r="QCK56" s="139" t="s">
        <v>8</v>
      </c>
      <c r="QCL56" s="139" t="s">
        <v>8</v>
      </c>
      <c r="QCM56" s="139" t="s">
        <v>8</v>
      </c>
      <c r="QCN56" s="139" t="s">
        <v>8</v>
      </c>
      <c r="QCO56" s="139" t="s">
        <v>8</v>
      </c>
      <c r="QCP56" s="139" t="s">
        <v>8</v>
      </c>
      <c r="QCQ56" s="139" t="s">
        <v>8</v>
      </c>
      <c r="QCR56" s="139" t="s">
        <v>8</v>
      </c>
      <c r="QCS56" s="139" t="s">
        <v>8</v>
      </c>
      <c r="QCT56" s="139" t="s">
        <v>8</v>
      </c>
      <c r="QCU56" s="139" t="s">
        <v>8</v>
      </c>
      <c r="QCV56" s="139" t="s">
        <v>8</v>
      </c>
      <c r="QCW56" s="139" t="s">
        <v>8</v>
      </c>
      <c r="QCX56" s="139" t="s">
        <v>8</v>
      </c>
      <c r="QCY56" s="139" t="s">
        <v>8</v>
      </c>
      <c r="QCZ56" s="139" t="s">
        <v>8</v>
      </c>
      <c r="QDA56" s="139" t="s">
        <v>8</v>
      </c>
      <c r="QDB56" s="139" t="s">
        <v>8</v>
      </c>
      <c r="QDC56" s="139" t="s">
        <v>8</v>
      </c>
      <c r="QDD56" s="139" t="s">
        <v>8</v>
      </c>
      <c r="QDE56" s="139" t="s">
        <v>8</v>
      </c>
      <c r="QDF56" s="139" t="s">
        <v>8</v>
      </c>
      <c r="QDG56" s="139" t="s">
        <v>8</v>
      </c>
      <c r="QDH56" s="139" t="s">
        <v>8</v>
      </c>
      <c r="QDI56" s="139" t="s">
        <v>8</v>
      </c>
      <c r="QDJ56" s="139" t="s">
        <v>8</v>
      </c>
      <c r="QDK56" s="139" t="s">
        <v>8</v>
      </c>
      <c r="QDL56" s="139" t="s">
        <v>8</v>
      </c>
      <c r="QDM56" s="139" t="s">
        <v>8</v>
      </c>
      <c r="QDN56" s="139" t="s">
        <v>8</v>
      </c>
      <c r="QDO56" s="139" t="s">
        <v>8</v>
      </c>
      <c r="QDP56" s="139" t="s">
        <v>8</v>
      </c>
      <c r="QDQ56" s="139" t="s">
        <v>8</v>
      </c>
      <c r="QDR56" s="139" t="s">
        <v>8</v>
      </c>
      <c r="QDS56" s="139" t="s">
        <v>8</v>
      </c>
      <c r="QDT56" s="139" t="s">
        <v>8</v>
      </c>
      <c r="QDU56" s="139" t="s">
        <v>8</v>
      </c>
      <c r="QDV56" s="139" t="s">
        <v>8</v>
      </c>
      <c r="QDW56" s="139" t="s">
        <v>8</v>
      </c>
      <c r="QDX56" s="139" t="s">
        <v>8</v>
      </c>
      <c r="QDY56" s="139" t="s">
        <v>8</v>
      </c>
      <c r="QDZ56" s="139" t="s">
        <v>8</v>
      </c>
      <c r="QEA56" s="139" t="s">
        <v>8</v>
      </c>
      <c r="QEB56" s="139" t="s">
        <v>8</v>
      </c>
      <c r="QEC56" s="139" t="s">
        <v>8</v>
      </c>
      <c r="QED56" s="139" t="s">
        <v>8</v>
      </c>
      <c r="QEE56" s="139" t="s">
        <v>8</v>
      </c>
      <c r="QEF56" s="139" t="s">
        <v>8</v>
      </c>
      <c r="QEG56" s="139" t="s">
        <v>8</v>
      </c>
      <c r="QEH56" s="139" t="s">
        <v>8</v>
      </c>
      <c r="QEI56" s="139" t="s">
        <v>8</v>
      </c>
      <c r="QEJ56" s="139" t="s">
        <v>8</v>
      </c>
      <c r="QEK56" s="139" t="s">
        <v>8</v>
      </c>
      <c r="QEL56" s="139" t="s">
        <v>8</v>
      </c>
      <c r="QEM56" s="139" t="s">
        <v>8</v>
      </c>
      <c r="QEN56" s="139" t="s">
        <v>8</v>
      </c>
      <c r="QEO56" s="139" t="s">
        <v>8</v>
      </c>
      <c r="QEP56" s="139" t="s">
        <v>8</v>
      </c>
      <c r="QEQ56" s="139" t="s">
        <v>8</v>
      </c>
      <c r="QER56" s="139" t="s">
        <v>8</v>
      </c>
      <c r="QES56" s="139" t="s">
        <v>8</v>
      </c>
      <c r="QET56" s="139" t="s">
        <v>8</v>
      </c>
      <c r="QEU56" s="139" t="s">
        <v>8</v>
      </c>
      <c r="QEV56" s="139" t="s">
        <v>8</v>
      </c>
      <c r="QEW56" s="139" t="s">
        <v>8</v>
      </c>
      <c r="QEX56" s="139" t="s">
        <v>8</v>
      </c>
      <c r="QEY56" s="139" t="s">
        <v>8</v>
      </c>
      <c r="QEZ56" s="139" t="s">
        <v>8</v>
      </c>
      <c r="QFA56" s="139" t="s">
        <v>8</v>
      </c>
      <c r="QFB56" s="139" t="s">
        <v>8</v>
      </c>
      <c r="QFC56" s="139" t="s">
        <v>8</v>
      </c>
      <c r="QFD56" s="139" t="s">
        <v>8</v>
      </c>
      <c r="QFE56" s="139" t="s">
        <v>8</v>
      </c>
      <c r="QFF56" s="139" t="s">
        <v>8</v>
      </c>
      <c r="QFG56" s="139" t="s">
        <v>8</v>
      </c>
      <c r="QFH56" s="139" t="s">
        <v>8</v>
      </c>
      <c r="QFI56" s="139" t="s">
        <v>8</v>
      </c>
      <c r="QFJ56" s="139" t="s">
        <v>8</v>
      </c>
      <c r="QFK56" s="139" t="s">
        <v>8</v>
      </c>
      <c r="QFL56" s="139" t="s">
        <v>8</v>
      </c>
      <c r="QFM56" s="139" t="s">
        <v>8</v>
      </c>
      <c r="QFN56" s="139" t="s">
        <v>8</v>
      </c>
      <c r="QFO56" s="139" t="s">
        <v>8</v>
      </c>
      <c r="QFP56" s="139" t="s">
        <v>8</v>
      </c>
      <c r="QFQ56" s="139" t="s">
        <v>8</v>
      </c>
      <c r="QFR56" s="139" t="s">
        <v>8</v>
      </c>
      <c r="QFS56" s="139" t="s">
        <v>8</v>
      </c>
      <c r="QFT56" s="139" t="s">
        <v>8</v>
      </c>
      <c r="QFU56" s="139" t="s">
        <v>8</v>
      </c>
      <c r="QFV56" s="139" t="s">
        <v>8</v>
      </c>
      <c r="QFW56" s="139" t="s">
        <v>8</v>
      </c>
      <c r="QFX56" s="139" t="s">
        <v>8</v>
      </c>
      <c r="QFY56" s="139" t="s">
        <v>8</v>
      </c>
      <c r="QFZ56" s="139" t="s">
        <v>8</v>
      </c>
      <c r="QGA56" s="139" t="s">
        <v>8</v>
      </c>
      <c r="QGB56" s="139" t="s">
        <v>8</v>
      </c>
      <c r="QGC56" s="139" t="s">
        <v>8</v>
      </c>
      <c r="QGD56" s="139" t="s">
        <v>8</v>
      </c>
      <c r="QGE56" s="139" t="s">
        <v>8</v>
      </c>
      <c r="QGF56" s="139" t="s">
        <v>8</v>
      </c>
      <c r="QGG56" s="139" t="s">
        <v>8</v>
      </c>
      <c r="QGH56" s="139" t="s">
        <v>8</v>
      </c>
      <c r="QGI56" s="139" t="s">
        <v>8</v>
      </c>
      <c r="QGJ56" s="139" t="s">
        <v>8</v>
      </c>
      <c r="QGK56" s="139" t="s">
        <v>8</v>
      </c>
      <c r="QGL56" s="139" t="s">
        <v>8</v>
      </c>
      <c r="QGM56" s="139" t="s">
        <v>8</v>
      </c>
      <c r="QGN56" s="139" t="s">
        <v>8</v>
      </c>
      <c r="QGO56" s="139" t="s">
        <v>8</v>
      </c>
      <c r="QGP56" s="139" t="s">
        <v>8</v>
      </c>
      <c r="QGQ56" s="139" t="s">
        <v>8</v>
      </c>
      <c r="QGR56" s="139" t="s">
        <v>8</v>
      </c>
      <c r="QGS56" s="139" t="s">
        <v>8</v>
      </c>
      <c r="QGT56" s="139" t="s">
        <v>8</v>
      </c>
      <c r="QGU56" s="139" t="s">
        <v>8</v>
      </c>
      <c r="QGV56" s="139" t="s">
        <v>8</v>
      </c>
      <c r="QGW56" s="139" t="s">
        <v>8</v>
      </c>
      <c r="QGX56" s="139" t="s">
        <v>8</v>
      </c>
      <c r="QGY56" s="139" t="s">
        <v>8</v>
      </c>
      <c r="QGZ56" s="139" t="s">
        <v>8</v>
      </c>
      <c r="QHA56" s="139" t="s">
        <v>8</v>
      </c>
      <c r="QHB56" s="139" t="s">
        <v>8</v>
      </c>
      <c r="QHC56" s="139" t="s">
        <v>8</v>
      </c>
      <c r="QHD56" s="139" t="s">
        <v>8</v>
      </c>
      <c r="QHE56" s="139" t="s">
        <v>8</v>
      </c>
      <c r="QHF56" s="139" t="s">
        <v>8</v>
      </c>
      <c r="QHG56" s="139" t="s">
        <v>8</v>
      </c>
      <c r="QHH56" s="139" t="s">
        <v>8</v>
      </c>
      <c r="QHI56" s="139" t="s">
        <v>8</v>
      </c>
      <c r="QHJ56" s="139" t="s">
        <v>8</v>
      </c>
      <c r="QHK56" s="139" t="s">
        <v>8</v>
      </c>
      <c r="QHL56" s="139" t="s">
        <v>8</v>
      </c>
      <c r="QHM56" s="139" t="s">
        <v>8</v>
      </c>
      <c r="QHN56" s="139" t="s">
        <v>8</v>
      </c>
      <c r="QHO56" s="139" t="s">
        <v>8</v>
      </c>
      <c r="QHP56" s="139" t="s">
        <v>8</v>
      </c>
      <c r="QHQ56" s="139" t="s">
        <v>8</v>
      </c>
      <c r="QHR56" s="139" t="s">
        <v>8</v>
      </c>
      <c r="QHS56" s="139" t="s">
        <v>8</v>
      </c>
      <c r="QHT56" s="139" t="s">
        <v>8</v>
      </c>
      <c r="QHU56" s="139" t="s">
        <v>8</v>
      </c>
      <c r="QHV56" s="139" t="s">
        <v>8</v>
      </c>
      <c r="QHW56" s="139" t="s">
        <v>8</v>
      </c>
      <c r="QHX56" s="139" t="s">
        <v>8</v>
      </c>
      <c r="QHY56" s="139" t="s">
        <v>8</v>
      </c>
      <c r="QHZ56" s="139" t="s">
        <v>8</v>
      </c>
      <c r="QIA56" s="139" t="s">
        <v>8</v>
      </c>
      <c r="QIB56" s="139" t="s">
        <v>8</v>
      </c>
      <c r="QIC56" s="139" t="s">
        <v>8</v>
      </c>
      <c r="QID56" s="139" t="s">
        <v>8</v>
      </c>
      <c r="QIE56" s="139" t="s">
        <v>8</v>
      </c>
      <c r="QIF56" s="139" t="s">
        <v>8</v>
      </c>
      <c r="QIG56" s="139" t="s">
        <v>8</v>
      </c>
      <c r="QIH56" s="139" t="s">
        <v>8</v>
      </c>
      <c r="QII56" s="139" t="s">
        <v>8</v>
      </c>
      <c r="QIJ56" s="139" t="s">
        <v>8</v>
      </c>
      <c r="QIK56" s="139" t="s">
        <v>8</v>
      </c>
      <c r="QIL56" s="139" t="s">
        <v>8</v>
      </c>
      <c r="QIM56" s="139" t="s">
        <v>8</v>
      </c>
      <c r="QIN56" s="139" t="s">
        <v>8</v>
      </c>
      <c r="QIO56" s="139" t="s">
        <v>8</v>
      </c>
      <c r="QIP56" s="139" t="s">
        <v>8</v>
      </c>
      <c r="QIQ56" s="139" t="s">
        <v>8</v>
      </c>
      <c r="QIR56" s="139" t="s">
        <v>8</v>
      </c>
      <c r="QIS56" s="139" t="s">
        <v>8</v>
      </c>
      <c r="QIT56" s="139" t="s">
        <v>8</v>
      </c>
      <c r="QIU56" s="139" t="s">
        <v>8</v>
      </c>
      <c r="QIV56" s="139" t="s">
        <v>8</v>
      </c>
      <c r="QIW56" s="139" t="s">
        <v>8</v>
      </c>
      <c r="QIX56" s="139" t="s">
        <v>8</v>
      </c>
      <c r="QIY56" s="139" t="s">
        <v>8</v>
      </c>
      <c r="QIZ56" s="139" t="s">
        <v>8</v>
      </c>
      <c r="QJA56" s="139" t="s">
        <v>8</v>
      </c>
      <c r="QJB56" s="139" t="s">
        <v>8</v>
      </c>
      <c r="QJC56" s="139" t="s">
        <v>8</v>
      </c>
      <c r="QJD56" s="139" t="s">
        <v>8</v>
      </c>
      <c r="QJE56" s="139" t="s">
        <v>8</v>
      </c>
      <c r="QJF56" s="139" t="s">
        <v>8</v>
      </c>
      <c r="QJG56" s="139" t="s">
        <v>8</v>
      </c>
      <c r="QJH56" s="139" t="s">
        <v>8</v>
      </c>
      <c r="QJI56" s="139" t="s">
        <v>8</v>
      </c>
      <c r="QJJ56" s="139" t="s">
        <v>8</v>
      </c>
      <c r="QJK56" s="139" t="s">
        <v>8</v>
      </c>
      <c r="QJL56" s="139" t="s">
        <v>8</v>
      </c>
      <c r="QJM56" s="139" t="s">
        <v>8</v>
      </c>
      <c r="QJN56" s="139" t="s">
        <v>8</v>
      </c>
      <c r="QJO56" s="139" t="s">
        <v>8</v>
      </c>
      <c r="QJP56" s="139" t="s">
        <v>8</v>
      </c>
      <c r="QJQ56" s="139" t="s">
        <v>8</v>
      </c>
      <c r="QJR56" s="139" t="s">
        <v>8</v>
      </c>
      <c r="QJS56" s="139" t="s">
        <v>8</v>
      </c>
      <c r="QJT56" s="139" t="s">
        <v>8</v>
      </c>
      <c r="QJU56" s="139" t="s">
        <v>8</v>
      </c>
      <c r="QJV56" s="139" t="s">
        <v>8</v>
      </c>
      <c r="QJW56" s="139" t="s">
        <v>8</v>
      </c>
      <c r="QJX56" s="139" t="s">
        <v>8</v>
      </c>
      <c r="QJY56" s="139" t="s">
        <v>8</v>
      </c>
      <c r="QJZ56" s="139" t="s">
        <v>8</v>
      </c>
      <c r="QKA56" s="139" t="s">
        <v>8</v>
      </c>
      <c r="QKB56" s="139" t="s">
        <v>8</v>
      </c>
      <c r="QKC56" s="139" t="s">
        <v>8</v>
      </c>
      <c r="QKD56" s="139" t="s">
        <v>8</v>
      </c>
      <c r="QKE56" s="139" t="s">
        <v>8</v>
      </c>
      <c r="QKF56" s="139" t="s">
        <v>8</v>
      </c>
      <c r="QKG56" s="139" t="s">
        <v>8</v>
      </c>
      <c r="QKH56" s="139" t="s">
        <v>8</v>
      </c>
      <c r="QKI56" s="139" t="s">
        <v>8</v>
      </c>
      <c r="QKJ56" s="139" t="s">
        <v>8</v>
      </c>
      <c r="QKK56" s="139" t="s">
        <v>8</v>
      </c>
      <c r="QKL56" s="139" t="s">
        <v>8</v>
      </c>
      <c r="QKM56" s="139" t="s">
        <v>8</v>
      </c>
      <c r="QKN56" s="139" t="s">
        <v>8</v>
      </c>
      <c r="QKO56" s="139" t="s">
        <v>8</v>
      </c>
      <c r="QKP56" s="139" t="s">
        <v>8</v>
      </c>
      <c r="QKQ56" s="139" t="s">
        <v>8</v>
      </c>
      <c r="QKR56" s="139" t="s">
        <v>8</v>
      </c>
      <c r="QKS56" s="139" t="s">
        <v>8</v>
      </c>
      <c r="QKT56" s="139" t="s">
        <v>8</v>
      </c>
      <c r="QKU56" s="139" t="s">
        <v>8</v>
      </c>
      <c r="QKV56" s="139" t="s">
        <v>8</v>
      </c>
      <c r="QKW56" s="139" t="s">
        <v>8</v>
      </c>
      <c r="QKX56" s="139" t="s">
        <v>8</v>
      </c>
      <c r="QKY56" s="139" t="s">
        <v>8</v>
      </c>
      <c r="QKZ56" s="139" t="s">
        <v>8</v>
      </c>
      <c r="QLA56" s="139" t="s">
        <v>8</v>
      </c>
      <c r="QLB56" s="139" t="s">
        <v>8</v>
      </c>
      <c r="QLC56" s="139" t="s">
        <v>8</v>
      </c>
      <c r="QLD56" s="139" t="s">
        <v>8</v>
      </c>
      <c r="QLE56" s="139" t="s">
        <v>8</v>
      </c>
      <c r="QLF56" s="139" t="s">
        <v>8</v>
      </c>
      <c r="QLG56" s="139" t="s">
        <v>8</v>
      </c>
      <c r="QLH56" s="139" t="s">
        <v>8</v>
      </c>
      <c r="QLI56" s="139" t="s">
        <v>8</v>
      </c>
      <c r="QLJ56" s="139" t="s">
        <v>8</v>
      </c>
      <c r="QLK56" s="139" t="s">
        <v>8</v>
      </c>
      <c r="QLL56" s="139" t="s">
        <v>8</v>
      </c>
      <c r="QLM56" s="139" t="s">
        <v>8</v>
      </c>
      <c r="QLN56" s="139" t="s">
        <v>8</v>
      </c>
      <c r="QLO56" s="139" t="s">
        <v>8</v>
      </c>
      <c r="QLP56" s="139" t="s">
        <v>8</v>
      </c>
      <c r="QLQ56" s="139" t="s">
        <v>8</v>
      </c>
      <c r="QLR56" s="139" t="s">
        <v>8</v>
      </c>
      <c r="QLS56" s="139" t="s">
        <v>8</v>
      </c>
      <c r="QLT56" s="139" t="s">
        <v>8</v>
      </c>
      <c r="QLU56" s="139" t="s">
        <v>8</v>
      </c>
      <c r="QLV56" s="139" t="s">
        <v>8</v>
      </c>
      <c r="QLW56" s="139" t="s">
        <v>8</v>
      </c>
      <c r="QLX56" s="139" t="s">
        <v>8</v>
      </c>
      <c r="QLY56" s="139" t="s">
        <v>8</v>
      </c>
      <c r="QLZ56" s="139" t="s">
        <v>8</v>
      </c>
      <c r="QMA56" s="139" t="s">
        <v>8</v>
      </c>
      <c r="QMB56" s="139" t="s">
        <v>8</v>
      </c>
      <c r="QMC56" s="139" t="s">
        <v>8</v>
      </c>
      <c r="QMD56" s="139" t="s">
        <v>8</v>
      </c>
      <c r="QME56" s="139" t="s">
        <v>8</v>
      </c>
      <c r="QMF56" s="139" t="s">
        <v>8</v>
      </c>
      <c r="QMG56" s="139" t="s">
        <v>8</v>
      </c>
      <c r="QMH56" s="139" t="s">
        <v>8</v>
      </c>
      <c r="QMI56" s="139" t="s">
        <v>8</v>
      </c>
      <c r="QMJ56" s="139" t="s">
        <v>8</v>
      </c>
      <c r="QMK56" s="139" t="s">
        <v>8</v>
      </c>
      <c r="QML56" s="139" t="s">
        <v>8</v>
      </c>
      <c r="QMM56" s="139" t="s">
        <v>8</v>
      </c>
      <c r="QMN56" s="139" t="s">
        <v>8</v>
      </c>
      <c r="QMO56" s="139" t="s">
        <v>8</v>
      </c>
      <c r="QMP56" s="139" t="s">
        <v>8</v>
      </c>
      <c r="QMQ56" s="139" t="s">
        <v>8</v>
      </c>
      <c r="QMR56" s="139" t="s">
        <v>8</v>
      </c>
      <c r="QMS56" s="139" t="s">
        <v>8</v>
      </c>
      <c r="QMT56" s="139" t="s">
        <v>8</v>
      </c>
      <c r="QMU56" s="139" t="s">
        <v>8</v>
      </c>
      <c r="QMV56" s="139" t="s">
        <v>8</v>
      </c>
      <c r="QMW56" s="139" t="s">
        <v>8</v>
      </c>
      <c r="QMX56" s="139" t="s">
        <v>8</v>
      </c>
      <c r="QMY56" s="139" t="s">
        <v>8</v>
      </c>
      <c r="QMZ56" s="139" t="s">
        <v>8</v>
      </c>
      <c r="QNA56" s="139" t="s">
        <v>8</v>
      </c>
      <c r="QNB56" s="139" t="s">
        <v>8</v>
      </c>
      <c r="QNC56" s="139" t="s">
        <v>8</v>
      </c>
      <c r="QND56" s="139" t="s">
        <v>8</v>
      </c>
      <c r="QNE56" s="139" t="s">
        <v>8</v>
      </c>
      <c r="QNF56" s="139" t="s">
        <v>8</v>
      </c>
      <c r="QNG56" s="139" t="s">
        <v>8</v>
      </c>
      <c r="QNH56" s="139" t="s">
        <v>8</v>
      </c>
      <c r="QNI56" s="139" t="s">
        <v>8</v>
      </c>
      <c r="QNJ56" s="139" t="s">
        <v>8</v>
      </c>
      <c r="QNK56" s="139" t="s">
        <v>8</v>
      </c>
      <c r="QNL56" s="139" t="s">
        <v>8</v>
      </c>
      <c r="QNM56" s="139" t="s">
        <v>8</v>
      </c>
      <c r="QNN56" s="139" t="s">
        <v>8</v>
      </c>
      <c r="QNO56" s="139" t="s">
        <v>8</v>
      </c>
      <c r="QNP56" s="139" t="s">
        <v>8</v>
      </c>
      <c r="QNQ56" s="139" t="s">
        <v>8</v>
      </c>
      <c r="QNR56" s="139" t="s">
        <v>8</v>
      </c>
      <c r="QNS56" s="139" t="s">
        <v>8</v>
      </c>
      <c r="QNT56" s="139" t="s">
        <v>8</v>
      </c>
      <c r="QNU56" s="139" t="s">
        <v>8</v>
      </c>
      <c r="QNV56" s="139" t="s">
        <v>8</v>
      </c>
      <c r="QNW56" s="139" t="s">
        <v>8</v>
      </c>
      <c r="QNX56" s="139" t="s">
        <v>8</v>
      </c>
      <c r="QNY56" s="139" t="s">
        <v>8</v>
      </c>
      <c r="QNZ56" s="139" t="s">
        <v>8</v>
      </c>
      <c r="QOA56" s="139" t="s">
        <v>8</v>
      </c>
      <c r="QOB56" s="139" t="s">
        <v>8</v>
      </c>
      <c r="QOC56" s="139" t="s">
        <v>8</v>
      </c>
      <c r="QOD56" s="139" t="s">
        <v>8</v>
      </c>
      <c r="QOE56" s="139" t="s">
        <v>8</v>
      </c>
      <c r="QOF56" s="139" t="s">
        <v>8</v>
      </c>
      <c r="QOG56" s="139" t="s">
        <v>8</v>
      </c>
      <c r="QOH56" s="139" t="s">
        <v>8</v>
      </c>
      <c r="QOI56" s="139" t="s">
        <v>8</v>
      </c>
      <c r="QOJ56" s="139" t="s">
        <v>8</v>
      </c>
      <c r="QOK56" s="139" t="s">
        <v>8</v>
      </c>
      <c r="QOL56" s="139" t="s">
        <v>8</v>
      </c>
      <c r="QOM56" s="139" t="s">
        <v>8</v>
      </c>
      <c r="QON56" s="139" t="s">
        <v>8</v>
      </c>
      <c r="QOO56" s="139" t="s">
        <v>8</v>
      </c>
      <c r="QOP56" s="139" t="s">
        <v>8</v>
      </c>
      <c r="QOQ56" s="139" t="s">
        <v>8</v>
      </c>
      <c r="QOR56" s="139" t="s">
        <v>8</v>
      </c>
      <c r="QOS56" s="139" t="s">
        <v>8</v>
      </c>
      <c r="QOT56" s="139" t="s">
        <v>8</v>
      </c>
      <c r="QOU56" s="139" t="s">
        <v>8</v>
      </c>
      <c r="QOV56" s="139" t="s">
        <v>8</v>
      </c>
      <c r="QOW56" s="139" t="s">
        <v>8</v>
      </c>
      <c r="QOX56" s="139" t="s">
        <v>8</v>
      </c>
      <c r="QOY56" s="139" t="s">
        <v>8</v>
      </c>
      <c r="QOZ56" s="139" t="s">
        <v>8</v>
      </c>
      <c r="QPA56" s="139" t="s">
        <v>8</v>
      </c>
      <c r="QPB56" s="139" t="s">
        <v>8</v>
      </c>
      <c r="QPC56" s="139" t="s">
        <v>8</v>
      </c>
      <c r="QPD56" s="139" t="s">
        <v>8</v>
      </c>
      <c r="QPE56" s="139" t="s">
        <v>8</v>
      </c>
      <c r="QPF56" s="139" t="s">
        <v>8</v>
      </c>
      <c r="QPG56" s="139" t="s">
        <v>8</v>
      </c>
      <c r="QPH56" s="139" t="s">
        <v>8</v>
      </c>
      <c r="QPI56" s="139" t="s">
        <v>8</v>
      </c>
      <c r="QPJ56" s="139" t="s">
        <v>8</v>
      </c>
      <c r="QPK56" s="139" t="s">
        <v>8</v>
      </c>
      <c r="QPL56" s="139" t="s">
        <v>8</v>
      </c>
      <c r="QPM56" s="139" t="s">
        <v>8</v>
      </c>
      <c r="QPN56" s="139" t="s">
        <v>8</v>
      </c>
      <c r="QPO56" s="139" t="s">
        <v>8</v>
      </c>
      <c r="QPP56" s="139" t="s">
        <v>8</v>
      </c>
      <c r="QPQ56" s="139" t="s">
        <v>8</v>
      </c>
      <c r="QPR56" s="139" t="s">
        <v>8</v>
      </c>
      <c r="QPS56" s="139" t="s">
        <v>8</v>
      </c>
      <c r="QPT56" s="139" t="s">
        <v>8</v>
      </c>
      <c r="QPU56" s="139" t="s">
        <v>8</v>
      </c>
      <c r="QPV56" s="139" t="s">
        <v>8</v>
      </c>
      <c r="QPW56" s="139" t="s">
        <v>8</v>
      </c>
      <c r="QPX56" s="139" t="s">
        <v>8</v>
      </c>
      <c r="QPY56" s="139" t="s">
        <v>8</v>
      </c>
      <c r="QPZ56" s="139" t="s">
        <v>8</v>
      </c>
      <c r="QQA56" s="139" t="s">
        <v>8</v>
      </c>
      <c r="QQB56" s="139" t="s">
        <v>8</v>
      </c>
      <c r="QQC56" s="139" t="s">
        <v>8</v>
      </c>
      <c r="QQD56" s="139" t="s">
        <v>8</v>
      </c>
      <c r="QQE56" s="139" t="s">
        <v>8</v>
      </c>
      <c r="QQF56" s="139" t="s">
        <v>8</v>
      </c>
      <c r="QQG56" s="139" t="s">
        <v>8</v>
      </c>
      <c r="QQH56" s="139" t="s">
        <v>8</v>
      </c>
      <c r="QQI56" s="139" t="s">
        <v>8</v>
      </c>
      <c r="QQJ56" s="139" t="s">
        <v>8</v>
      </c>
      <c r="QQK56" s="139" t="s">
        <v>8</v>
      </c>
      <c r="QQL56" s="139" t="s">
        <v>8</v>
      </c>
      <c r="QQM56" s="139" t="s">
        <v>8</v>
      </c>
      <c r="QQN56" s="139" t="s">
        <v>8</v>
      </c>
      <c r="QQO56" s="139" t="s">
        <v>8</v>
      </c>
      <c r="QQP56" s="139" t="s">
        <v>8</v>
      </c>
      <c r="QQQ56" s="139" t="s">
        <v>8</v>
      </c>
      <c r="QQR56" s="139" t="s">
        <v>8</v>
      </c>
      <c r="QQS56" s="139" t="s">
        <v>8</v>
      </c>
      <c r="QQT56" s="139" t="s">
        <v>8</v>
      </c>
      <c r="QQU56" s="139" t="s">
        <v>8</v>
      </c>
      <c r="QQV56" s="139" t="s">
        <v>8</v>
      </c>
      <c r="QQW56" s="139" t="s">
        <v>8</v>
      </c>
      <c r="QQX56" s="139" t="s">
        <v>8</v>
      </c>
      <c r="QQY56" s="139" t="s">
        <v>8</v>
      </c>
      <c r="QQZ56" s="139" t="s">
        <v>8</v>
      </c>
      <c r="QRA56" s="139" t="s">
        <v>8</v>
      </c>
      <c r="QRB56" s="139" t="s">
        <v>8</v>
      </c>
      <c r="QRC56" s="139" t="s">
        <v>8</v>
      </c>
      <c r="QRD56" s="139" t="s">
        <v>8</v>
      </c>
      <c r="QRE56" s="139" t="s">
        <v>8</v>
      </c>
      <c r="QRF56" s="139" t="s">
        <v>8</v>
      </c>
      <c r="QRG56" s="139" t="s">
        <v>8</v>
      </c>
      <c r="QRH56" s="139" t="s">
        <v>8</v>
      </c>
      <c r="QRI56" s="139" t="s">
        <v>8</v>
      </c>
      <c r="QRJ56" s="139" t="s">
        <v>8</v>
      </c>
      <c r="QRK56" s="139" t="s">
        <v>8</v>
      </c>
      <c r="QRL56" s="139" t="s">
        <v>8</v>
      </c>
      <c r="QRM56" s="139" t="s">
        <v>8</v>
      </c>
      <c r="QRN56" s="139" t="s">
        <v>8</v>
      </c>
      <c r="QRO56" s="139" t="s">
        <v>8</v>
      </c>
      <c r="QRP56" s="139" t="s">
        <v>8</v>
      </c>
      <c r="QRQ56" s="139" t="s">
        <v>8</v>
      </c>
      <c r="QRR56" s="139" t="s">
        <v>8</v>
      </c>
      <c r="QRS56" s="139" t="s">
        <v>8</v>
      </c>
      <c r="QRT56" s="139" t="s">
        <v>8</v>
      </c>
      <c r="QRU56" s="139" t="s">
        <v>8</v>
      </c>
      <c r="QRV56" s="139" t="s">
        <v>8</v>
      </c>
      <c r="QRW56" s="139" t="s">
        <v>8</v>
      </c>
      <c r="QRX56" s="139" t="s">
        <v>8</v>
      </c>
      <c r="QRY56" s="139" t="s">
        <v>8</v>
      </c>
      <c r="QRZ56" s="139" t="s">
        <v>8</v>
      </c>
      <c r="QSA56" s="139" t="s">
        <v>8</v>
      </c>
      <c r="QSB56" s="139" t="s">
        <v>8</v>
      </c>
      <c r="QSC56" s="139" t="s">
        <v>8</v>
      </c>
      <c r="QSD56" s="139" t="s">
        <v>8</v>
      </c>
      <c r="QSE56" s="139" t="s">
        <v>8</v>
      </c>
      <c r="QSF56" s="139" t="s">
        <v>8</v>
      </c>
      <c r="QSG56" s="139" t="s">
        <v>8</v>
      </c>
      <c r="QSH56" s="139" t="s">
        <v>8</v>
      </c>
      <c r="QSI56" s="139" t="s">
        <v>8</v>
      </c>
      <c r="QSJ56" s="139" t="s">
        <v>8</v>
      </c>
      <c r="QSK56" s="139" t="s">
        <v>8</v>
      </c>
      <c r="QSL56" s="139" t="s">
        <v>8</v>
      </c>
      <c r="QSM56" s="139" t="s">
        <v>8</v>
      </c>
      <c r="QSN56" s="139" t="s">
        <v>8</v>
      </c>
      <c r="QSO56" s="139" t="s">
        <v>8</v>
      </c>
      <c r="QSP56" s="139" t="s">
        <v>8</v>
      </c>
      <c r="QSQ56" s="139" t="s">
        <v>8</v>
      </c>
      <c r="QSR56" s="139" t="s">
        <v>8</v>
      </c>
      <c r="QSS56" s="139" t="s">
        <v>8</v>
      </c>
      <c r="QST56" s="139" t="s">
        <v>8</v>
      </c>
      <c r="QSU56" s="139" t="s">
        <v>8</v>
      </c>
      <c r="QSV56" s="139" t="s">
        <v>8</v>
      </c>
      <c r="QSW56" s="139" t="s">
        <v>8</v>
      </c>
      <c r="QSX56" s="139" t="s">
        <v>8</v>
      </c>
      <c r="QSY56" s="139" t="s">
        <v>8</v>
      </c>
      <c r="QSZ56" s="139" t="s">
        <v>8</v>
      </c>
      <c r="QTA56" s="139" t="s">
        <v>8</v>
      </c>
      <c r="QTB56" s="139" t="s">
        <v>8</v>
      </c>
      <c r="QTC56" s="139" t="s">
        <v>8</v>
      </c>
      <c r="QTD56" s="139" t="s">
        <v>8</v>
      </c>
      <c r="QTE56" s="139" t="s">
        <v>8</v>
      </c>
      <c r="QTF56" s="139" t="s">
        <v>8</v>
      </c>
      <c r="QTG56" s="139" t="s">
        <v>8</v>
      </c>
      <c r="QTH56" s="139" t="s">
        <v>8</v>
      </c>
      <c r="QTI56" s="139" t="s">
        <v>8</v>
      </c>
      <c r="QTJ56" s="139" t="s">
        <v>8</v>
      </c>
      <c r="QTK56" s="139" t="s">
        <v>8</v>
      </c>
      <c r="QTL56" s="139" t="s">
        <v>8</v>
      </c>
      <c r="QTM56" s="139" t="s">
        <v>8</v>
      </c>
      <c r="QTN56" s="139" t="s">
        <v>8</v>
      </c>
      <c r="QTO56" s="139" t="s">
        <v>8</v>
      </c>
      <c r="QTP56" s="139" t="s">
        <v>8</v>
      </c>
      <c r="QTQ56" s="139" t="s">
        <v>8</v>
      </c>
      <c r="QTR56" s="139" t="s">
        <v>8</v>
      </c>
      <c r="QTS56" s="139" t="s">
        <v>8</v>
      </c>
      <c r="QTT56" s="139" t="s">
        <v>8</v>
      </c>
      <c r="QTU56" s="139" t="s">
        <v>8</v>
      </c>
      <c r="QTV56" s="139" t="s">
        <v>8</v>
      </c>
      <c r="QTW56" s="139" t="s">
        <v>8</v>
      </c>
      <c r="QTX56" s="139" t="s">
        <v>8</v>
      </c>
      <c r="QTY56" s="139" t="s">
        <v>8</v>
      </c>
      <c r="QTZ56" s="139" t="s">
        <v>8</v>
      </c>
      <c r="QUA56" s="139" t="s">
        <v>8</v>
      </c>
      <c r="QUB56" s="139" t="s">
        <v>8</v>
      </c>
      <c r="QUC56" s="139" t="s">
        <v>8</v>
      </c>
      <c r="QUD56" s="139" t="s">
        <v>8</v>
      </c>
      <c r="QUE56" s="139" t="s">
        <v>8</v>
      </c>
      <c r="QUF56" s="139" t="s">
        <v>8</v>
      </c>
      <c r="QUG56" s="139" t="s">
        <v>8</v>
      </c>
      <c r="QUH56" s="139" t="s">
        <v>8</v>
      </c>
      <c r="QUI56" s="139" t="s">
        <v>8</v>
      </c>
      <c r="QUJ56" s="139" t="s">
        <v>8</v>
      </c>
      <c r="QUK56" s="139" t="s">
        <v>8</v>
      </c>
      <c r="QUL56" s="139" t="s">
        <v>8</v>
      </c>
      <c r="QUM56" s="139" t="s">
        <v>8</v>
      </c>
      <c r="QUN56" s="139" t="s">
        <v>8</v>
      </c>
      <c r="QUO56" s="139" t="s">
        <v>8</v>
      </c>
      <c r="QUP56" s="139" t="s">
        <v>8</v>
      </c>
      <c r="QUQ56" s="139" t="s">
        <v>8</v>
      </c>
      <c r="QUR56" s="139" t="s">
        <v>8</v>
      </c>
      <c r="QUS56" s="139" t="s">
        <v>8</v>
      </c>
      <c r="QUT56" s="139" t="s">
        <v>8</v>
      </c>
      <c r="QUU56" s="139" t="s">
        <v>8</v>
      </c>
      <c r="QUV56" s="139" t="s">
        <v>8</v>
      </c>
      <c r="QUW56" s="139" t="s">
        <v>8</v>
      </c>
      <c r="QUX56" s="139" t="s">
        <v>8</v>
      </c>
      <c r="QUY56" s="139" t="s">
        <v>8</v>
      </c>
      <c r="QUZ56" s="139" t="s">
        <v>8</v>
      </c>
      <c r="QVA56" s="139" t="s">
        <v>8</v>
      </c>
      <c r="QVB56" s="139" t="s">
        <v>8</v>
      </c>
      <c r="QVC56" s="139" t="s">
        <v>8</v>
      </c>
      <c r="QVD56" s="139" t="s">
        <v>8</v>
      </c>
      <c r="QVE56" s="139" t="s">
        <v>8</v>
      </c>
      <c r="QVF56" s="139" t="s">
        <v>8</v>
      </c>
      <c r="QVG56" s="139" t="s">
        <v>8</v>
      </c>
      <c r="QVH56" s="139" t="s">
        <v>8</v>
      </c>
      <c r="QVI56" s="139" t="s">
        <v>8</v>
      </c>
      <c r="QVJ56" s="139" t="s">
        <v>8</v>
      </c>
      <c r="QVK56" s="139" t="s">
        <v>8</v>
      </c>
      <c r="QVL56" s="139" t="s">
        <v>8</v>
      </c>
      <c r="QVM56" s="139" t="s">
        <v>8</v>
      </c>
      <c r="QVN56" s="139" t="s">
        <v>8</v>
      </c>
      <c r="QVO56" s="139" t="s">
        <v>8</v>
      </c>
      <c r="QVP56" s="139" t="s">
        <v>8</v>
      </c>
      <c r="QVQ56" s="139" t="s">
        <v>8</v>
      </c>
      <c r="QVR56" s="139" t="s">
        <v>8</v>
      </c>
      <c r="QVS56" s="139" t="s">
        <v>8</v>
      </c>
      <c r="QVT56" s="139" t="s">
        <v>8</v>
      </c>
      <c r="QVU56" s="139" t="s">
        <v>8</v>
      </c>
      <c r="QVV56" s="139" t="s">
        <v>8</v>
      </c>
      <c r="QVW56" s="139" t="s">
        <v>8</v>
      </c>
      <c r="QVX56" s="139" t="s">
        <v>8</v>
      </c>
      <c r="QVY56" s="139" t="s">
        <v>8</v>
      </c>
      <c r="QVZ56" s="139" t="s">
        <v>8</v>
      </c>
      <c r="QWA56" s="139" t="s">
        <v>8</v>
      </c>
      <c r="QWB56" s="139" t="s">
        <v>8</v>
      </c>
      <c r="QWC56" s="139" t="s">
        <v>8</v>
      </c>
      <c r="QWD56" s="139" t="s">
        <v>8</v>
      </c>
      <c r="QWE56" s="139" t="s">
        <v>8</v>
      </c>
      <c r="QWF56" s="139" t="s">
        <v>8</v>
      </c>
      <c r="QWG56" s="139" t="s">
        <v>8</v>
      </c>
      <c r="QWH56" s="139" t="s">
        <v>8</v>
      </c>
      <c r="QWI56" s="139" t="s">
        <v>8</v>
      </c>
      <c r="QWJ56" s="139" t="s">
        <v>8</v>
      </c>
      <c r="QWK56" s="139" t="s">
        <v>8</v>
      </c>
      <c r="QWL56" s="139" t="s">
        <v>8</v>
      </c>
      <c r="QWM56" s="139" t="s">
        <v>8</v>
      </c>
      <c r="QWN56" s="139" t="s">
        <v>8</v>
      </c>
      <c r="QWO56" s="139" t="s">
        <v>8</v>
      </c>
      <c r="QWP56" s="139" t="s">
        <v>8</v>
      </c>
      <c r="QWQ56" s="139" t="s">
        <v>8</v>
      </c>
      <c r="QWR56" s="139" t="s">
        <v>8</v>
      </c>
      <c r="QWS56" s="139" t="s">
        <v>8</v>
      </c>
      <c r="QWT56" s="139" t="s">
        <v>8</v>
      </c>
      <c r="QWU56" s="139" t="s">
        <v>8</v>
      </c>
      <c r="QWV56" s="139" t="s">
        <v>8</v>
      </c>
      <c r="QWW56" s="139" t="s">
        <v>8</v>
      </c>
      <c r="QWX56" s="139" t="s">
        <v>8</v>
      </c>
      <c r="QWY56" s="139" t="s">
        <v>8</v>
      </c>
      <c r="QWZ56" s="139" t="s">
        <v>8</v>
      </c>
      <c r="QXA56" s="139" t="s">
        <v>8</v>
      </c>
      <c r="QXB56" s="139" t="s">
        <v>8</v>
      </c>
      <c r="QXC56" s="139" t="s">
        <v>8</v>
      </c>
      <c r="QXD56" s="139" t="s">
        <v>8</v>
      </c>
      <c r="QXE56" s="139" t="s">
        <v>8</v>
      </c>
      <c r="QXF56" s="139" t="s">
        <v>8</v>
      </c>
      <c r="QXG56" s="139" t="s">
        <v>8</v>
      </c>
      <c r="QXH56" s="139" t="s">
        <v>8</v>
      </c>
      <c r="QXI56" s="139" t="s">
        <v>8</v>
      </c>
      <c r="QXJ56" s="139" t="s">
        <v>8</v>
      </c>
      <c r="QXK56" s="139" t="s">
        <v>8</v>
      </c>
      <c r="QXL56" s="139" t="s">
        <v>8</v>
      </c>
      <c r="QXM56" s="139" t="s">
        <v>8</v>
      </c>
      <c r="QXN56" s="139" t="s">
        <v>8</v>
      </c>
      <c r="QXO56" s="139" t="s">
        <v>8</v>
      </c>
      <c r="QXP56" s="139" t="s">
        <v>8</v>
      </c>
      <c r="QXQ56" s="139" t="s">
        <v>8</v>
      </c>
      <c r="QXR56" s="139" t="s">
        <v>8</v>
      </c>
      <c r="QXS56" s="139" t="s">
        <v>8</v>
      </c>
      <c r="QXT56" s="139" t="s">
        <v>8</v>
      </c>
      <c r="QXU56" s="139" t="s">
        <v>8</v>
      </c>
      <c r="QXV56" s="139" t="s">
        <v>8</v>
      </c>
      <c r="QXW56" s="139" t="s">
        <v>8</v>
      </c>
      <c r="QXX56" s="139" t="s">
        <v>8</v>
      </c>
      <c r="QXY56" s="139" t="s">
        <v>8</v>
      </c>
      <c r="QXZ56" s="139" t="s">
        <v>8</v>
      </c>
      <c r="QYA56" s="139" t="s">
        <v>8</v>
      </c>
      <c r="QYB56" s="139" t="s">
        <v>8</v>
      </c>
      <c r="QYC56" s="139" t="s">
        <v>8</v>
      </c>
      <c r="QYD56" s="139" t="s">
        <v>8</v>
      </c>
      <c r="QYE56" s="139" t="s">
        <v>8</v>
      </c>
      <c r="QYF56" s="139" t="s">
        <v>8</v>
      </c>
      <c r="QYG56" s="139" t="s">
        <v>8</v>
      </c>
      <c r="QYH56" s="139" t="s">
        <v>8</v>
      </c>
      <c r="QYI56" s="139" t="s">
        <v>8</v>
      </c>
      <c r="QYJ56" s="139" t="s">
        <v>8</v>
      </c>
      <c r="QYK56" s="139" t="s">
        <v>8</v>
      </c>
      <c r="QYL56" s="139" t="s">
        <v>8</v>
      </c>
      <c r="QYM56" s="139" t="s">
        <v>8</v>
      </c>
      <c r="QYN56" s="139" t="s">
        <v>8</v>
      </c>
      <c r="QYO56" s="139" t="s">
        <v>8</v>
      </c>
      <c r="QYP56" s="139" t="s">
        <v>8</v>
      </c>
      <c r="QYQ56" s="139" t="s">
        <v>8</v>
      </c>
      <c r="QYR56" s="139" t="s">
        <v>8</v>
      </c>
      <c r="QYS56" s="139" t="s">
        <v>8</v>
      </c>
      <c r="QYT56" s="139" t="s">
        <v>8</v>
      </c>
      <c r="QYU56" s="139" t="s">
        <v>8</v>
      </c>
      <c r="QYV56" s="139" t="s">
        <v>8</v>
      </c>
      <c r="QYW56" s="139" t="s">
        <v>8</v>
      </c>
      <c r="QYX56" s="139" t="s">
        <v>8</v>
      </c>
      <c r="QYY56" s="139" t="s">
        <v>8</v>
      </c>
      <c r="QYZ56" s="139" t="s">
        <v>8</v>
      </c>
      <c r="QZA56" s="139" t="s">
        <v>8</v>
      </c>
      <c r="QZB56" s="139" t="s">
        <v>8</v>
      </c>
      <c r="QZC56" s="139" t="s">
        <v>8</v>
      </c>
      <c r="QZD56" s="139" t="s">
        <v>8</v>
      </c>
      <c r="QZE56" s="139" t="s">
        <v>8</v>
      </c>
      <c r="QZF56" s="139" t="s">
        <v>8</v>
      </c>
      <c r="QZG56" s="139" t="s">
        <v>8</v>
      </c>
      <c r="QZH56" s="139" t="s">
        <v>8</v>
      </c>
      <c r="QZI56" s="139" t="s">
        <v>8</v>
      </c>
      <c r="QZJ56" s="139" t="s">
        <v>8</v>
      </c>
      <c r="QZK56" s="139" t="s">
        <v>8</v>
      </c>
      <c r="QZL56" s="139" t="s">
        <v>8</v>
      </c>
      <c r="QZM56" s="139" t="s">
        <v>8</v>
      </c>
      <c r="QZN56" s="139" t="s">
        <v>8</v>
      </c>
      <c r="QZO56" s="139" t="s">
        <v>8</v>
      </c>
      <c r="QZP56" s="139" t="s">
        <v>8</v>
      </c>
      <c r="QZQ56" s="139" t="s">
        <v>8</v>
      </c>
      <c r="QZR56" s="139" t="s">
        <v>8</v>
      </c>
      <c r="QZS56" s="139" t="s">
        <v>8</v>
      </c>
      <c r="QZT56" s="139" t="s">
        <v>8</v>
      </c>
      <c r="QZU56" s="139" t="s">
        <v>8</v>
      </c>
      <c r="QZV56" s="139" t="s">
        <v>8</v>
      </c>
      <c r="QZW56" s="139" t="s">
        <v>8</v>
      </c>
      <c r="QZX56" s="139" t="s">
        <v>8</v>
      </c>
      <c r="QZY56" s="139" t="s">
        <v>8</v>
      </c>
      <c r="QZZ56" s="139" t="s">
        <v>8</v>
      </c>
      <c r="RAA56" s="139" t="s">
        <v>8</v>
      </c>
      <c r="RAB56" s="139" t="s">
        <v>8</v>
      </c>
      <c r="RAC56" s="139" t="s">
        <v>8</v>
      </c>
      <c r="RAD56" s="139" t="s">
        <v>8</v>
      </c>
      <c r="RAE56" s="139" t="s">
        <v>8</v>
      </c>
      <c r="RAF56" s="139" t="s">
        <v>8</v>
      </c>
      <c r="RAG56" s="139" t="s">
        <v>8</v>
      </c>
      <c r="RAH56" s="139" t="s">
        <v>8</v>
      </c>
      <c r="RAI56" s="139" t="s">
        <v>8</v>
      </c>
      <c r="RAJ56" s="139" t="s">
        <v>8</v>
      </c>
      <c r="RAK56" s="139" t="s">
        <v>8</v>
      </c>
      <c r="RAL56" s="139" t="s">
        <v>8</v>
      </c>
      <c r="RAM56" s="139" t="s">
        <v>8</v>
      </c>
      <c r="RAN56" s="139" t="s">
        <v>8</v>
      </c>
      <c r="RAO56" s="139" t="s">
        <v>8</v>
      </c>
      <c r="RAP56" s="139" t="s">
        <v>8</v>
      </c>
      <c r="RAQ56" s="139" t="s">
        <v>8</v>
      </c>
      <c r="RAR56" s="139" t="s">
        <v>8</v>
      </c>
      <c r="RAS56" s="139" t="s">
        <v>8</v>
      </c>
      <c r="RAT56" s="139" t="s">
        <v>8</v>
      </c>
      <c r="RAU56" s="139" t="s">
        <v>8</v>
      </c>
      <c r="RAV56" s="139" t="s">
        <v>8</v>
      </c>
      <c r="RAW56" s="139" t="s">
        <v>8</v>
      </c>
      <c r="RAX56" s="139" t="s">
        <v>8</v>
      </c>
      <c r="RAY56" s="139" t="s">
        <v>8</v>
      </c>
      <c r="RAZ56" s="139" t="s">
        <v>8</v>
      </c>
      <c r="RBA56" s="139" t="s">
        <v>8</v>
      </c>
      <c r="RBB56" s="139" t="s">
        <v>8</v>
      </c>
      <c r="RBC56" s="139" t="s">
        <v>8</v>
      </c>
      <c r="RBD56" s="139" t="s">
        <v>8</v>
      </c>
      <c r="RBE56" s="139" t="s">
        <v>8</v>
      </c>
      <c r="RBF56" s="139" t="s">
        <v>8</v>
      </c>
      <c r="RBG56" s="139" t="s">
        <v>8</v>
      </c>
      <c r="RBH56" s="139" t="s">
        <v>8</v>
      </c>
      <c r="RBI56" s="139" t="s">
        <v>8</v>
      </c>
      <c r="RBJ56" s="139" t="s">
        <v>8</v>
      </c>
      <c r="RBK56" s="139" t="s">
        <v>8</v>
      </c>
      <c r="RBL56" s="139" t="s">
        <v>8</v>
      </c>
      <c r="RBM56" s="139" t="s">
        <v>8</v>
      </c>
      <c r="RBN56" s="139" t="s">
        <v>8</v>
      </c>
      <c r="RBO56" s="139" t="s">
        <v>8</v>
      </c>
      <c r="RBP56" s="139" t="s">
        <v>8</v>
      </c>
      <c r="RBQ56" s="139" t="s">
        <v>8</v>
      </c>
      <c r="RBR56" s="139" t="s">
        <v>8</v>
      </c>
      <c r="RBS56" s="139" t="s">
        <v>8</v>
      </c>
      <c r="RBT56" s="139" t="s">
        <v>8</v>
      </c>
      <c r="RBU56" s="139" t="s">
        <v>8</v>
      </c>
      <c r="RBV56" s="139" t="s">
        <v>8</v>
      </c>
      <c r="RBW56" s="139" t="s">
        <v>8</v>
      </c>
      <c r="RBX56" s="139" t="s">
        <v>8</v>
      </c>
      <c r="RBY56" s="139" t="s">
        <v>8</v>
      </c>
      <c r="RBZ56" s="139" t="s">
        <v>8</v>
      </c>
      <c r="RCA56" s="139" t="s">
        <v>8</v>
      </c>
      <c r="RCB56" s="139" t="s">
        <v>8</v>
      </c>
      <c r="RCC56" s="139" t="s">
        <v>8</v>
      </c>
      <c r="RCD56" s="139" t="s">
        <v>8</v>
      </c>
      <c r="RCE56" s="139" t="s">
        <v>8</v>
      </c>
      <c r="RCF56" s="139" t="s">
        <v>8</v>
      </c>
      <c r="RCG56" s="139" t="s">
        <v>8</v>
      </c>
      <c r="RCH56" s="139" t="s">
        <v>8</v>
      </c>
      <c r="RCI56" s="139" t="s">
        <v>8</v>
      </c>
      <c r="RCJ56" s="139" t="s">
        <v>8</v>
      </c>
      <c r="RCK56" s="139" t="s">
        <v>8</v>
      </c>
      <c r="RCL56" s="139" t="s">
        <v>8</v>
      </c>
      <c r="RCM56" s="139" t="s">
        <v>8</v>
      </c>
      <c r="RCN56" s="139" t="s">
        <v>8</v>
      </c>
      <c r="RCO56" s="139" t="s">
        <v>8</v>
      </c>
      <c r="RCP56" s="139" t="s">
        <v>8</v>
      </c>
      <c r="RCQ56" s="139" t="s">
        <v>8</v>
      </c>
      <c r="RCR56" s="139" t="s">
        <v>8</v>
      </c>
      <c r="RCS56" s="139" t="s">
        <v>8</v>
      </c>
      <c r="RCT56" s="139" t="s">
        <v>8</v>
      </c>
      <c r="RCU56" s="139" t="s">
        <v>8</v>
      </c>
      <c r="RCV56" s="139" t="s">
        <v>8</v>
      </c>
      <c r="RCW56" s="139" t="s">
        <v>8</v>
      </c>
      <c r="RCX56" s="139" t="s">
        <v>8</v>
      </c>
      <c r="RCY56" s="139" t="s">
        <v>8</v>
      </c>
      <c r="RCZ56" s="139" t="s">
        <v>8</v>
      </c>
      <c r="RDA56" s="139" t="s">
        <v>8</v>
      </c>
      <c r="RDB56" s="139" t="s">
        <v>8</v>
      </c>
      <c r="RDC56" s="139" t="s">
        <v>8</v>
      </c>
      <c r="RDD56" s="139" t="s">
        <v>8</v>
      </c>
      <c r="RDE56" s="139" t="s">
        <v>8</v>
      </c>
      <c r="RDF56" s="139" t="s">
        <v>8</v>
      </c>
      <c r="RDG56" s="139" t="s">
        <v>8</v>
      </c>
      <c r="RDH56" s="139" t="s">
        <v>8</v>
      </c>
      <c r="RDI56" s="139" t="s">
        <v>8</v>
      </c>
      <c r="RDJ56" s="139" t="s">
        <v>8</v>
      </c>
      <c r="RDK56" s="139" t="s">
        <v>8</v>
      </c>
      <c r="RDL56" s="139" t="s">
        <v>8</v>
      </c>
      <c r="RDM56" s="139" t="s">
        <v>8</v>
      </c>
      <c r="RDN56" s="139" t="s">
        <v>8</v>
      </c>
      <c r="RDO56" s="139" t="s">
        <v>8</v>
      </c>
      <c r="RDP56" s="139" t="s">
        <v>8</v>
      </c>
      <c r="RDQ56" s="139" t="s">
        <v>8</v>
      </c>
      <c r="RDR56" s="139" t="s">
        <v>8</v>
      </c>
      <c r="RDS56" s="139" t="s">
        <v>8</v>
      </c>
      <c r="RDT56" s="139" t="s">
        <v>8</v>
      </c>
      <c r="RDU56" s="139" t="s">
        <v>8</v>
      </c>
      <c r="RDV56" s="139" t="s">
        <v>8</v>
      </c>
      <c r="RDW56" s="139" t="s">
        <v>8</v>
      </c>
      <c r="RDX56" s="139" t="s">
        <v>8</v>
      </c>
      <c r="RDY56" s="139" t="s">
        <v>8</v>
      </c>
      <c r="RDZ56" s="139" t="s">
        <v>8</v>
      </c>
      <c r="REA56" s="139" t="s">
        <v>8</v>
      </c>
      <c r="REB56" s="139" t="s">
        <v>8</v>
      </c>
      <c r="REC56" s="139" t="s">
        <v>8</v>
      </c>
      <c r="RED56" s="139" t="s">
        <v>8</v>
      </c>
      <c r="REE56" s="139" t="s">
        <v>8</v>
      </c>
      <c r="REF56" s="139" t="s">
        <v>8</v>
      </c>
      <c r="REG56" s="139" t="s">
        <v>8</v>
      </c>
      <c r="REH56" s="139" t="s">
        <v>8</v>
      </c>
      <c r="REI56" s="139" t="s">
        <v>8</v>
      </c>
      <c r="REJ56" s="139" t="s">
        <v>8</v>
      </c>
      <c r="REK56" s="139" t="s">
        <v>8</v>
      </c>
      <c r="REL56" s="139" t="s">
        <v>8</v>
      </c>
      <c r="REM56" s="139" t="s">
        <v>8</v>
      </c>
      <c r="REN56" s="139" t="s">
        <v>8</v>
      </c>
      <c r="REO56" s="139" t="s">
        <v>8</v>
      </c>
      <c r="REP56" s="139" t="s">
        <v>8</v>
      </c>
      <c r="REQ56" s="139" t="s">
        <v>8</v>
      </c>
      <c r="RER56" s="139" t="s">
        <v>8</v>
      </c>
      <c r="RES56" s="139" t="s">
        <v>8</v>
      </c>
      <c r="RET56" s="139" t="s">
        <v>8</v>
      </c>
      <c r="REU56" s="139" t="s">
        <v>8</v>
      </c>
      <c r="REV56" s="139" t="s">
        <v>8</v>
      </c>
      <c r="REW56" s="139" t="s">
        <v>8</v>
      </c>
      <c r="REX56" s="139" t="s">
        <v>8</v>
      </c>
      <c r="REY56" s="139" t="s">
        <v>8</v>
      </c>
      <c r="REZ56" s="139" t="s">
        <v>8</v>
      </c>
      <c r="RFA56" s="139" t="s">
        <v>8</v>
      </c>
      <c r="RFB56" s="139" t="s">
        <v>8</v>
      </c>
      <c r="RFC56" s="139" t="s">
        <v>8</v>
      </c>
      <c r="RFD56" s="139" t="s">
        <v>8</v>
      </c>
      <c r="RFE56" s="139" t="s">
        <v>8</v>
      </c>
      <c r="RFF56" s="139" t="s">
        <v>8</v>
      </c>
      <c r="RFG56" s="139" t="s">
        <v>8</v>
      </c>
      <c r="RFH56" s="139" t="s">
        <v>8</v>
      </c>
      <c r="RFI56" s="139" t="s">
        <v>8</v>
      </c>
      <c r="RFJ56" s="139" t="s">
        <v>8</v>
      </c>
      <c r="RFK56" s="139" t="s">
        <v>8</v>
      </c>
      <c r="RFL56" s="139" t="s">
        <v>8</v>
      </c>
      <c r="RFM56" s="139" t="s">
        <v>8</v>
      </c>
      <c r="RFN56" s="139" t="s">
        <v>8</v>
      </c>
      <c r="RFO56" s="139" t="s">
        <v>8</v>
      </c>
      <c r="RFP56" s="139" t="s">
        <v>8</v>
      </c>
      <c r="RFQ56" s="139" t="s">
        <v>8</v>
      </c>
      <c r="RFR56" s="139" t="s">
        <v>8</v>
      </c>
      <c r="RFS56" s="139" t="s">
        <v>8</v>
      </c>
      <c r="RFT56" s="139" t="s">
        <v>8</v>
      </c>
      <c r="RFU56" s="139" t="s">
        <v>8</v>
      </c>
      <c r="RFV56" s="139" t="s">
        <v>8</v>
      </c>
      <c r="RFW56" s="139" t="s">
        <v>8</v>
      </c>
      <c r="RFX56" s="139" t="s">
        <v>8</v>
      </c>
      <c r="RFY56" s="139" t="s">
        <v>8</v>
      </c>
      <c r="RFZ56" s="139" t="s">
        <v>8</v>
      </c>
      <c r="RGA56" s="139" t="s">
        <v>8</v>
      </c>
      <c r="RGB56" s="139" t="s">
        <v>8</v>
      </c>
      <c r="RGC56" s="139" t="s">
        <v>8</v>
      </c>
      <c r="RGD56" s="139" t="s">
        <v>8</v>
      </c>
      <c r="RGE56" s="139" t="s">
        <v>8</v>
      </c>
      <c r="RGF56" s="139" t="s">
        <v>8</v>
      </c>
      <c r="RGG56" s="139" t="s">
        <v>8</v>
      </c>
      <c r="RGH56" s="139" t="s">
        <v>8</v>
      </c>
      <c r="RGI56" s="139" t="s">
        <v>8</v>
      </c>
      <c r="RGJ56" s="139" t="s">
        <v>8</v>
      </c>
      <c r="RGK56" s="139" t="s">
        <v>8</v>
      </c>
      <c r="RGL56" s="139" t="s">
        <v>8</v>
      </c>
      <c r="RGM56" s="139" t="s">
        <v>8</v>
      </c>
      <c r="RGN56" s="139" t="s">
        <v>8</v>
      </c>
      <c r="RGO56" s="139" t="s">
        <v>8</v>
      </c>
      <c r="RGP56" s="139" t="s">
        <v>8</v>
      </c>
      <c r="RGQ56" s="139" t="s">
        <v>8</v>
      </c>
      <c r="RGR56" s="139" t="s">
        <v>8</v>
      </c>
      <c r="RGS56" s="139" t="s">
        <v>8</v>
      </c>
      <c r="RGT56" s="139" t="s">
        <v>8</v>
      </c>
      <c r="RGU56" s="139" t="s">
        <v>8</v>
      </c>
      <c r="RGV56" s="139" t="s">
        <v>8</v>
      </c>
      <c r="RGW56" s="139" t="s">
        <v>8</v>
      </c>
      <c r="RGX56" s="139" t="s">
        <v>8</v>
      </c>
      <c r="RGY56" s="139" t="s">
        <v>8</v>
      </c>
      <c r="RGZ56" s="139" t="s">
        <v>8</v>
      </c>
      <c r="RHA56" s="139" t="s">
        <v>8</v>
      </c>
      <c r="RHB56" s="139" t="s">
        <v>8</v>
      </c>
      <c r="RHC56" s="139" t="s">
        <v>8</v>
      </c>
      <c r="RHD56" s="139" t="s">
        <v>8</v>
      </c>
      <c r="RHE56" s="139" t="s">
        <v>8</v>
      </c>
      <c r="RHF56" s="139" t="s">
        <v>8</v>
      </c>
      <c r="RHG56" s="139" t="s">
        <v>8</v>
      </c>
      <c r="RHH56" s="139" t="s">
        <v>8</v>
      </c>
      <c r="RHI56" s="139" t="s">
        <v>8</v>
      </c>
      <c r="RHJ56" s="139" t="s">
        <v>8</v>
      </c>
      <c r="RHK56" s="139" t="s">
        <v>8</v>
      </c>
      <c r="RHL56" s="139" t="s">
        <v>8</v>
      </c>
      <c r="RHM56" s="139" t="s">
        <v>8</v>
      </c>
      <c r="RHN56" s="139" t="s">
        <v>8</v>
      </c>
      <c r="RHO56" s="139" t="s">
        <v>8</v>
      </c>
      <c r="RHP56" s="139" t="s">
        <v>8</v>
      </c>
      <c r="RHQ56" s="139" t="s">
        <v>8</v>
      </c>
      <c r="RHR56" s="139" t="s">
        <v>8</v>
      </c>
      <c r="RHS56" s="139" t="s">
        <v>8</v>
      </c>
      <c r="RHT56" s="139" t="s">
        <v>8</v>
      </c>
      <c r="RHU56" s="139" t="s">
        <v>8</v>
      </c>
      <c r="RHV56" s="139" t="s">
        <v>8</v>
      </c>
      <c r="RHW56" s="139" t="s">
        <v>8</v>
      </c>
      <c r="RHX56" s="139" t="s">
        <v>8</v>
      </c>
      <c r="RHY56" s="139" t="s">
        <v>8</v>
      </c>
      <c r="RHZ56" s="139" t="s">
        <v>8</v>
      </c>
      <c r="RIA56" s="139" t="s">
        <v>8</v>
      </c>
      <c r="RIB56" s="139" t="s">
        <v>8</v>
      </c>
      <c r="RIC56" s="139" t="s">
        <v>8</v>
      </c>
      <c r="RID56" s="139" t="s">
        <v>8</v>
      </c>
      <c r="RIE56" s="139" t="s">
        <v>8</v>
      </c>
      <c r="RIF56" s="139" t="s">
        <v>8</v>
      </c>
      <c r="RIG56" s="139" t="s">
        <v>8</v>
      </c>
      <c r="RIH56" s="139" t="s">
        <v>8</v>
      </c>
      <c r="RII56" s="139" t="s">
        <v>8</v>
      </c>
      <c r="RIJ56" s="139" t="s">
        <v>8</v>
      </c>
      <c r="RIK56" s="139" t="s">
        <v>8</v>
      </c>
      <c r="RIL56" s="139" t="s">
        <v>8</v>
      </c>
      <c r="RIM56" s="139" t="s">
        <v>8</v>
      </c>
      <c r="RIN56" s="139" t="s">
        <v>8</v>
      </c>
      <c r="RIO56" s="139" t="s">
        <v>8</v>
      </c>
      <c r="RIP56" s="139" t="s">
        <v>8</v>
      </c>
      <c r="RIQ56" s="139" t="s">
        <v>8</v>
      </c>
      <c r="RIR56" s="139" t="s">
        <v>8</v>
      </c>
      <c r="RIS56" s="139" t="s">
        <v>8</v>
      </c>
      <c r="RIT56" s="139" t="s">
        <v>8</v>
      </c>
      <c r="RIU56" s="139" t="s">
        <v>8</v>
      </c>
      <c r="RIV56" s="139" t="s">
        <v>8</v>
      </c>
      <c r="RIW56" s="139" t="s">
        <v>8</v>
      </c>
      <c r="RIX56" s="139" t="s">
        <v>8</v>
      </c>
      <c r="RIY56" s="139" t="s">
        <v>8</v>
      </c>
      <c r="RIZ56" s="139" t="s">
        <v>8</v>
      </c>
      <c r="RJA56" s="139" t="s">
        <v>8</v>
      </c>
      <c r="RJB56" s="139" t="s">
        <v>8</v>
      </c>
      <c r="RJC56" s="139" t="s">
        <v>8</v>
      </c>
      <c r="RJD56" s="139" t="s">
        <v>8</v>
      </c>
      <c r="RJE56" s="139" t="s">
        <v>8</v>
      </c>
      <c r="RJF56" s="139" t="s">
        <v>8</v>
      </c>
      <c r="RJG56" s="139" t="s">
        <v>8</v>
      </c>
      <c r="RJH56" s="139" t="s">
        <v>8</v>
      </c>
      <c r="RJI56" s="139" t="s">
        <v>8</v>
      </c>
      <c r="RJJ56" s="139" t="s">
        <v>8</v>
      </c>
      <c r="RJK56" s="139" t="s">
        <v>8</v>
      </c>
      <c r="RJL56" s="139" t="s">
        <v>8</v>
      </c>
      <c r="RJM56" s="139" t="s">
        <v>8</v>
      </c>
      <c r="RJN56" s="139" t="s">
        <v>8</v>
      </c>
      <c r="RJO56" s="139" t="s">
        <v>8</v>
      </c>
      <c r="RJP56" s="139" t="s">
        <v>8</v>
      </c>
      <c r="RJQ56" s="139" t="s">
        <v>8</v>
      </c>
      <c r="RJR56" s="139" t="s">
        <v>8</v>
      </c>
      <c r="RJS56" s="139" t="s">
        <v>8</v>
      </c>
      <c r="RJT56" s="139" t="s">
        <v>8</v>
      </c>
      <c r="RJU56" s="139" t="s">
        <v>8</v>
      </c>
      <c r="RJV56" s="139" t="s">
        <v>8</v>
      </c>
      <c r="RJW56" s="139" t="s">
        <v>8</v>
      </c>
      <c r="RJX56" s="139" t="s">
        <v>8</v>
      </c>
      <c r="RJY56" s="139" t="s">
        <v>8</v>
      </c>
      <c r="RJZ56" s="139" t="s">
        <v>8</v>
      </c>
      <c r="RKA56" s="139" t="s">
        <v>8</v>
      </c>
      <c r="RKB56" s="139" t="s">
        <v>8</v>
      </c>
      <c r="RKC56" s="139" t="s">
        <v>8</v>
      </c>
      <c r="RKD56" s="139" t="s">
        <v>8</v>
      </c>
      <c r="RKE56" s="139" t="s">
        <v>8</v>
      </c>
      <c r="RKF56" s="139" t="s">
        <v>8</v>
      </c>
      <c r="RKG56" s="139" t="s">
        <v>8</v>
      </c>
      <c r="RKH56" s="139" t="s">
        <v>8</v>
      </c>
      <c r="RKI56" s="139" t="s">
        <v>8</v>
      </c>
      <c r="RKJ56" s="139" t="s">
        <v>8</v>
      </c>
      <c r="RKK56" s="139" t="s">
        <v>8</v>
      </c>
      <c r="RKL56" s="139" t="s">
        <v>8</v>
      </c>
      <c r="RKM56" s="139" t="s">
        <v>8</v>
      </c>
      <c r="RKN56" s="139" t="s">
        <v>8</v>
      </c>
      <c r="RKO56" s="139" t="s">
        <v>8</v>
      </c>
      <c r="RKP56" s="139" t="s">
        <v>8</v>
      </c>
      <c r="RKQ56" s="139" t="s">
        <v>8</v>
      </c>
      <c r="RKR56" s="139" t="s">
        <v>8</v>
      </c>
      <c r="RKS56" s="139" t="s">
        <v>8</v>
      </c>
      <c r="RKT56" s="139" t="s">
        <v>8</v>
      </c>
      <c r="RKU56" s="139" t="s">
        <v>8</v>
      </c>
      <c r="RKV56" s="139" t="s">
        <v>8</v>
      </c>
      <c r="RKW56" s="139" t="s">
        <v>8</v>
      </c>
      <c r="RKX56" s="139" t="s">
        <v>8</v>
      </c>
      <c r="RKY56" s="139" t="s">
        <v>8</v>
      </c>
      <c r="RKZ56" s="139" t="s">
        <v>8</v>
      </c>
      <c r="RLA56" s="139" t="s">
        <v>8</v>
      </c>
      <c r="RLB56" s="139" t="s">
        <v>8</v>
      </c>
      <c r="RLC56" s="139" t="s">
        <v>8</v>
      </c>
      <c r="RLD56" s="139" t="s">
        <v>8</v>
      </c>
      <c r="RLE56" s="139" t="s">
        <v>8</v>
      </c>
      <c r="RLF56" s="139" t="s">
        <v>8</v>
      </c>
      <c r="RLG56" s="139" t="s">
        <v>8</v>
      </c>
      <c r="RLH56" s="139" t="s">
        <v>8</v>
      </c>
      <c r="RLI56" s="139" t="s">
        <v>8</v>
      </c>
      <c r="RLJ56" s="139" t="s">
        <v>8</v>
      </c>
      <c r="RLK56" s="139" t="s">
        <v>8</v>
      </c>
      <c r="RLL56" s="139" t="s">
        <v>8</v>
      </c>
      <c r="RLM56" s="139" t="s">
        <v>8</v>
      </c>
      <c r="RLN56" s="139" t="s">
        <v>8</v>
      </c>
      <c r="RLO56" s="139" t="s">
        <v>8</v>
      </c>
      <c r="RLP56" s="139" t="s">
        <v>8</v>
      </c>
      <c r="RLQ56" s="139" t="s">
        <v>8</v>
      </c>
      <c r="RLR56" s="139" t="s">
        <v>8</v>
      </c>
      <c r="RLS56" s="139" t="s">
        <v>8</v>
      </c>
      <c r="RLT56" s="139" t="s">
        <v>8</v>
      </c>
      <c r="RLU56" s="139" t="s">
        <v>8</v>
      </c>
      <c r="RLV56" s="139" t="s">
        <v>8</v>
      </c>
      <c r="RLW56" s="139" t="s">
        <v>8</v>
      </c>
      <c r="RLX56" s="139" t="s">
        <v>8</v>
      </c>
      <c r="RLY56" s="139" t="s">
        <v>8</v>
      </c>
      <c r="RLZ56" s="139" t="s">
        <v>8</v>
      </c>
      <c r="RMA56" s="139" t="s">
        <v>8</v>
      </c>
      <c r="RMB56" s="139" t="s">
        <v>8</v>
      </c>
      <c r="RMC56" s="139" t="s">
        <v>8</v>
      </c>
      <c r="RMD56" s="139" t="s">
        <v>8</v>
      </c>
      <c r="RME56" s="139" t="s">
        <v>8</v>
      </c>
      <c r="RMF56" s="139" t="s">
        <v>8</v>
      </c>
      <c r="RMG56" s="139" t="s">
        <v>8</v>
      </c>
      <c r="RMH56" s="139" t="s">
        <v>8</v>
      </c>
      <c r="RMI56" s="139" t="s">
        <v>8</v>
      </c>
      <c r="RMJ56" s="139" t="s">
        <v>8</v>
      </c>
      <c r="RMK56" s="139" t="s">
        <v>8</v>
      </c>
      <c r="RML56" s="139" t="s">
        <v>8</v>
      </c>
      <c r="RMM56" s="139" t="s">
        <v>8</v>
      </c>
      <c r="RMN56" s="139" t="s">
        <v>8</v>
      </c>
      <c r="RMO56" s="139" t="s">
        <v>8</v>
      </c>
      <c r="RMP56" s="139" t="s">
        <v>8</v>
      </c>
      <c r="RMQ56" s="139" t="s">
        <v>8</v>
      </c>
      <c r="RMR56" s="139" t="s">
        <v>8</v>
      </c>
      <c r="RMS56" s="139" t="s">
        <v>8</v>
      </c>
      <c r="RMT56" s="139" t="s">
        <v>8</v>
      </c>
      <c r="RMU56" s="139" t="s">
        <v>8</v>
      </c>
      <c r="RMV56" s="139" t="s">
        <v>8</v>
      </c>
      <c r="RMW56" s="139" t="s">
        <v>8</v>
      </c>
      <c r="RMX56" s="139" t="s">
        <v>8</v>
      </c>
      <c r="RMY56" s="139" t="s">
        <v>8</v>
      </c>
      <c r="RMZ56" s="139" t="s">
        <v>8</v>
      </c>
      <c r="RNA56" s="139" t="s">
        <v>8</v>
      </c>
      <c r="RNB56" s="139" t="s">
        <v>8</v>
      </c>
      <c r="RNC56" s="139" t="s">
        <v>8</v>
      </c>
      <c r="RND56" s="139" t="s">
        <v>8</v>
      </c>
      <c r="RNE56" s="139" t="s">
        <v>8</v>
      </c>
      <c r="RNF56" s="139" t="s">
        <v>8</v>
      </c>
      <c r="RNG56" s="139" t="s">
        <v>8</v>
      </c>
      <c r="RNH56" s="139" t="s">
        <v>8</v>
      </c>
      <c r="RNI56" s="139" t="s">
        <v>8</v>
      </c>
      <c r="RNJ56" s="139" t="s">
        <v>8</v>
      </c>
      <c r="RNK56" s="139" t="s">
        <v>8</v>
      </c>
      <c r="RNL56" s="139" t="s">
        <v>8</v>
      </c>
      <c r="RNM56" s="139" t="s">
        <v>8</v>
      </c>
      <c r="RNN56" s="139" t="s">
        <v>8</v>
      </c>
      <c r="RNO56" s="139" t="s">
        <v>8</v>
      </c>
      <c r="RNP56" s="139" t="s">
        <v>8</v>
      </c>
      <c r="RNQ56" s="139" t="s">
        <v>8</v>
      </c>
      <c r="RNR56" s="139" t="s">
        <v>8</v>
      </c>
      <c r="RNS56" s="139" t="s">
        <v>8</v>
      </c>
      <c r="RNT56" s="139" t="s">
        <v>8</v>
      </c>
      <c r="RNU56" s="139" t="s">
        <v>8</v>
      </c>
      <c r="RNV56" s="139" t="s">
        <v>8</v>
      </c>
      <c r="RNW56" s="139" t="s">
        <v>8</v>
      </c>
      <c r="RNX56" s="139" t="s">
        <v>8</v>
      </c>
      <c r="RNY56" s="139" t="s">
        <v>8</v>
      </c>
      <c r="RNZ56" s="139" t="s">
        <v>8</v>
      </c>
      <c r="ROA56" s="139" t="s">
        <v>8</v>
      </c>
      <c r="ROB56" s="139" t="s">
        <v>8</v>
      </c>
      <c r="ROC56" s="139" t="s">
        <v>8</v>
      </c>
      <c r="ROD56" s="139" t="s">
        <v>8</v>
      </c>
      <c r="ROE56" s="139" t="s">
        <v>8</v>
      </c>
      <c r="ROF56" s="139" t="s">
        <v>8</v>
      </c>
      <c r="ROG56" s="139" t="s">
        <v>8</v>
      </c>
      <c r="ROH56" s="139" t="s">
        <v>8</v>
      </c>
      <c r="ROI56" s="139" t="s">
        <v>8</v>
      </c>
      <c r="ROJ56" s="139" t="s">
        <v>8</v>
      </c>
      <c r="ROK56" s="139" t="s">
        <v>8</v>
      </c>
      <c r="ROL56" s="139" t="s">
        <v>8</v>
      </c>
      <c r="ROM56" s="139" t="s">
        <v>8</v>
      </c>
      <c r="RON56" s="139" t="s">
        <v>8</v>
      </c>
      <c r="ROO56" s="139" t="s">
        <v>8</v>
      </c>
      <c r="ROP56" s="139" t="s">
        <v>8</v>
      </c>
      <c r="ROQ56" s="139" t="s">
        <v>8</v>
      </c>
      <c r="ROR56" s="139" t="s">
        <v>8</v>
      </c>
      <c r="ROS56" s="139" t="s">
        <v>8</v>
      </c>
      <c r="ROT56" s="139" t="s">
        <v>8</v>
      </c>
      <c r="ROU56" s="139" t="s">
        <v>8</v>
      </c>
      <c r="ROV56" s="139" t="s">
        <v>8</v>
      </c>
      <c r="ROW56" s="139" t="s">
        <v>8</v>
      </c>
      <c r="ROX56" s="139" t="s">
        <v>8</v>
      </c>
      <c r="ROY56" s="139" t="s">
        <v>8</v>
      </c>
      <c r="ROZ56" s="139" t="s">
        <v>8</v>
      </c>
      <c r="RPA56" s="139" t="s">
        <v>8</v>
      </c>
      <c r="RPB56" s="139" t="s">
        <v>8</v>
      </c>
      <c r="RPC56" s="139" t="s">
        <v>8</v>
      </c>
      <c r="RPD56" s="139" t="s">
        <v>8</v>
      </c>
      <c r="RPE56" s="139" t="s">
        <v>8</v>
      </c>
      <c r="RPF56" s="139" t="s">
        <v>8</v>
      </c>
      <c r="RPG56" s="139" t="s">
        <v>8</v>
      </c>
      <c r="RPH56" s="139" t="s">
        <v>8</v>
      </c>
      <c r="RPI56" s="139" t="s">
        <v>8</v>
      </c>
      <c r="RPJ56" s="139" t="s">
        <v>8</v>
      </c>
      <c r="RPK56" s="139" t="s">
        <v>8</v>
      </c>
      <c r="RPL56" s="139" t="s">
        <v>8</v>
      </c>
      <c r="RPM56" s="139" t="s">
        <v>8</v>
      </c>
      <c r="RPN56" s="139" t="s">
        <v>8</v>
      </c>
      <c r="RPO56" s="139" t="s">
        <v>8</v>
      </c>
      <c r="RPP56" s="139" t="s">
        <v>8</v>
      </c>
      <c r="RPQ56" s="139" t="s">
        <v>8</v>
      </c>
      <c r="RPR56" s="139" t="s">
        <v>8</v>
      </c>
      <c r="RPS56" s="139" t="s">
        <v>8</v>
      </c>
      <c r="RPT56" s="139" t="s">
        <v>8</v>
      </c>
      <c r="RPU56" s="139" t="s">
        <v>8</v>
      </c>
      <c r="RPV56" s="139" t="s">
        <v>8</v>
      </c>
      <c r="RPW56" s="139" t="s">
        <v>8</v>
      </c>
      <c r="RPX56" s="139" t="s">
        <v>8</v>
      </c>
      <c r="RPY56" s="139" t="s">
        <v>8</v>
      </c>
      <c r="RPZ56" s="139" t="s">
        <v>8</v>
      </c>
      <c r="RQA56" s="139" t="s">
        <v>8</v>
      </c>
      <c r="RQB56" s="139" t="s">
        <v>8</v>
      </c>
      <c r="RQC56" s="139" t="s">
        <v>8</v>
      </c>
      <c r="RQD56" s="139" t="s">
        <v>8</v>
      </c>
      <c r="RQE56" s="139" t="s">
        <v>8</v>
      </c>
      <c r="RQF56" s="139" t="s">
        <v>8</v>
      </c>
      <c r="RQG56" s="139" t="s">
        <v>8</v>
      </c>
      <c r="RQH56" s="139" t="s">
        <v>8</v>
      </c>
      <c r="RQI56" s="139" t="s">
        <v>8</v>
      </c>
      <c r="RQJ56" s="139" t="s">
        <v>8</v>
      </c>
      <c r="RQK56" s="139" t="s">
        <v>8</v>
      </c>
      <c r="RQL56" s="139" t="s">
        <v>8</v>
      </c>
      <c r="RQM56" s="139" t="s">
        <v>8</v>
      </c>
      <c r="RQN56" s="139" t="s">
        <v>8</v>
      </c>
      <c r="RQO56" s="139" t="s">
        <v>8</v>
      </c>
      <c r="RQP56" s="139" t="s">
        <v>8</v>
      </c>
      <c r="RQQ56" s="139" t="s">
        <v>8</v>
      </c>
      <c r="RQR56" s="139" t="s">
        <v>8</v>
      </c>
      <c r="RQS56" s="139" t="s">
        <v>8</v>
      </c>
      <c r="RQT56" s="139" t="s">
        <v>8</v>
      </c>
      <c r="RQU56" s="139" t="s">
        <v>8</v>
      </c>
      <c r="RQV56" s="139" t="s">
        <v>8</v>
      </c>
      <c r="RQW56" s="139" t="s">
        <v>8</v>
      </c>
      <c r="RQX56" s="139" t="s">
        <v>8</v>
      </c>
      <c r="RQY56" s="139" t="s">
        <v>8</v>
      </c>
      <c r="RQZ56" s="139" t="s">
        <v>8</v>
      </c>
      <c r="RRA56" s="139" t="s">
        <v>8</v>
      </c>
      <c r="RRB56" s="139" t="s">
        <v>8</v>
      </c>
      <c r="RRC56" s="139" t="s">
        <v>8</v>
      </c>
      <c r="RRD56" s="139" t="s">
        <v>8</v>
      </c>
      <c r="RRE56" s="139" t="s">
        <v>8</v>
      </c>
      <c r="RRF56" s="139" t="s">
        <v>8</v>
      </c>
      <c r="RRG56" s="139" t="s">
        <v>8</v>
      </c>
      <c r="RRH56" s="139" t="s">
        <v>8</v>
      </c>
      <c r="RRI56" s="139" t="s">
        <v>8</v>
      </c>
      <c r="RRJ56" s="139" t="s">
        <v>8</v>
      </c>
      <c r="RRK56" s="139" t="s">
        <v>8</v>
      </c>
      <c r="RRL56" s="139" t="s">
        <v>8</v>
      </c>
      <c r="RRM56" s="139" t="s">
        <v>8</v>
      </c>
      <c r="RRN56" s="139" t="s">
        <v>8</v>
      </c>
      <c r="RRO56" s="139" t="s">
        <v>8</v>
      </c>
      <c r="RRP56" s="139" t="s">
        <v>8</v>
      </c>
      <c r="RRQ56" s="139" t="s">
        <v>8</v>
      </c>
      <c r="RRR56" s="139" t="s">
        <v>8</v>
      </c>
      <c r="RRS56" s="139" t="s">
        <v>8</v>
      </c>
      <c r="RRT56" s="139" t="s">
        <v>8</v>
      </c>
      <c r="RRU56" s="139" t="s">
        <v>8</v>
      </c>
      <c r="RRV56" s="139" t="s">
        <v>8</v>
      </c>
      <c r="RRW56" s="139" t="s">
        <v>8</v>
      </c>
      <c r="RRX56" s="139" t="s">
        <v>8</v>
      </c>
      <c r="RRY56" s="139" t="s">
        <v>8</v>
      </c>
      <c r="RRZ56" s="139" t="s">
        <v>8</v>
      </c>
      <c r="RSA56" s="139" t="s">
        <v>8</v>
      </c>
      <c r="RSB56" s="139" t="s">
        <v>8</v>
      </c>
      <c r="RSC56" s="139" t="s">
        <v>8</v>
      </c>
      <c r="RSD56" s="139" t="s">
        <v>8</v>
      </c>
      <c r="RSE56" s="139" t="s">
        <v>8</v>
      </c>
      <c r="RSF56" s="139" t="s">
        <v>8</v>
      </c>
      <c r="RSG56" s="139" t="s">
        <v>8</v>
      </c>
      <c r="RSH56" s="139" t="s">
        <v>8</v>
      </c>
      <c r="RSI56" s="139" t="s">
        <v>8</v>
      </c>
      <c r="RSJ56" s="139" t="s">
        <v>8</v>
      </c>
      <c r="RSK56" s="139" t="s">
        <v>8</v>
      </c>
      <c r="RSL56" s="139" t="s">
        <v>8</v>
      </c>
      <c r="RSM56" s="139" t="s">
        <v>8</v>
      </c>
      <c r="RSN56" s="139" t="s">
        <v>8</v>
      </c>
      <c r="RSO56" s="139" t="s">
        <v>8</v>
      </c>
      <c r="RSP56" s="139" t="s">
        <v>8</v>
      </c>
      <c r="RSQ56" s="139" t="s">
        <v>8</v>
      </c>
      <c r="RSR56" s="139" t="s">
        <v>8</v>
      </c>
      <c r="RSS56" s="139" t="s">
        <v>8</v>
      </c>
      <c r="RST56" s="139" t="s">
        <v>8</v>
      </c>
      <c r="RSU56" s="139" t="s">
        <v>8</v>
      </c>
      <c r="RSV56" s="139" t="s">
        <v>8</v>
      </c>
      <c r="RSW56" s="139" t="s">
        <v>8</v>
      </c>
      <c r="RSX56" s="139" t="s">
        <v>8</v>
      </c>
      <c r="RSY56" s="139" t="s">
        <v>8</v>
      </c>
      <c r="RSZ56" s="139" t="s">
        <v>8</v>
      </c>
      <c r="RTA56" s="139" t="s">
        <v>8</v>
      </c>
      <c r="RTB56" s="139" t="s">
        <v>8</v>
      </c>
      <c r="RTC56" s="139" t="s">
        <v>8</v>
      </c>
      <c r="RTD56" s="139" t="s">
        <v>8</v>
      </c>
      <c r="RTE56" s="139" t="s">
        <v>8</v>
      </c>
      <c r="RTF56" s="139" t="s">
        <v>8</v>
      </c>
      <c r="RTG56" s="139" t="s">
        <v>8</v>
      </c>
      <c r="RTH56" s="139" t="s">
        <v>8</v>
      </c>
      <c r="RTI56" s="139" t="s">
        <v>8</v>
      </c>
      <c r="RTJ56" s="139" t="s">
        <v>8</v>
      </c>
      <c r="RTK56" s="139" t="s">
        <v>8</v>
      </c>
      <c r="RTL56" s="139" t="s">
        <v>8</v>
      </c>
      <c r="RTM56" s="139" t="s">
        <v>8</v>
      </c>
      <c r="RTN56" s="139" t="s">
        <v>8</v>
      </c>
      <c r="RTO56" s="139" t="s">
        <v>8</v>
      </c>
      <c r="RTP56" s="139" t="s">
        <v>8</v>
      </c>
      <c r="RTQ56" s="139" t="s">
        <v>8</v>
      </c>
      <c r="RTR56" s="139" t="s">
        <v>8</v>
      </c>
      <c r="RTS56" s="139" t="s">
        <v>8</v>
      </c>
      <c r="RTT56" s="139" t="s">
        <v>8</v>
      </c>
      <c r="RTU56" s="139" t="s">
        <v>8</v>
      </c>
      <c r="RTV56" s="139" t="s">
        <v>8</v>
      </c>
      <c r="RTW56" s="139" t="s">
        <v>8</v>
      </c>
      <c r="RTX56" s="139" t="s">
        <v>8</v>
      </c>
      <c r="RTY56" s="139" t="s">
        <v>8</v>
      </c>
      <c r="RTZ56" s="139" t="s">
        <v>8</v>
      </c>
      <c r="RUA56" s="139" t="s">
        <v>8</v>
      </c>
      <c r="RUB56" s="139" t="s">
        <v>8</v>
      </c>
      <c r="RUC56" s="139" t="s">
        <v>8</v>
      </c>
      <c r="RUD56" s="139" t="s">
        <v>8</v>
      </c>
      <c r="RUE56" s="139" t="s">
        <v>8</v>
      </c>
      <c r="RUF56" s="139" t="s">
        <v>8</v>
      </c>
      <c r="RUG56" s="139" t="s">
        <v>8</v>
      </c>
      <c r="RUH56" s="139" t="s">
        <v>8</v>
      </c>
      <c r="RUI56" s="139" t="s">
        <v>8</v>
      </c>
      <c r="RUJ56" s="139" t="s">
        <v>8</v>
      </c>
      <c r="RUK56" s="139" t="s">
        <v>8</v>
      </c>
      <c r="RUL56" s="139" t="s">
        <v>8</v>
      </c>
      <c r="RUM56" s="139" t="s">
        <v>8</v>
      </c>
      <c r="RUN56" s="139" t="s">
        <v>8</v>
      </c>
      <c r="RUO56" s="139" t="s">
        <v>8</v>
      </c>
      <c r="RUP56" s="139" t="s">
        <v>8</v>
      </c>
      <c r="RUQ56" s="139" t="s">
        <v>8</v>
      </c>
      <c r="RUR56" s="139" t="s">
        <v>8</v>
      </c>
      <c r="RUS56" s="139" t="s">
        <v>8</v>
      </c>
      <c r="RUT56" s="139" t="s">
        <v>8</v>
      </c>
      <c r="RUU56" s="139" t="s">
        <v>8</v>
      </c>
      <c r="RUV56" s="139" t="s">
        <v>8</v>
      </c>
      <c r="RUW56" s="139" t="s">
        <v>8</v>
      </c>
      <c r="RUX56" s="139" t="s">
        <v>8</v>
      </c>
      <c r="RUY56" s="139" t="s">
        <v>8</v>
      </c>
      <c r="RUZ56" s="139" t="s">
        <v>8</v>
      </c>
      <c r="RVA56" s="139" t="s">
        <v>8</v>
      </c>
      <c r="RVB56" s="139" t="s">
        <v>8</v>
      </c>
      <c r="RVC56" s="139" t="s">
        <v>8</v>
      </c>
      <c r="RVD56" s="139" t="s">
        <v>8</v>
      </c>
      <c r="RVE56" s="139" t="s">
        <v>8</v>
      </c>
      <c r="RVF56" s="139" t="s">
        <v>8</v>
      </c>
      <c r="RVG56" s="139" t="s">
        <v>8</v>
      </c>
      <c r="RVH56" s="139" t="s">
        <v>8</v>
      </c>
      <c r="RVI56" s="139" t="s">
        <v>8</v>
      </c>
      <c r="RVJ56" s="139" t="s">
        <v>8</v>
      </c>
      <c r="RVK56" s="139" t="s">
        <v>8</v>
      </c>
      <c r="RVL56" s="139" t="s">
        <v>8</v>
      </c>
      <c r="RVM56" s="139" t="s">
        <v>8</v>
      </c>
      <c r="RVN56" s="139" t="s">
        <v>8</v>
      </c>
      <c r="RVO56" s="139" t="s">
        <v>8</v>
      </c>
      <c r="RVP56" s="139" t="s">
        <v>8</v>
      </c>
      <c r="RVQ56" s="139" t="s">
        <v>8</v>
      </c>
      <c r="RVR56" s="139" t="s">
        <v>8</v>
      </c>
      <c r="RVS56" s="139" t="s">
        <v>8</v>
      </c>
      <c r="RVT56" s="139" t="s">
        <v>8</v>
      </c>
      <c r="RVU56" s="139" t="s">
        <v>8</v>
      </c>
      <c r="RVV56" s="139" t="s">
        <v>8</v>
      </c>
      <c r="RVW56" s="139" t="s">
        <v>8</v>
      </c>
      <c r="RVX56" s="139" t="s">
        <v>8</v>
      </c>
      <c r="RVY56" s="139" t="s">
        <v>8</v>
      </c>
      <c r="RVZ56" s="139" t="s">
        <v>8</v>
      </c>
      <c r="RWA56" s="139" t="s">
        <v>8</v>
      </c>
      <c r="RWB56" s="139" t="s">
        <v>8</v>
      </c>
      <c r="RWC56" s="139" t="s">
        <v>8</v>
      </c>
      <c r="RWD56" s="139" t="s">
        <v>8</v>
      </c>
      <c r="RWE56" s="139" t="s">
        <v>8</v>
      </c>
      <c r="RWF56" s="139" t="s">
        <v>8</v>
      </c>
      <c r="RWG56" s="139" t="s">
        <v>8</v>
      </c>
      <c r="RWH56" s="139" t="s">
        <v>8</v>
      </c>
      <c r="RWI56" s="139" t="s">
        <v>8</v>
      </c>
      <c r="RWJ56" s="139" t="s">
        <v>8</v>
      </c>
      <c r="RWK56" s="139" t="s">
        <v>8</v>
      </c>
      <c r="RWL56" s="139" t="s">
        <v>8</v>
      </c>
      <c r="RWM56" s="139" t="s">
        <v>8</v>
      </c>
      <c r="RWN56" s="139" t="s">
        <v>8</v>
      </c>
      <c r="RWO56" s="139" t="s">
        <v>8</v>
      </c>
      <c r="RWP56" s="139" t="s">
        <v>8</v>
      </c>
      <c r="RWQ56" s="139" t="s">
        <v>8</v>
      </c>
      <c r="RWR56" s="139" t="s">
        <v>8</v>
      </c>
      <c r="RWS56" s="139" t="s">
        <v>8</v>
      </c>
      <c r="RWT56" s="139" t="s">
        <v>8</v>
      </c>
      <c r="RWU56" s="139" t="s">
        <v>8</v>
      </c>
      <c r="RWV56" s="139" t="s">
        <v>8</v>
      </c>
      <c r="RWW56" s="139" t="s">
        <v>8</v>
      </c>
      <c r="RWX56" s="139" t="s">
        <v>8</v>
      </c>
      <c r="RWY56" s="139" t="s">
        <v>8</v>
      </c>
      <c r="RWZ56" s="139" t="s">
        <v>8</v>
      </c>
      <c r="RXA56" s="139" t="s">
        <v>8</v>
      </c>
      <c r="RXB56" s="139" t="s">
        <v>8</v>
      </c>
      <c r="RXC56" s="139" t="s">
        <v>8</v>
      </c>
      <c r="RXD56" s="139" t="s">
        <v>8</v>
      </c>
      <c r="RXE56" s="139" t="s">
        <v>8</v>
      </c>
      <c r="RXF56" s="139" t="s">
        <v>8</v>
      </c>
      <c r="RXG56" s="139" t="s">
        <v>8</v>
      </c>
      <c r="RXH56" s="139" t="s">
        <v>8</v>
      </c>
      <c r="RXI56" s="139" t="s">
        <v>8</v>
      </c>
      <c r="RXJ56" s="139" t="s">
        <v>8</v>
      </c>
      <c r="RXK56" s="139" t="s">
        <v>8</v>
      </c>
      <c r="RXL56" s="139" t="s">
        <v>8</v>
      </c>
      <c r="RXM56" s="139" t="s">
        <v>8</v>
      </c>
      <c r="RXN56" s="139" t="s">
        <v>8</v>
      </c>
      <c r="RXO56" s="139" t="s">
        <v>8</v>
      </c>
      <c r="RXP56" s="139" t="s">
        <v>8</v>
      </c>
      <c r="RXQ56" s="139" t="s">
        <v>8</v>
      </c>
      <c r="RXR56" s="139" t="s">
        <v>8</v>
      </c>
      <c r="RXS56" s="139" t="s">
        <v>8</v>
      </c>
      <c r="RXT56" s="139" t="s">
        <v>8</v>
      </c>
      <c r="RXU56" s="139" t="s">
        <v>8</v>
      </c>
      <c r="RXV56" s="139" t="s">
        <v>8</v>
      </c>
      <c r="RXW56" s="139" t="s">
        <v>8</v>
      </c>
      <c r="RXX56" s="139" t="s">
        <v>8</v>
      </c>
      <c r="RXY56" s="139" t="s">
        <v>8</v>
      </c>
      <c r="RXZ56" s="139" t="s">
        <v>8</v>
      </c>
      <c r="RYA56" s="139" t="s">
        <v>8</v>
      </c>
      <c r="RYB56" s="139" t="s">
        <v>8</v>
      </c>
      <c r="RYC56" s="139" t="s">
        <v>8</v>
      </c>
      <c r="RYD56" s="139" t="s">
        <v>8</v>
      </c>
      <c r="RYE56" s="139" t="s">
        <v>8</v>
      </c>
      <c r="RYF56" s="139" t="s">
        <v>8</v>
      </c>
      <c r="RYG56" s="139" t="s">
        <v>8</v>
      </c>
      <c r="RYH56" s="139" t="s">
        <v>8</v>
      </c>
      <c r="RYI56" s="139" t="s">
        <v>8</v>
      </c>
      <c r="RYJ56" s="139" t="s">
        <v>8</v>
      </c>
      <c r="RYK56" s="139" t="s">
        <v>8</v>
      </c>
      <c r="RYL56" s="139" t="s">
        <v>8</v>
      </c>
      <c r="RYM56" s="139" t="s">
        <v>8</v>
      </c>
      <c r="RYN56" s="139" t="s">
        <v>8</v>
      </c>
      <c r="RYO56" s="139" t="s">
        <v>8</v>
      </c>
      <c r="RYP56" s="139" t="s">
        <v>8</v>
      </c>
      <c r="RYQ56" s="139" t="s">
        <v>8</v>
      </c>
      <c r="RYR56" s="139" t="s">
        <v>8</v>
      </c>
      <c r="RYS56" s="139" t="s">
        <v>8</v>
      </c>
      <c r="RYT56" s="139" t="s">
        <v>8</v>
      </c>
      <c r="RYU56" s="139" t="s">
        <v>8</v>
      </c>
      <c r="RYV56" s="139" t="s">
        <v>8</v>
      </c>
      <c r="RYW56" s="139" t="s">
        <v>8</v>
      </c>
      <c r="RYX56" s="139" t="s">
        <v>8</v>
      </c>
      <c r="RYY56" s="139" t="s">
        <v>8</v>
      </c>
      <c r="RYZ56" s="139" t="s">
        <v>8</v>
      </c>
      <c r="RZA56" s="139" t="s">
        <v>8</v>
      </c>
      <c r="RZB56" s="139" t="s">
        <v>8</v>
      </c>
      <c r="RZC56" s="139" t="s">
        <v>8</v>
      </c>
      <c r="RZD56" s="139" t="s">
        <v>8</v>
      </c>
      <c r="RZE56" s="139" t="s">
        <v>8</v>
      </c>
      <c r="RZF56" s="139" t="s">
        <v>8</v>
      </c>
      <c r="RZG56" s="139" t="s">
        <v>8</v>
      </c>
      <c r="RZH56" s="139" t="s">
        <v>8</v>
      </c>
      <c r="RZI56" s="139" t="s">
        <v>8</v>
      </c>
      <c r="RZJ56" s="139" t="s">
        <v>8</v>
      </c>
      <c r="RZK56" s="139" t="s">
        <v>8</v>
      </c>
      <c r="RZL56" s="139" t="s">
        <v>8</v>
      </c>
      <c r="RZM56" s="139" t="s">
        <v>8</v>
      </c>
      <c r="RZN56" s="139" t="s">
        <v>8</v>
      </c>
      <c r="RZO56" s="139" t="s">
        <v>8</v>
      </c>
      <c r="RZP56" s="139" t="s">
        <v>8</v>
      </c>
      <c r="RZQ56" s="139" t="s">
        <v>8</v>
      </c>
      <c r="RZR56" s="139" t="s">
        <v>8</v>
      </c>
      <c r="RZS56" s="139" t="s">
        <v>8</v>
      </c>
      <c r="RZT56" s="139" t="s">
        <v>8</v>
      </c>
      <c r="RZU56" s="139" t="s">
        <v>8</v>
      </c>
      <c r="RZV56" s="139" t="s">
        <v>8</v>
      </c>
      <c r="RZW56" s="139" t="s">
        <v>8</v>
      </c>
      <c r="RZX56" s="139" t="s">
        <v>8</v>
      </c>
      <c r="RZY56" s="139" t="s">
        <v>8</v>
      </c>
      <c r="RZZ56" s="139" t="s">
        <v>8</v>
      </c>
      <c r="SAA56" s="139" t="s">
        <v>8</v>
      </c>
      <c r="SAB56" s="139" t="s">
        <v>8</v>
      </c>
      <c r="SAC56" s="139" t="s">
        <v>8</v>
      </c>
      <c r="SAD56" s="139" t="s">
        <v>8</v>
      </c>
      <c r="SAE56" s="139" t="s">
        <v>8</v>
      </c>
      <c r="SAF56" s="139" t="s">
        <v>8</v>
      </c>
      <c r="SAG56" s="139" t="s">
        <v>8</v>
      </c>
      <c r="SAH56" s="139" t="s">
        <v>8</v>
      </c>
      <c r="SAI56" s="139" t="s">
        <v>8</v>
      </c>
      <c r="SAJ56" s="139" t="s">
        <v>8</v>
      </c>
      <c r="SAK56" s="139" t="s">
        <v>8</v>
      </c>
      <c r="SAL56" s="139" t="s">
        <v>8</v>
      </c>
      <c r="SAM56" s="139" t="s">
        <v>8</v>
      </c>
      <c r="SAN56" s="139" t="s">
        <v>8</v>
      </c>
      <c r="SAO56" s="139" t="s">
        <v>8</v>
      </c>
      <c r="SAP56" s="139" t="s">
        <v>8</v>
      </c>
      <c r="SAQ56" s="139" t="s">
        <v>8</v>
      </c>
      <c r="SAR56" s="139" t="s">
        <v>8</v>
      </c>
      <c r="SAS56" s="139" t="s">
        <v>8</v>
      </c>
      <c r="SAT56" s="139" t="s">
        <v>8</v>
      </c>
      <c r="SAU56" s="139" t="s">
        <v>8</v>
      </c>
      <c r="SAV56" s="139" t="s">
        <v>8</v>
      </c>
      <c r="SAW56" s="139" t="s">
        <v>8</v>
      </c>
      <c r="SAX56" s="139" t="s">
        <v>8</v>
      </c>
      <c r="SAY56" s="139" t="s">
        <v>8</v>
      </c>
      <c r="SAZ56" s="139" t="s">
        <v>8</v>
      </c>
      <c r="SBA56" s="139" t="s">
        <v>8</v>
      </c>
      <c r="SBB56" s="139" t="s">
        <v>8</v>
      </c>
      <c r="SBC56" s="139" t="s">
        <v>8</v>
      </c>
      <c r="SBD56" s="139" t="s">
        <v>8</v>
      </c>
      <c r="SBE56" s="139" t="s">
        <v>8</v>
      </c>
      <c r="SBF56" s="139" t="s">
        <v>8</v>
      </c>
      <c r="SBG56" s="139" t="s">
        <v>8</v>
      </c>
      <c r="SBH56" s="139" t="s">
        <v>8</v>
      </c>
      <c r="SBI56" s="139" t="s">
        <v>8</v>
      </c>
      <c r="SBJ56" s="139" t="s">
        <v>8</v>
      </c>
      <c r="SBK56" s="139" t="s">
        <v>8</v>
      </c>
      <c r="SBL56" s="139" t="s">
        <v>8</v>
      </c>
      <c r="SBM56" s="139" t="s">
        <v>8</v>
      </c>
      <c r="SBN56" s="139" t="s">
        <v>8</v>
      </c>
      <c r="SBO56" s="139" t="s">
        <v>8</v>
      </c>
      <c r="SBP56" s="139" t="s">
        <v>8</v>
      </c>
      <c r="SBQ56" s="139" t="s">
        <v>8</v>
      </c>
      <c r="SBR56" s="139" t="s">
        <v>8</v>
      </c>
      <c r="SBS56" s="139" t="s">
        <v>8</v>
      </c>
      <c r="SBT56" s="139" t="s">
        <v>8</v>
      </c>
      <c r="SBU56" s="139" t="s">
        <v>8</v>
      </c>
      <c r="SBV56" s="139" t="s">
        <v>8</v>
      </c>
      <c r="SBW56" s="139" t="s">
        <v>8</v>
      </c>
      <c r="SBX56" s="139" t="s">
        <v>8</v>
      </c>
      <c r="SBY56" s="139" t="s">
        <v>8</v>
      </c>
      <c r="SBZ56" s="139" t="s">
        <v>8</v>
      </c>
      <c r="SCA56" s="139" t="s">
        <v>8</v>
      </c>
      <c r="SCB56" s="139" t="s">
        <v>8</v>
      </c>
      <c r="SCC56" s="139" t="s">
        <v>8</v>
      </c>
      <c r="SCD56" s="139" t="s">
        <v>8</v>
      </c>
      <c r="SCE56" s="139" t="s">
        <v>8</v>
      </c>
      <c r="SCF56" s="139" t="s">
        <v>8</v>
      </c>
      <c r="SCG56" s="139" t="s">
        <v>8</v>
      </c>
      <c r="SCH56" s="139" t="s">
        <v>8</v>
      </c>
      <c r="SCI56" s="139" t="s">
        <v>8</v>
      </c>
      <c r="SCJ56" s="139" t="s">
        <v>8</v>
      </c>
      <c r="SCK56" s="139" t="s">
        <v>8</v>
      </c>
      <c r="SCL56" s="139" t="s">
        <v>8</v>
      </c>
      <c r="SCM56" s="139" t="s">
        <v>8</v>
      </c>
      <c r="SCN56" s="139" t="s">
        <v>8</v>
      </c>
      <c r="SCO56" s="139" t="s">
        <v>8</v>
      </c>
      <c r="SCP56" s="139" t="s">
        <v>8</v>
      </c>
      <c r="SCQ56" s="139" t="s">
        <v>8</v>
      </c>
      <c r="SCR56" s="139" t="s">
        <v>8</v>
      </c>
      <c r="SCS56" s="139" t="s">
        <v>8</v>
      </c>
      <c r="SCT56" s="139" t="s">
        <v>8</v>
      </c>
      <c r="SCU56" s="139" t="s">
        <v>8</v>
      </c>
      <c r="SCV56" s="139" t="s">
        <v>8</v>
      </c>
      <c r="SCW56" s="139" t="s">
        <v>8</v>
      </c>
      <c r="SCX56" s="139" t="s">
        <v>8</v>
      </c>
      <c r="SCY56" s="139" t="s">
        <v>8</v>
      </c>
      <c r="SCZ56" s="139" t="s">
        <v>8</v>
      </c>
      <c r="SDA56" s="139" t="s">
        <v>8</v>
      </c>
      <c r="SDB56" s="139" t="s">
        <v>8</v>
      </c>
      <c r="SDC56" s="139" t="s">
        <v>8</v>
      </c>
      <c r="SDD56" s="139" t="s">
        <v>8</v>
      </c>
      <c r="SDE56" s="139" t="s">
        <v>8</v>
      </c>
      <c r="SDF56" s="139" t="s">
        <v>8</v>
      </c>
      <c r="SDG56" s="139" t="s">
        <v>8</v>
      </c>
      <c r="SDH56" s="139" t="s">
        <v>8</v>
      </c>
      <c r="SDI56" s="139" t="s">
        <v>8</v>
      </c>
      <c r="SDJ56" s="139" t="s">
        <v>8</v>
      </c>
      <c r="SDK56" s="139" t="s">
        <v>8</v>
      </c>
      <c r="SDL56" s="139" t="s">
        <v>8</v>
      </c>
      <c r="SDM56" s="139" t="s">
        <v>8</v>
      </c>
      <c r="SDN56" s="139" t="s">
        <v>8</v>
      </c>
      <c r="SDO56" s="139" t="s">
        <v>8</v>
      </c>
      <c r="SDP56" s="139" t="s">
        <v>8</v>
      </c>
      <c r="SDQ56" s="139" t="s">
        <v>8</v>
      </c>
      <c r="SDR56" s="139" t="s">
        <v>8</v>
      </c>
      <c r="SDS56" s="139" t="s">
        <v>8</v>
      </c>
      <c r="SDT56" s="139" t="s">
        <v>8</v>
      </c>
      <c r="SDU56" s="139" t="s">
        <v>8</v>
      </c>
      <c r="SDV56" s="139" t="s">
        <v>8</v>
      </c>
      <c r="SDW56" s="139" t="s">
        <v>8</v>
      </c>
      <c r="SDX56" s="139" t="s">
        <v>8</v>
      </c>
      <c r="SDY56" s="139" t="s">
        <v>8</v>
      </c>
      <c r="SDZ56" s="139" t="s">
        <v>8</v>
      </c>
      <c r="SEA56" s="139" t="s">
        <v>8</v>
      </c>
      <c r="SEB56" s="139" t="s">
        <v>8</v>
      </c>
      <c r="SEC56" s="139" t="s">
        <v>8</v>
      </c>
      <c r="SED56" s="139" t="s">
        <v>8</v>
      </c>
      <c r="SEE56" s="139" t="s">
        <v>8</v>
      </c>
      <c r="SEF56" s="139" t="s">
        <v>8</v>
      </c>
      <c r="SEG56" s="139" t="s">
        <v>8</v>
      </c>
      <c r="SEH56" s="139" t="s">
        <v>8</v>
      </c>
      <c r="SEI56" s="139" t="s">
        <v>8</v>
      </c>
      <c r="SEJ56" s="139" t="s">
        <v>8</v>
      </c>
      <c r="SEK56" s="139" t="s">
        <v>8</v>
      </c>
      <c r="SEL56" s="139" t="s">
        <v>8</v>
      </c>
      <c r="SEM56" s="139" t="s">
        <v>8</v>
      </c>
      <c r="SEN56" s="139" t="s">
        <v>8</v>
      </c>
      <c r="SEO56" s="139" t="s">
        <v>8</v>
      </c>
      <c r="SEP56" s="139" t="s">
        <v>8</v>
      </c>
      <c r="SEQ56" s="139" t="s">
        <v>8</v>
      </c>
      <c r="SER56" s="139" t="s">
        <v>8</v>
      </c>
      <c r="SES56" s="139" t="s">
        <v>8</v>
      </c>
      <c r="SET56" s="139" t="s">
        <v>8</v>
      </c>
      <c r="SEU56" s="139" t="s">
        <v>8</v>
      </c>
      <c r="SEV56" s="139" t="s">
        <v>8</v>
      </c>
      <c r="SEW56" s="139" t="s">
        <v>8</v>
      </c>
      <c r="SEX56" s="139" t="s">
        <v>8</v>
      </c>
      <c r="SEY56" s="139" t="s">
        <v>8</v>
      </c>
      <c r="SEZ56" s="139" t="s">
        <v>8</v>
      </c>
      <c r="SFA56" s="139" t="s">
        <v>8</v>
      </c>
      <c r="SFB56" s="139" t="s">
        <v>8</v>
      </c>
      <c r="SFC56" s="139" t="s">
        <v>8</v>
      </c>
      <c r="SFD56" s="139" t="s">
        <v>8</v>
      </c>
      <c r="SFE56" s="139" t="s">
        <v>8</v>
      </c>
      <c r="SFF56" s="139" t="s">
        <v>8</v>
      </c>
      <c r="SFG56" s="139" t="s">
        <v>8</v>
      </c>
      <c r="SFH56" s="139" t="s">
        <v>8</v>
      </c>
      <c r="SFI56" s="139" t="s">
        <v>8</v>
      </c>
      <c r="SFJ56" s="139" t="s">
        <v>8</v>
      </c>
      <c r="SFK56" s="139" t="s">
        <v>8</v>
      </c>
      <c r="SFL56" s="139" t="s">
        <v>8</v>
      </c>
      <c r="SFM56" s="139" t="s">
        <v>8</v>
      </c>
      <c r="SFN56" s="139" t="s">
        <v>8</v>
      </c>
      <c r="SFO56" s="139" t="s">
        <v>8</v>
      </c>
      <c r="SFP56" s="139" t="s">
        <v>8</v>
      </c>
      <c r="SFQ56" s="139" t="s">
        <v>8</v>
      </c>
      <c r="SFR56" s="139" t="s">
        <v>8</v>
      </c>
      <c r="SFS56" s="139" t="s">
        <v>8</v>
      </c>
      <c r="SFT56" s="139" t="s">
        <v>8</v>
      </c>
      <c r="SFU56" s="139" t="s">
        <v>8</v>
      </c>
      <c r="SFV56" s="139" t="s">
        <v>8</v>
      </c>
      <c r="SFW56" s="139" t="s">
        <v>8</v>
      </c>
      <c r="SFX56" s="139" t="s">
        <v>8</v>
      </c>
      <c r="SFY56" s="139" t="s">
        <v>8</v>
      </c>
      <c r="SFZ56" s="139" t="s">
        <v>8</v>
      </c>
      <c r="SGA56" s="139" t="s">
        <v>8</v>
      </c>
      <c r="SGB56" s="139" t="s">
        <v>8</v>
      </c>
      <c r="SGC56" s="139" t="s">
        <v>8</v>
      </c>
      <c r="SGD56" s="139" t="s">
        <v>8</v>
      </c>
      <c r="SGE56" s="139" t="s">
        <v>8</v>
      </c>
      <c r="SGF56" s="139" t="s">
        <v>8</v>
      </c>
      <c r="SGG56" s="139" t="s">
        <v>8</v>
      </c>
      <c r="SGH56" s="139" t="s">
        <v>8</v>
      </c>
      <c r="SGI56" s="139" t="s">
        <v>8</v>
      </c>
      <c r="SGJ56" s="139" t="s">
        <v>8</v>
      </c>
      <c r="SGK56" s="139" t="s">
        <v>8</v>
      </c>
      <c r="SGL56" s="139" t="s">
        <v>8</v>
      </c>
      <c r="SGM56" s="139" t="s">
        <v>8</v>
      </c>
      <c r="SGN56" s="139" t="s">
        <v>8</v>
      </c>
      <c r="SGO56" s="139" t="s">
        <v>8</v>
      </c>
      <c r="SGP56" s="139" t="s">
        <v>8</v>
      </c>
      <c r="SGQ56" s="139" t="s">
        <v>8</v>
      </c>
      <c r="SGR56" s="139" t="s">
        <v>8</v>
      </c>
      <c r="SGS56" s="139" t="s">
        <v>8</v>
      </c>
      <c r="SGT56" s="139" t="s">
        <v>8</v>
      </c>
      <c r="SGU56" s="139" t="s">
        <v>8</v>
      </c>
      <c r="SGV56" s="139" t="s">
        <v>8</v>
      </c>
      <c r="SGW56" s="139" t="s">
        <v>8</v>
      </c>
      <c r="SGX56" s="139" t="s">
        <v>8</v>
      </c>
      <c r="SGY56" s="139" t="s">
        <v>8</v>
      </c>
      <c r="SGZ56" s="139" t="s">
        <v>8</v>
      </c>
      <c r="SHA56" s="139" t="s">
        <v>8</v>
      </c>
      <c r="SHB56" s="139" t="s">
        <v>8</v>
      </c>
      <c r="SHC56" s="139" t="s">
        <v>8</v>
      </c>
      <c r="SHD56" s="139" t="s">
        <v>8</v>
      </c>
      <c r="SHE56" s="139" t="s">
        <v>8</v>
      </c>
      <c r="SHF56" s="139" t="s">
        <v>8</v>
      </c>
      <c r="SHG56" s="139" t="s">
        <v>8</v>
      </c>
      <c r="SHH56" s="139" t="s">
        <v>8</v>
      </c>
      <c r="SHI56" s="139" t="s">
        <v>8</v>
      </c>
      <c r="SHJ56" s="139" t="s">
        <v>8</v>
      </c>
      <c r="SHK56" s="139" t="s">
        <v>8</v>
      </c>
      <c r="SHL56" s="139" t="s">
        <v>8</v>
      </c>
      <c r="SHM56" s="139" t="s">
        <v>8</v>
      </c>
      <c r="SHN56" s="139" t="s">
        <v>8</v>
      </c>
      <c r="SHO56" s="139" t="s">
        <v>8</v>
      </c>
      <c r="SHP56" s="139" t="s">
        <v>8</v>
      </c>
      <c r="SHQ56" s="139" t="s">
        <v>8</v>
      </c>
      <c r="SHR56" s="139" t="s">
        <v>8</v>
      </c>
      <c r="SHS56" s="139" t="s">
        <v>8</v>
      </c>
      <c r="SHT56" s="139" t="s">
        <v>8</v>
      </c>
      <c r="SHU56" s="139" t="s">
        <v>8</v>
      </c>
      <c r="SHV56" s="139" t="s">
        <v>8</v>
      </c>
      <c r="SHW56" s="139" t="s">
        <v>8</v>
      </c>
      <c r="SHX56" s="139" t="s">
        <v>8</v>
      </c>
      <c r="SHY56" s="139" t="s">
        <v>8</v>
      </c>
      <c r="SHZ56" s="139" t="s">
        <v>8</v>
      </c>
      <c r="SIA56" s="139" t="s">
        <v>8</v>
      </c>
      <c r="SIB56" s="139" t="s">
        <v>8</v>
      </c>
      <c r="SIC56" s="139" t="s">
        <v>8</v>
      </c>
      <c r="SID56" s="139" t="s">
        <v>8</v>
      </c>
      <c r="SIE56" s="139" t="s">
        <v>8</v>
      </c>
      <c r="SIF56" s="139" t="s">
        <v>8</v>
      </c>
      <c r="SIG56" s="139" t="s">
        <v>8</v>
      </c>
      <c r="SIH56" s="139" t="s">
        <v>8</v>
      </c>
      <c r="SII56" s="139" t="s">
        <v>8</v>
      </c>
      <c r="SIJ56" s="139" t="s">
        <v>8</v>
      </c>
      <c r="SIK56" s="139" t="s">
        <v>8</v>
      </c>
      <c r="SIL56" s="139" t="s">
        <v>8</v>
      </c>
      <c r="SIM56" s="139" t="s">
        <v>8</v>
      </c>
      <c r="SIN56" s="139" t="s">
        <v>8</v>
      </c>
      <c r="SIO56" s="139" t="s">
        <v>8</v>
      </c>
      <c r="SIP56" s="139" t="s">
        <v>8</v>
      </c>
      <c r="SIQ56" s="139" t="s">
        <v>8</v>
      </c>
      <c r="SIR56" s="139" t="s">
        <v>8</v>
      </c>
      <c r="SIS56" s="139" t="s">
        <v>8</v>
      </c>
      <c r="SIT56" s="139" t="s">
        <v>8</v>
      </c>
      <c r="SIU56" s="139" t="s">
        <v>8</v>
      </c>
      <c r="SIV56" s="139" t="s">
        <v>8</v>
      </c>
      <c r="SIW56" s="139" t="s">
        <v>8</v>
      </c>
      <c r="SIX56" s="139" t="s">
        <v>8</v>
      </c>
      <c r="SIY56" s="139" t="s">
        <v>8</v>
      </c>
      <c r="SIZ56" s="139" t="s">
        <v>8</v>
      </c>
      <c r="SJA56" s="139" t="s">
        <v>8</v>
      </c>
      <c r="SJB56" s="139" t="s">
        <v>8</v>
      </c>
      <c r="SJC56" s="139" t="s">
        <v>8</v>
      </c>
      <c r="SJD56" s="139" t="s">
        <v>8</v>
      </c>
      <c r="SJE56" s="139" t="s">
        <v>8</v>
      </c>
      <c r="SJF56" s="139" t="s">
        <v>8</v>
      </c>
      <c r="SJG56" s="139" t="s">
        <v>8</v>
      </c>
      <c r="SJH56" s="139" t="s">
        <v>8</v>
      </c>
      <c r="SJI56" s="139" t="s">
        <v>8</v>
      </c>
      <c r="SJJ56" s="139" t="s">
        <v>8</v>
      </c>
      <c r="SJK56" s="139" t="s">
        <v>8</v>
      </c>
      <c r="SJL56" s="139" t="s">
        <v>8</v>
      </c>
      <c r="SJM56" s="139" t="s">
        <v>8</v>
      </c>
      <c r="SJN56" s="139" t="s">
        <v>8</v>
      </c>
      <c r="SJO56" s="139" t="s">
        <v>8</v>
      </c>
      <c r="SJP56" s="139" t="s">
        <v>8</v>
      </c>
      <c r="SJQ56" s="139" t="s">
        <v>8</v>
      </c>
      <c r="SJR56" s="139" t="s">
        <v>8</v>
      </c>
      <c r="SJS56" s="139" t="s">
        <v>8</v>
      </c>
      <c r="SJT56" s="139" t="s">
        <v>8</v>
      </c>
      <c r="SJU56" s="139" t="s">
        <v>8</v>
      </c>
      <c r="SJV56" s="139" t="s">
        <v>8</v>
      </c>
      <c r="SJW56" s="139" t="s">
        <v>8</v>
      </c>
      <c r="SJX56" s="139" t="s">
        <v>8</v>
      </c>
      <c r="SJY56" s="139" t="s">
        <v>8</v>
      </c>
      <c r="SJZ56" s="139" t="s">
        <v>8</v>
      </c>
      <c r="SKA56" s="139" t="s">
        <v>8</v>
      </c>
      <c r="SKB56" s="139" t="s">
        <v>8</v>
      </c>
      <c r="SKC56" s="139" t="s">
        <v>8</v>
      </c>
      <c r="SKD56" s="139" t="s">
        <v>8</v>
      </c>
      <c r="SKE56" s="139" t="s">
        <v>8</v>
      </c>
      <c r="SKF56" s="139" t="s">
        <v>8</v>
      </c>
      <c r="SKG56" s="139" t="s">
        <v>8</v>
      </c>
      <c r="SKH56" s="139" t="s">
        <v>8</v>
      </c>
      <c r="SKI56" s="139" t="s">
        <v>8</v>
      </c>
      <c r="SKJ56" s="139" t="s">
        <v>8</v>
      </c>
      <c r="SKK56" s="139" t="s">
        <v>8</v>
      </c>
      <c r="SKL56" s="139" t="s">
        <v>8</v>
      </c>
      <c r="SKM56" s="139" t="s">
        <v>8</v>
      </c>
      <c r="SKN56" s="139" t="s">
        <v>8</v>
      </c>
      <c r="SKO56" s="139" t="s">
        <v>8</v>
      </c>
      <c r="SKP56" s="139" t="s">
        <v>8</v>
      </c>
      <c r="SKQ56" s="139" t="s">
        <v>8</v>
      </c>
      <c r="SKR56" s="139" t="s">
        <v>8</v>
      </c>
      <c r="SKS56" s="139" t="s">
        <v>8</v>
      </c>
      <c r="SKT56" s="139" t="s">
        <v>8</v>
      </c>
      <c r="SKU56" s="139" t="s">
        <v>8</v>
      </c>
      <c r="SKV56" s="139" t="s">
        <v>8</v>
      </c>
      <c r="SKW56" s="139" t="s">
        <v>8</v>
      </c>
      <c r="SKX56" s="139" t="s">
        <v>8</v>
      </c>
      <c r="SKY56" s="139" t="s">
        <v>8</v>
      </c>
      <c r="SKZ56" s="139" t="s">
        <v>8</v>
      </c>
      <c r="SLA56" s="139" t="s">
        <v>8</v>
      </c>
      <c r="SLB56" s="139" t="s">
        <v>8</v>
      </c>
      <c r="SLC56" s="139" t="s">
        <v>8</v>
      </c>
      <c r="SLD56" s="139" t="s">
        <v>8</v>
      </c>
      <c r="SLE56" s="139" t="s">
        <v>8</v>
      </c>
      <c r="SLF56" s="139" t="s">
        <v>8</v>
      </c>
      <c r="SLG56" s="139" t="s">
        <v>8</v>
      </c>
      <c r="SLH56" s="139" t="s">
        <v>8</v>
      </c>
      <c r="SLI56" s="139" t="s">
        <v>8</v>
      </c>
      <c r="SLJ56" s="139" t="s">
        <v>8</v>
      </c>
      <c r="SLK56" s="139" t="s">
        <v>8</v>
      </c>
      <c r="SLL56" s="139" t="s">
        <v>8</v>
      </c>
      <c r="SLM56" s="139" t="s">
        <v>8</v>
      </c>
      <c r="SLN56" s="139" t="s">
        <v>8</v>
      </c>
      <c r="SLO56" s="139" t="s">
        <v>8</v>
      </c>
      <c r="SLP56" s="139" t="s">
        <v>8</v>
      </c>
      <c r="SLQ56" s="139" t="s">
        <v>8</v>
      </c>
      <c r="SLR56" s="139" t="s">
        <v>8</v>
      </c>
      <c r="SLS56" s="139" t="s">
        <v>8</v>
      </c>
      <c r="SLT56" s="139" t="s">
        <v>8</v>
      </c>
      <c r="SLU56" s="139" t="s">
        <v>8</v>
      </c>
      <c r="SLV56" s="139" t="s">
        <v>8</v>
      </c>
      <c r="SLW56" s="139" t="s">
        <v>8</v>
      </c>
      <c r="SLX56" s="139" t="s">
        <v>8</v>
      </c>
      <c r="SLY56" s="139" t="s">
        <v>8</v>
      </c>
      <c r="SLZ56" s="139" t="s">
        <v>8</v>
      </c>
      <c r="SMA56" s="139" t="s">
        <v>8</v>
      </c>
      <c r="SMB56" s="139" t="s">
        <v>8</v>
      </c>
      <c r="SMC56" s="139" t="s">
        <v>8</v>
      </c>
      <c r="SMD56" s="139" t="s">
        <v>8</v>
      </c>
      <c r="SME56" s="139" t="s">
        <v>8</v>
      </c>
      <c r="SMF56" s="139" t="s">
        <v>8</v>
      </c>
      <c r="SMG56" s="139" t="s">
        <v>8</v>
      </c>
      <c r="SMH56" s="139" t="s">
        <v>8</v>
      </c>
      <c r="SMI56" s="139" t="s">
        <v>8</v>
      </c>
      <c r="SMJ56" s="139" t="s">
        <v>8</v>
      </c>
      <c r="SMK56" s="139" t="s">
        <v>8</v>
      </c>
      <c r="SML56" s="139" t="s">
        <v>8</v>
      </c>
      <c r="SMM56" s="139" t="s">
        <v>8</v>
      </c>
      <c r="SMN56" s="139" t="s">
        <v>8</v>
      </c>
      <c r="SMO56" s="139" t="s">
        <v>8</v>
      </c>
      <c r="SMP56" s="139" t="s">
        <v>8</v>
      </c>
      <c r="SMQ56" s="139" t="s">
        <v>8</v>
      </c>
      <c r="SMR56" s="139" t="s">
        <v>8</v>
      </c>
      <c r="SMS56" s="139" t="s">
        <v>8</v>
      </c>
      <c r="SMT56" s="139" t="s">
        <v>8</v>
      </c>
      <c r="SMU56" s="139" t="s">
        <v>8</v>
      </c>
      <c r="SMV56" s="139" t="s">
        <v>8</v>
      </c>
      <c r="SMW56" s="139" t="s">
        <v>8</v>
      </c>
      <c r="SMX56" s="139" t="s">
        <v>8</v>
      </c>
      <c r="SMY56" s="139" t="s">
        <v>8</v>
      </c>
      <c r="SMZ56" s="139" t="s">
        <v>8</v>
      </c>
      <c r="SNA56" s="139" t="s">
        <v>8</v>
      </c>
      <c r="SNB56" s="139" t="s">
        <v>8</v>
      </c>
      <c r="SNC56" s="139" t="s">
        <v>8</v>
      </c>
      <c r="SND56" s="139" t="s">
        <v>8</v>
      </c>
      <c r="SNE56" s="139" t="s">
        <v>8</v>
      </c>
      <c r="SNF56" s="139" t="s">
        <v>8</v>
      </c>
      <c r="SNG56" s="139" t="s">
        <v>8</v>
      </c>
      <c r="SNH56" s="139" t="s">
        <v>8</v>
      </c>
      <c r="SNI56" s="139" t="s">
        <v>8</v>
      </c>
      <c r="SNJ56" s="139" t="s">
        <v>8</v>
      </c>
      <c r="SNK56" s="139" t="s">
        <v>8</v>
      </c>
      <c r="SNL56" s="139" t="s">
        <v>8</v>
      </c>
      <c r="SNM56" s="139" t="s">
        <v>8</v>
      </c>
      <c r="SNN56" s="139" t="s">
        <v>8</v>
      </c>
      <c r="SNO56" s="139" t="s">
        <v>8</v>
      </c>
      <c r="SNP56" s="139" t="s">
        <v>8</v>
      </c>
      <c r="SNQ56" s="139" t="s">
        <v>8</v>
      </c>
      <c r="SNR56" s="139" t="s">
        <v>8</v>
      </c>
      <c r="SNS56" s="139" t="s">
        <v>8</v>
      </c>
      <c r="SNT56" s="139" t="s">
        <v>8</v>
      </c>
      <c r="SNU56" s="139" t="s">
        <v>8</v>
      </c>
      <c r="SNV56" s="139" t="s">
        <v>8</v>
      </c>
      <c r="SNW56" s="139" t="s">
        <v>8</v>
      </c>
      <c r="SNX56" s="139" t="s">
        <v>8</v>
      </c>
      <c r="SNY56" s="139" t="s">
        <v>8</v>
      </c>
      <c r="SNZ56" s="139" t="s">
        <v>8</v>
      </c>
      <c r="SOA56" s="139" t="s">
        <v>8</v>
      </c>
      <c r="SOB56" s="139" t="s">
        <v>8</v>
      </c>
      <c r="SOC56" s="139" t="s">
        <v>8</v>
      </c>
      <c r="SOD56" s="139" t="s">
        <v>8</v>
      </c>
      <c r="SOE56" s="139" t="s">
        <v>8</v>
      </c>
      <c r="SOF56" s="139" t="s">
        <v>8</v>
      </c>
      <c r="SOG56" s="139" t="s">
        <v>8</v>
      </c>
      <c r="SOH56" s="139" t="s">
        <v>8</v>
      </c>
      <c r="SOI56" s="139" t="s">
        <v>8</v>
      </c>
      <c r="SOJ56" s="139" t="s">
        <v>8</v>
      </c>
      <c r="SOK56" s="139" t="s">
        <v>8</v>
      </c>
      <c r="SOL56" s="139" t="s">
        <v>8</v>
      </c>
      <c r="SOM56" s="139" t="s">
        <v>8</v>
      </c>
      <c r="SON56" s="139" t="s">
        <v>8</v>
      </c>
      <c r="SOO56" s="139" t="s">
        <v>8</v>
      </c>
      <c r="SOP56" s="139" t="s">
        <v>8</v>
      </c>
      <c r="SOQ56" s="139" t="s">
        <v>8</v>
      </c>
      <c r="SOR56" s="139" t="s">
        <v>8</v>
      </c>
      <c r="SOS56" s="139" t="s">
        <v>8</v>
      </c>
      <c r="SOT56" s="139" t="s">
        <v>8</v>
      </c>
      <c r="SOU56" s="139" t="s">
        <v>8</v>
      </c>
      <c r="SOV56" s="139" t="s">
        <v>8</v>
      </c>
      <c r="SOW56" s="139" t="s">
        <v>8</v>
      </c>
      <c r="SOX56" s="139" t="s">
        <v>8</v>
      </c>
      <c r="SOY56" s="139" t="s">
        <v>8</v>
      </c>
      <c r="SOZ56" s="139" t="s">
        <v>8</v>
      </c>
      <c r="SPA56" s="139" t="s">
        <v>8</v>
      </c>
      <c r="SPB56" s="139" t="s">
        <v>8</v>
      </c>
      <c r="SPC56" s="139" t="s">
        <v>8</v>
      </c>
      <c r="SPD56" s="139" t="s">
        <v>8</v>
      </c>
      <c r="SPE56" s="139" t="s">
        <v>8</v>
      </c>
      <c r="SPF56" s="139" t="s">
        <v>8</v>
      </c>
      <c r="SPG56" s="139" t="s">
        <v>8</v>
      </c>
      <c r="SPH56" s="139" t="s">
        <v>8</v>
      </c>
      <c r="SPI56" s="139" t="s">
        <v>8</v>
      </c>
      <c r="SPJ56" s="139" t="s">
        <v>8</v>
      </c>
      <c r="SPK56" s="139" t="s">
        <v>8</v>
      </c>
      <c r="SPL56" s="139" t="s">
        <v>8</v>
      </c>
      <c r="SPM56" s="139" t="s">
        <v>8</v>
      </c>
      <c r="SPN56" s="139" t="s">
        <v>8</v>
      </c>
      <c r="SPO56" s="139" t="s">
        <v>8</v>
      </c>
      <c r="SPP56" s="139" t="s">
        <v>8</v>
      </c>
      <c r="SPQ56" s="139" t="s">
        <v>8</v>
      </c>
      <c r="SPR56" s="139" t="s">
        <v>8</v>
      </c>
      <c r="SPS56" s="139" t="s">
        <v>8</v>
      </c>
      <c r="SPT56" s="139" t="s">
        <v>8</v>
      </c>
      <c r="SPU56" s="139" t="s">
        <v>8</v>
      </c>
      <c r="SPV56" s="139" t="s">
        <v>8</v>
      </c>
      <c r="SPW56" s="139" t="s">
        <v>8</v>
      </c>
      <c r="SPX56" s="139" t="s">
        <v>8</v>
      </c>
      <c r="SPY56" s="139" t="s">
        <v>8</v>
      </c>
      <c r="SPZ56" s="139" t="s">
        <v>8</v>
      </c>
      <c r="SQA56" s="139" t="s">
        <v>8</v>
      </c>
      <c r="SQB56" s="139" t="s">
        <v>8</v>
      </c>
      <c r="SQC56" s="139" t="s">
        <v>8</v>
      </c>
      <c r="SQD56" s="139" t="s">
        <v>8</v>
      </c>
      <c r="SQE56" s="139" t="s">
        <v>8</v>
      </c>
      <c r="SQF56" s="139" t="s">
        <v>8</v>
      </c>
      <c r="SQG56" s="139" t="s">
        <v>8</v>
      </c>
      <c r="SQH56" s="139" t="s">
        <v>8</v>
      </c>
      <c r="SQI56" s="139" t="s">
        <v>8</v>
      </c>
      <c r="SQJ56" s="139" t="s">
        <v>8</v>
      </c>
      <c r="SQK56" s="139" t="s">
        <v>8</v>
      </c>
      <c r="SQL56" s="139" t="s">
        <v>8</v>
      </c>
      <c r="SQM56" s="139" t="s">
        <v>8</v>
      </c>
      <c r="SQN56" s="139" t="s">
        <v>8</v>
      </c>
      <c r="SQO56" s="139" t="s">
        <v>8</v>
      </c>
      <c r="SQP56" s="139" t="s">
        <v>8</v>
      </c>
      <c r="SQQ56" s="139" t="s">
        <v>8</v>
      </c>
      <c r="SQR56" s="139" t="s">
        <v>8</v>
      </c>
      <c r="SQS56" s="139" t="s">
        <v>8</v>
      </c>
      <c r="SQT56" s="139" t="s">
        <v>8</v>
      </c>
      <c r="SQU56" s="139" t="s">
        <v>8</v>
      </c>
      <c r="SQV56" s="139" t="s">
        <v>8</v>
      </c>
      <c r="SQW56" s="139" t="s">
        <v>8</v>
      </c>
      <c r="SQX56" s="139" t="s">
        <v>8</v>
      </c>
      <c r="SQY56" s="139" t="s">
        <v>8</v>
      </c>
      <c r="SQZ56" s="139" t="s">
        <v>8</v>
      </c>
      <c r="SRA56" s="139" t="s">
        <v>8</v>
      </c>
      <c r="SRB56" s="139" t="s">
        <v>8</v>
      </c>
      <c r="SRC56" s="139" t="s">
        <v>8</v>
      </c>
      <c r="SRD56" s="139" t="s">
        <v>8</v>
      </c>
      <c r="SRE56" s="139" t="s">
        <v>8</v>
      </c>
      <c r="SRF56" s="139" t="s">
        <v>8</v>
      </c>
      <c r="SRG56" s="139" t="s">
        <v>8</v>
      </c>
      <c r="SRH56" s="139" t="s">
        <v>8</v>
      </c>
      <c r="SRI56" s="139" t="s">
        <v>8</v>
      </c>
      <c r="SRJ56" s="139" t="s">
        <v>8</v>
      </c>
      <c r="SRK56" s="139" t="s">
        <v>8</v>
      </c>
      <c r="SRL56" s="139" t="s">
        <v>8</v>
      </c>
      <c r="SRM56" s="139" t="s">
        <v>8</v>
      </c>
      <c r="SRN56" s="139" t="s">
        <v>8</v>
      </c>
      <c r="SRO56" s="139" t="s">
        <v>8</v>
      </c>
      <c r="SRP56" s="139" t="s">
        <v>8</v>
      </c>
      <c r="SRQ56" s="139" t="s">
        <v>8</v>
      </c>
      <c r="SRR56" s="139" t="s">
        <v>8</v>
      </c>
      <c r="SRS56" s="139" t="s">
        <v>8</v>
      </c>
      <c r="SRT56" s="139" t="s">
        <v>8</v>
      </c>
      <c r="SRU56" s="139" t="s">
        <v>8</v>
      </c>
      <c r="SRV56" s="139" t="s">
        <v>8</v>
      </c>
      <c r="SRW56" s="139" t="s">
        <v>8</v>
      </c>
      <c r="SRX56" s="139" t="s">
        <v>8</v>
      </c>
      <c r="SRY56" s="139" t="s">
        <v>8</v>
      </c>
      <c r="SRZ56" s="139" t="s">
        <v>8</v>
      </c>
      <c r="SSA56" s="139" t="s">
        <v>8</v>
      </c>
      <c r="SSB56" s="139" t="s">
        <v>8</v>
      </c>
      <c r="SSC56" s="139" t="s">
        <v>8</v>
      </c>
      <c r="SSD56" s="139" t="s">
        <v>8</v>
      </c>
      <c r="SSE56" s="139" t="s">
        <v>8</v>
      </c>
      <c r="SSF56" s="139" t="s">
        <v>8</v>
      </c>
      <c r="SSG56" s="139" t="s">
        <v>8</v>
      </c>
      <c r="SSH56" s="139" t="s">
        <v>8</v>
      </c>
      <c r="SSI56" s="139" t="s">
        <v>8</v>
      </c>
      <c r="SSJ56" s="139" t="s">
        <v>8</v>
      </c>
      <c r="SSK56" s="139" t="s">
        <v>8</v>
      </c>
      <c r="SSL56" s="139" t="s">
        <v>8</v>
      </c>
      <c r="SSM56" s="139" t="s">
        <v>8</v>
      </c>
      <c r="SSN56" s="139" t="s">
        <v>8</v>
      </c>
      <c r="SSO56" s="139" t="s">
        <v>8</v>
      </c>
      <c r="SSP56" s="139" t="s">
        <v>8</v>
      </c>
      <c r="SSQ56" s="139" t="s">
        <v>8</v>
      </c>
      <c r="SSR56" s="139" t="s">
        <v>8</v>
      </c>
      <c r="SSS56" s="139" t="s">
        <v>8</v>
      </c>
      <c r="SST56" s="139" t="s">
        <v>8</v>
      </c>
      <c r="SSU56" s="139" t="s">
        <v>8</v>
      </c>
      <c r="SSV56" s="139" t="s">
        <v>8</v>
      </c>
      <c r="SSW56" s="139" t="s">
        <v>8</v>
      </c>
      <c r="SSX56" s="139" t="s">
        <v>8</v>
      </c>
      <c r="SSY56" s="139" t="s">
        <v>8</v>
      </c>
      <c r="SSZ56" s="139" t="s">
        <v>8</v>
      </c>
      <c r="STA56" s="139" t="s">
        <v>8</v>
      </c>
      <c r="STB56" s="139" t="s">
        <v>8</v>
      </c>
      <c r="STC56" s="139" t="s">
        <v>8</v>
      </c>
      <c r="STD56" s="139" t="s">
        <v>8</v>
      </c>
      <c r="STE56" s="139" t="s">
        <v>8</v>
      </c>
      <c r="STF56" s="139" t="s">
        <v>8</v>
      </c>
      <c r="STG56" s="139" t="s">
        <v>8</v>
      </c>
      <c r="STH56" s="139" t="s">
        <v>8</v>
      </c>
      <c r="STI56" s="139" t="s">
        <v>8</v>
      </c>
      <c r="STJ56" s="139" t="s">
        <v>8</v>
      </c>
      <c r="STK56" s="139" t="s">
        <v>8</v>
      </c>
      <c r="STL56" s="139" t="s">
        <v>8</v>
      </c>
      <c r="STM56" s="139" t="s">
        <v>8</v>
      </c>
      <c r="STN56" s="139" t="s">
        <v>8</v>
      </c>
      <c r="STO56" s="139" t="s">
        <v>8</v>
      </c>
      <c r="STP56" s="139" t="s">
        <v>8</v>
      </c>
      <c r="STQ56" s="139" t="s">
        <v>8</v>
      </c>
      <c r="STR56" s="139" t="s">
        <v>8</v>
      </c>
      <c r="STS56" s="139" t="s">
        <v>8</v>
      </c>
      <c r="STT56" s="139" t="s">
        <v>8</v>
      </c>
      <c r="STU56" s="139" t="s">
        <v>8</v>
      </c>
      <c r="STV56" s="139" t="s">
        <v>8</v>
      </c>
      <c r="STW56" s="139" t="s">
        <v>8</v>
      </c>
      <c r="STX56" s="139" t="s">
        <v>8</v>
      </c>
      <c r="STY56" s="139" t="s">
        <v>8</v>
      </c>
      <c r="STZ56" s="139" t="s">
        <v>8</v>
      </c>
      <c r="SUA56" s="139" t="s">
        <v>8</v>
      </c>
      <c r="SUB56" s="139" t="s">
        <v>8</v>
      </c>
      <c r="SUC56" s="139" t="s">
        <v>8</v>
      </c>
      <c r="SUD56" s="139" t="s">
        <v>8</v>
      </c>
      <c r="SUE56" s="139" t="s">
        <v>8</v>
      </c>
      <c r="SUF56" s="139" t="s">
        <v>8</v>
      </c>
      <c r="SUG56" s="139" t="s">
        <v>8</v>
      </c>
      <c r="SUH56" s="139" t="s">
        <v>8</v>
      </c>
      <c r="SUI56" s="139" t="s">
        <v>8</v>
      </c>
      <c r="SUJ56" s="139" t="s">
        <v>8</v>
      </c>
      <c r="SUK56" s="139" t="s">
        <v>8</v>
      </c>
      <c r="SUL56" s="139" t="s">
        <v>8</v>
      </c>
      <c r="SUM56" s="139" t="s">
        <v>8</v>
      </c>
      <c r="SUN56" s="139" t="s">
        <v>8</v>
      </c>
      <c r="SUO56" s="139" t="s">
        <v>8</v>
      </c>
      <c r="SUP56" s="139" t="s">
        <v>8</v>
      </c>
      <c r="SUQ56" s="139" t="s">
        <v>8</v>
      </c>
      <c r="SUR56" s="139" t="s">
        <v>8</v>
      </c>
      <c r="SUS56" s="139" t="s">
        <v>8</v>
      </c>
      <c r="SUT56" s="139" t="s">
        <v>8</v>
      </c>
      <c r="SUU56" s="139" t="s">
        <v>8</v>
      </c>
      <c r="SUV56" s="139" t="s">
        <v>8</v>
      </c>
      <c r="SUW56" s="139" t="s">
        <v>8</v>
      </c>
      <c r="SUX56" s="139" t="s">
        <v>8</v>
      </c>
      <c r="SUY56" s="139" t="s">
        <v>8</v>
      </c>
      <c r="SUZ56" s="139" t="s">
        <v>8</v>
      </c>
      <c r="SVA56" s="139" t="s">
        <v>8</v>
      </c>
      <c r="SVB56" s="139" t="s">
        <v>8</v>
      </c>
      <c r="SVC56" s="139" t="s">
        <v>8</v>
      </c>
      <c r="SVD56" s="139" t="s">
        <v>8</v>
      </c>
      <c r="SVE56" s="139" t="s">
        <v>8</v>
      </c>
      <c r="SVF56" s="139" t="s">
        <v>8</v>
      </c>
      <c r="SVG56" s="139" t="s">
        <v>8</v>
      </c>
      <c r="SVH56" s="139" t="s">
        <v>8</v>
      </c>
      <c r="SVI56" s="139" t="s">
        <v>8</v>
      </c>
      <c r="SVJ56" s="139" t="s">
        <v>8</v>
      </c>
      <c r="SVK56" s="139" t="s">
        <v>8</v>
      </c>
      <c r="SVL56" s="139" t="s">
        <v>8</v>
      </c>
      <c r="SVM56" s="139" t="s">
        <v>8</v>
      </c>
      <c r="SVN56" s="139" t="s">
        <v>8</v>
      </c>
      <c r="SVO56" s="139" t="s">
        <v>8</v>
      </c>
      <c r="SVP56" s="139" t="s">
        <v>8</v>
      </c>
      <c r="SVQ56" s="139" t="s">
        <v>8</v>
      </c>
      <c r="SVR56" s="139" t="s">
        <v>8</v>
      </c>
      <c r="SVS56" s="139" t="s">
        <v>8</v>
      </c>
      <c r="SVT56" s="139" t="s">
        <v>8</v>
      </c>
      <c r="SVU56" s="139" t="s">
        <v>8</v>
      </c>
      <c r="SVV56" s="139" t="s">
        <v>8</v>
      </c>
      <c r="SVW56" s="139" t="s">
        <v>8</v>
      </c>
      <c r="SVX56" s="139" t="s">
        <v>8</v>
      </c>
      <c r="SVY56" s="139" t="s">
        <v>8</v>
      </c>
      <c r="SVZ56" s="139" t="s">
        <v>8</v>
      </c>
      <c r="SWA56" s="139" t="s">
        <v>8</v>
      </c>
      <c r="SWB56" s="139" t="s">
        <v>8</v>
      </c>
      <c r="SWC56" s="139" t="s">
        <v>8</v>
      </c>
      <c r="SWD56" s="139" t="s">
        <v>8</v>
      </c>
      <c r="SWE56" s="139" t="s">
        <v>8</v>
      </c>
      <c r="SWF56" s="139" t="s">
        <v>8</v>
      </c>
      <c r="SWG56" s="139" t="s">
        <v>8</v>
      </c>
      <c r="SWH56" s="139" t="s">
        <v>8</v>
      </c>
      <c r="SWI56" s="139" t="s">
        <v>8</v>
      </c>
      <c r="SWJ56" s="139" t="s">
        <v>8</v>
      </c>
      <c r="SWK56" s="139" t="s">
        <v>8</v>
      </c>
      <c r="SWL56" s="139" t="s">
        <v>8</v>
      </c>
      <c r="SWM56" s="139" t="s">
        <v>8</v>
      </c>
      <c r="SWN56" s="139" t="s">
        <v>8</v>
      </c>
      <c r="SWO56" s="139" t="s">
        <v>8</v>
      </c>
      <c r="SWP56" s="139" t="s">
        <v>8</v>
      </c>
      <c r="SWQ56" s="139" t="s">
        <v>8</v>
      </c>
      <c r="SWR56" s="139" t="s">
        <v>8</v>
      </c>
      <c r="SWS56" s="139" t="s">
        <v>8</v>
      </c>
      <c r="SWT56" s="139" t="s">
        <v>8</v>
      </c>
      <c r="SWU56" s="139" t="s">
        <v>8</v>
      </c>
      <c r="SWV56" s="139" t="s">
        <v>8</v>
      </c>
      <c r="SWW56" s="139" t="s">
        <v>8</v>
      </c>
      <c r="SWX56" s="139" t="s">
        <v>8</v>
      </c>
      <c r="SWY56" s="139" t="s">
        <v>8</v>
      </c>
      <c r="SWZ56" s="139" t="s">
        <v>8</v>
      </c>
      <c r="SXA56" s="139" t="s">
        <v>8</v>
      </c>
      <c r="SXB56" s="139" t="s">
        <v>8</v>
      </c>
      <c r="SXC56" s="139" t="s">
        <v>8</v>
      </c>
      <c r="SXD56" s="139" t="s">
        <v>8</v>
      </c>
      <c r="SXE56" s="139" t="s">
        <v>8</v>
      </c>
      <c r="SXF56" s="139" t="s">
        <v>8</v>
      </c>
      <c r="SXG56" s="139" t="s">
        <v>8</v>
      </c>
      <c r="SXH56" s="139" t="s">
        <v>8</v>
      </c>
      <c r="SXI56" s="139" t="s">
        <v>8</v>
      </c>
      <c r="SXJ56" s="139" t="s">
        <v>8</v>
      </c>
      <c r="SXK56" s="139" t="s">
        <v>8</v>
      </c>
      <c r="SXL56" s="139" t="s">
        <v>8</v>
      </c>
      <c r="SXM56" s="139" t="s">
        <v>8</v>
      </c>
      <c r="SXN56" s="139" t="s">
        <v>8</v>
      </c>
      <c r="SXO56" s="139" t="s">
        <v>8</v>
      </c>
      <c r="SXP56" s="139" t="s">
        <v>8</v>
      </c>
      <c r="SXQ56" s="139" t="s">
        <v>8</v>
      </c>
      <c r="SXR56" s="139" t="s">
        <v>8</v>
      </c>
      <c r="SXS56" s="139" t="s">
        <v>8</v>
      </c>
      <c r="SXT56" s="139" t="s">
        <v>8</v>
      </c>
      <c r="SXU56" s="139" t="s">
        <v>8</v>
      </c>
      <c r="SXV56" s="139" t="s">
        <v>8</v>
      </c>
      <c r="SXW56" s="139" t="s">
        <v>8</v>
      </c>
      <c r="SXX56" s="139" t="s">
        <v>8</v>
      </c>
      <c r="SXY56" s="139" t="s">
        <v>8</v>
      </c>
      <c r="SXZ56" s="139" t="s">
        <v>8</v>
      </c>
      <c r="SYA56" s="139" t="s">
        <v>8</v>
      </c>
      <c r="SYB56" s="139" t="s">
        <v>8</v>
      </c>
      <c r="SYC56" s="139" t="s">
        <v>8</v>
      </c>
      <c r="SYD56" s="139" t="s">
        <v>8</v>
      </c>
      <c r="SYE56" s="139" t="s">
        <v>8</v>
      </c>
      <c r="SYF56" s="139" t="s">
        <v>8</v>
      </c>
      <c r="SYG56" s="139" t="s">
        <v>8</v>
      </c>
      <c r="SYH56" s="139" t="s">
        <v>8</v>
      </c>
      <c r="SYI56" s="139" t="s">
        <v>8</v>
      </c>
      <c r="SYJ56" s="139" t="s">
        <v>8</v>
      </c>
      <c r="SYK56" s="139" t="s">
        <v>8</v>
      </c>
      <c r="SYL56" s="139" t="s">
        <v>8</v>
      </c>
      <c r="SYM56" s="139" t="s">
        <v>8</v>
      </c>
      <c r="SYN56" s="139" t="s">
        <v>8</v>
      </c>
      <c r="SYO56" s="139" t="s">
        <v>8</v>
      </c>
      <c r="SYP56" s="139" t="s">
        <v>8</v>
      </c>
      <c r="SYQ56" s="139" t="s">
        <v>8</v>
      </c>
      <c r="SYR56" s="139" t="s">
        <v>8</v>
      </c>
      <c r="SYS56" s="139" t="s">
        <v>8</v>
      </c>
      <c r="SYT56" s="139" t="s">
        <v>8</v>
      </c>
      <c r="SYU56" s="139" t="s">
        <v>8</v>
      </c>
      <c r="SYV56" s="139" t="s">
        <v>8</v>
      </c>
      <c r="SYW56" s="139" t="s">
        <v>8</v>
      </c>
      <c r="SYX56" s="139" t="s">
        <v>8</v>
      </c>
      <c r="SYY56" s="139" t="s">
        <v>8</v>
      </c>
      <c r="SYZ56" s="139" t="s">
        <v>8</v>
      </c>
      <c r="SZA56" s="139" t="s">
        <v>8</v>
      </c>
      <c r="SZB56" s="139" t="s">
        <v>8</v>
      </c>
      <c r="SZC56" s="139" t="s">
        <v>8</v>
      </c>
      <c r="SZD56" s="139" t="s">
        <v>8</v>
      </c>
      <c r="SZE56" s="139" t="s">
        <v>8</v>
      </c>
      <c r="SZF56" s="139" t="s">
        <v>8</v>
      </c>
      <c r="SZG56" s="139" t="s">
        <v>8</v>
      </c>
      <c r="SZH56" s="139" t="s">
        <v>8</v>
      </c>
      <c r="SZI56" s="139" t="s">
        <v>8</v>
      </c>
      <c r="SZJ56" s="139" t="s">
        <v>8</v>
      </c>
      <c r="SZK56" s="139" t="s">
        <v>8</v>
      </c>
      <c r="SZL56" s="139" t="s">
        <v>8</v>
      </c>
      <c r="SZM56" s="139" t="s">
        <v>8</v>
      </c>
      <c r="SZN56" s="139" t="s">
        <v>8</v>
      </c>
      <c r="SZO56" s="139" t="s">
        <v>8</v>
      </c>
      <c r="SZP56" s="139" t="s">
        <v>8</v>
      </c>
      <c r="SZQ56" s="139" t="s">
        <v>8</v>
      </c>
      <c r="SZR56" s="139" t="s">
        <v>8</v>
      </c>
      <c r="SZS56" s="139" t="s">
        <v>8</v>
      </c>
      <c r="SZT56" s="139" t="s">
        <v>8</v>
      </c>
      <c r="SZU56" s="139" t="s">
        <v>8</v>
      </c>
      <c r="SZV56" s="139" t="s">
        <v>8</v>
      </c>
      <c r="SZW56" s="139" t="s">
        <v>8</v>
      </c>
      <c r="SZX56" s="139" t="s">
        <v>8</v>
      </c>
      <c r="SZY56" s="139" t="s">
        <v>8</v>
      </c>
      <c r="SZZ56" s="139" t="s">
        <v>8</v>
      </c>
      <c r="TAA56" s="139" t="s">
        <v>8</v>
      </c>
      <c r="TAB56" s="139" t="s">
        <v>8</v>
      </c>
      <c r="TAC56" s="139" t="s">
        <v>8</v>
      </c>
      <c r="TAD56" s="139" t="s">
        <v>8</v>
      </c>
      <c r="TAE56" s="139" t="s">
        <v>8</v>
      </c>
      <c r="TAF56" s="139" t="s">
        <v>8</v>
      </c>
      <c r="TAG56" s="139" t="s">
        <v>8</v>
      </c>
      <c r="TAH56" s="139" t="s">
        <v>8</v>
      </c>
      <c r="TAI56" s="139" t="s">
        <v>8</v>
      </c>
      <c r="TAJ56" s="139" t="s">
        <v>8</v>
      </c>
      <c r="TAK56" s="139" t="s">
        <v>8</v>
      </c>
      <c r="TAL56" s="139" t="s">
        <v>8</v>
      </c>
      <c r="TAM56" s="139" t="s">
        <v>8</v>
      </c>
      <c r="TAN56" s="139" t="s">
        <v>8</v>
      </c>
      <c r="TAO56" s="139" t="s">
        <v>8</v>
      </c>
      <c r="TAP56" s="139" t="s">
        <v>8</v>
      </c>
      <c r="TAQ56" s="139" t="s">
        <v>8</v>
      </c>
      <c r="TAR56" s="139" t="s">
        <v>8</v>
      </c>
      <c r="TAS56" s="139" t="s">
        <v>8</v>
      </c>
      <c r="TAT56" s="139" t="s">
        <v>8</v>
      </c>
      <c r="TAU56" s="139" t="s">
        <v>8</v>
      </c>
      <c r="TAV56" s="139" t="s">
        <v>8</v>
      </c>
      <c r="TAW56" s="139" t="s">
        <v>8</v>
      </c>
      <c r="TAX56" s="139" t="s">
        <v>8</v>
      </c>
      <c r="TAY56" s="139" t="s">
        <v>8</v>
      </c>
      <c r="TAZ56" s="139" t="s">
        <v>8</v>
      </c>
      <c r="TBA56" s="139" t="s">
        <v>8</v>
      </c>
      <c r="TBB56" s="139" t="s">
        <v>8</v>
      </c>
      <c r="TBC56" s="139" t="s">
        <v>8</v>
      </c>
      <c r="TBD56" s="139" t="s">
        <v>8</v>
      </c>
      <c r="TBE56" s="139" t="s">
        <v>8</v>
      </c>
      <c r="TBF56" s="139" t="s">
        <v>8</v>
      </c>
      <c r="TBG56" s="139" t="s">
        <v>8</v>
      </c>
      <c r="TBH56" s="139" t="s">
        <v>8</v>
      </c>
      <c r="TBI56" s="139" t="s">
        <v>8</v>
      </c>
      <c r="TBJ56" s="139" t="s">
        <v>8</v>
      </c>
      <c r="TBK56" s="139" t="s">
        <v>8</v>
      </c>
      <c r="TBL56" s="139" t="s">
        <v>8</v>
      </c>
      <c r="TBM56" s="139" t="s">
        <v>8</v>
      </c>
      <c r="TBN56" s="139" t="s">
        <v>8</v>
      </c>
      <c r="TBO56" s="139" t="s">
        <v>8</v>
      </c>
      <c r="TBP56" s="139" t="s">
        <v>8</v>
      </c>
      <c r="TBQ56" s="139" t="s">
        <v>8</v>
      </c>
      <c r="TBR56" s="139" t="s">
        <v>8</v>
      </c>
      <c r="TBS56" s="139" t="s">
        <v>8</v>
      </c>
      <c r="TBT56" s="139" t="s">
        <v>8</v>
      </c>
      <c r="TBU56" s="139" t="s">
        <v>8</v>
      </c>
      <c r="TBV56" s="139" t="s">
        <v>8</v>
      </c>
      <c r="TBW56" s="139" t="s">
        <v>8</v>
      </c>
      <c r="TBX56" s="139" t="s">
        <v>8</v>
      </c>
      <c r="TBY56" s="139" t="s">
        <v>8</v>
      </c>
      <c r="TBZ56" s="139" t="s">
        <v>8</v>
      </c>
      <c r="TCA56" s="139" t="s">
        <v>8</v>
      </c>
      <c r="TCB56" s="139" t="s">
        <v>8</v>
      </c>
      <c r="TCC56" s="139" t="s">
        <v>8</v>
      </c>
      <c r="TCD56" s="139" t="s">
        <v>8</v>
      </c>
      <c r="TCE56" s="139" t="s">
        <v>8</v>
      </c>
      <c r="TCF56" s="139" t="s">
        <v>8</v>
      </c>
      <c r="TCG56" s="139" t="s">
        <v>8</v>
      </c>
      <c r="TCH56" s="139" t="s">
        <v>8</v>
      </c>
      <c r="TCI56" s="139" t="s">
        <v>8</v>
      </c>
      <c r="TCJ56" s="139" t="s">
        <v>8</v>
      </c>
      <c r="TCK56" s="139" t="s">
        <v>8</v>
      </c>
      <c r="TCL56" s="139" t="s">
        <v>8</v>
      </c>
      <c r="TCM56" s="139" t="s">
        <v>8</v>
      </c>
      <c r="TCN56" s="139" t="s">
        <v>8</v>
      </c>
      <c r="TCO56" s="139" t="s">
        <v>8</v>
      </c>
      <c r="TCP56" s="139" t="s">
        <v>8</v>
      </c>
      <c r="TCQ56" s="139" t="s">
        <v>8</v>
      </c>
      <c r="TCR56" s="139" t="s">
        <v>8</v>
      </c>
      <c r="TCS56" s="139" t="s">
        <v>8</v>
      </c>
      <c r="TCT56" s="139" t="s">
        <v>8</v>
      </c>
      <c r="TCU56" s="139" t="s">
        <v>8</v>
      </c>
      <c r="TCV56" s="139" t="s">
        <v>8</v>
      </c>
      <c r="TCW56" s="139" t="s">
        <v>8</v>
      </c>
      <c r="TCX56" s="139" t="s">
        <v>8</v>
      </c>
      <c r="TCY56" s="139" t="s">
        <v>8</v>
      </c>
      <c r="TCZ56" s="139" t="s">
        <v>8</v>
      </c>
      <c r="TDA56" s="139" t="s">
        <v>8</v>
      </c>
      <c r="TDB56" s="139" t="s">
        <v>8</v>
      </c>
      <c r="TDC56" s="139" t="s">
        <v>8</v>
      </c>
      <c r="TDD56" s="139" t="s">
        <v>8</v>
      </c>
      <c r="TDE56" s="139" t="s">
        <v>8</v>
      </c>
      <c r="TDF56" s="139" t="s">
        <v>8</v>
      </c>
      <c r="TDG56" s="139" t="s">
        <v>8</v>
      </c>
      <c r="TDH56" s="139" t="s">
        <v>8</v>
      </c>
      <c r="TDI56" s="139" t="s">
        <v>8</v>
      </c>
      <c r="TDJ56" s="139" t="s">
        <v>8</v>
      </c>
      <c r="TDK56" s="139" t="s">
        <v>8</v>
      </c>
      <c r="TDL56" s="139" t="s">
        <v>8</v>
      </c>
      <c r="TDM56" s="139" t="s">
        <v>8</v>
      </c>
      <c r="TDN56" s="139" t="s">
        <v>8</v>
      </c>
      <c r="TDO56" s="139" t="s">
        <v>8</v>
      </c>
      <c r="TDP56" s="139" t="s">
        <v>8</v>
      </c>
      <c r="TDQ56" s="139" t="s">
        <v>8</v>
      </c>
      <c r="TDR56" s="139" t="s">
        <v>8</v>
      </c>
      <c r="TDS56" s="139" t="s">
        <v>8</v>
      </c>
      <c r="TDT56" s="139" t="s">
        <v>8</v>
      </c>
      <c r="TDU56" s="139" t="s">
        <v>8</v>
      </c>
      <c r="TDV56" s="139" t="s">
        <v>8</v>
      </c>
      <c r="TDW56" s="139" t="s">
        <v>8</v>
      </c>
      <c r="TDX56" s="139" t="s">
        <v>8</v>
      </c>
      <c r="TDY56" s="139" t="s">
        <v>8</v>
      </c>
      <c r="TDZ56" s="139" t="s">
        <v>8</v>
      </c>
      <c r="TEA56" s="139" t="s">
        <v>8</v>
      </c>
      <c r="TEB56" s="139" t="s">
        <v>8</v>
      </c>
      <c r="TEC56" s="139" t="s">
        <v>8</v>
      </c>
      <c r="TED56" s="139" t="s">
        <v>8</v>
      </c>
      <c r="TEE56" s="139" t="s">
        <v>8</v>
      </c>
      <c r="TEF56" s="139" t="s">
        <v>8</v>
      </c>
      <c r="TEG56" s="139" t="s">
        <v>8</v>
      </c>
      <c r="TEH56" s="139" t="s">
        <v>8</v>
      </c>
      <c r="TEI56" s="139" t="s">
        <v>8</v>
      </c>
      <c r="TEJ56" s="139" t="s">
        <v>8</v>
      </c>
      <c r="TEK56" s="139" t="s">
        <v>8</v>
      </c>
      <c r="TEL56" s="139" t="s">
        <v>8</v>
      </c>
      <c r="TEM56" s="139" t="s">
        <v>8</v>
      </c>
      <c r="TEN56" s="139" t="s">
        <v>8</v>
      </c>
      <c r="TEO56" s="139" t="s">
        <v>8</v>
      </c>
      <c r="TEP56" s="139" t="s">
        <v>8</v>
      </c>
      <c r="TEQ56" s="139" t="s">
        <v>8</v>
      </c>
      <c r="TER56" s="139" t="s">
        <v>8</v>
      </c>
      <c r="TES56" s="139" t="s">
        <v>8</v>
      </c>
      <c r="TET56" s="139" t="s">
        <v>8</v>
      </c>
      <c r="TEU56" s="139" t="s">
        <v>8</v>
      </c>
      <c r="TEV56" s="139" t="s">
        <v>8</v>
      </c>
      <c r="TEW56" s="139" t="s">
        <v>8</v>
      </c>
      <c r="TEX56" s="139" t="s">
        <v>8</v>
      </c>
      <c r="TEY56" s="139" t="s">
        <v>8</v>
      </c>
      <c r="TEZ56" s="139" t="s">
        <v>8</v>
      </c>
      <c r="TFA56" s="139" t="s">
        <v>8</v>
      </c>
      <c r="TFB56" s="139" t="s">
        <v>8</v>
      </c>
      <c r="TFC56" s="139" t="s">
        <v>8</v>
      </c>
      <c r="TFD56" s="139" t="s">
        <v>8</v>
      </c>
      <c r="TFE56" s="139" t="s">
        <v>8</v>
      </c>
      <c r="TFF56" s="139" t="s">
        <v>8</v>
      </c>
      <c r="TFG56" s="139" t="s">
        <v>8</v>
      </c>
      <c r="TFH56" s="139" t="s">
        <v>8</v>
      </c>
      <c r="TFI56" s="139" t="s">
        <v>8</v>
      </c>
      <c r="TFJ56" s="139" t="s">
        <v>8</v>
      </c>
      <c r="TFK56" s="139" t="s">
        <v>8</v>
      </c>
      <c r="TFL56" s="139" t="s">
        <v>8</v>
      </c>
      <c r="TFM56" s="139" t="s">
        <v>8</v>
      </c>
      <c r="TFN56" s="139" t="s">
        <v>8</v>
      </c>
      <c r="TFO56" s="139" t="s">
        <v>8</v>
      </c>
      <c r="TFP56" s="139" t="s">
        <v>8</v>
      </c>
      <c r="TFQ56" s="139" t="s">
        <v>8</v>
      </c>
      <c r="TFR56" s="139" t="s">
        <v>8</v>
      </c>
      <c r="TFS56" s="139" t="s">
        <v>8</v>
      </c>
      <c r="TFT56" s="139" t="s">
        <v>8</v>
      </c>
      <c r="TFU56" s="139" t="s">
        <v>8</v>
      </c>
      <c r="TFV56" s="139" t="s">
        <v>8</v>
      </c>
      <c r="TFW56" s="139" t="s">
        <v>8</v>
      </c>
      <c r="TFX56" s="139" t="s">
        <v>8</v>
      </c>
      <c r="TFY56" s="139" t="s">
        <v>8</v>
      </c>
      <c r="TFZ56" s="139" t="s">
        <v>8</v>
      </c>
      <c r="TGA56" s="139" t="s">
        <v>8</v>
      </c>
      <c r="TGB56" s="139" t="s">
        <v>8</v>
      </c>
      <c r="TGC56" s="139" t="s">
        <v>8</v>
      </c>
      <c r="TGD56" s="139" t="s">
        <v>8</v>
      </c>
      <c r="TGE56" s="139" t="s">
        <v>8</v>
      </c>
      <c r="TGF56" s="139" t="s">
        <v>8</v>
      </c>
      <c r="TGG56" s="139" t="s">
        <v>8</v>
      </c>
      <c r="TGH56" s="139" t="s">
        <v>8</v>
      </c>
      <c r="TGI56" s="139" t="s">
        <v>8</v>
      </c>
      <c r="TGJ56" s="139" t="s">
        <v>8</v>
      </c>
      <c r="TGK56" s="139" t="s">
        <v>8</v>
      </c>
      <c r="TGL56" s="139" t="s">
        <v>8</v>
      </c>
      <c r="TGM56" s="139" t="s">
        <v>8</v>
      </c>
      <c r="TGN56" s="139" t="s">
        <v>8</v>
      </c>
      <c r="TGO56" s="139" t="s">
        <v>8</v>
      </c>
      <c r="TGP56" s="139" t="s">
        <v>8</v>
      </c>
      <c r="TGQ56" s="139" t="s">
        <v>8</v>
      </c>
      <c r="TGR56" s="139" t="s">
        <v>8</v>
      </c>
      <c r="TGS56" s="139" t="s">
        <v>8</v>
      </c>
      <c r="TGT56" s="139" t="s">
        <v>8</v>
      </c>
      <c r="TGU56" s="139" t="s">
        <v>8</v>
      </c>
      <c r="TGV56" s="139" t="s">
        <v>8</v>
      </c>
      <c r="TGW56" s="139" t="s">
        <v>8</v>
      </c>
      <c r="TGX56" s="139" t="s">
        <v>8</v>
      </c>
      <c r="TGY56" s="139" t="s">
        <v>8</v>
      </c>
      <c r="TGZ56" s="139" t="s">
        <v>8</v>
      </c>
      <c r="THA56" s="139" t="s">
        <v>8</v>
      </c>
      <c r="THB56" s="139" t="s">
        <v>8</v>
      </c>
      <c r="THC56" s="139" t="s">
        <v>8</v>
      </c>
      <c r="THD56" s="139" t="s">
        <v>8</v>
      </c>
      <c r="THE56" s="139" t="s">
        <v>8</v>
      </c>
      <c r="THF56" s="139" t="s">
        <v>8</v>
      </c>
      <c r="THG56" s="139" t="s">
        <v>8</v>
      </c>
      <c r="THH56" s="139" t="s">
        <v>8</v>
      </c>
      <c r="THI56" s="139" t="s">
        <v>8</v>
      </c>
      <c r="THJ56" s="139" t="s">
        <v>8</v>
      </c>
      <c r="THK56" s="139" t="s">
        <v>8</v>
      </c>
      <c r="THL56" s="139" t="s">
        <v>8</v>
      </c>
      <c r="THM56" s="139" t="s">
        <v>8</v>
      </c>
      <c r="THN56" s="139" t="s">
        <v>8</v>
      </c>
      <c r="THO56" s="139" t="s">
        <v>8</v>
      </c>
      <c r="THP56" s="139" t="s">
        <v>8</v>
      </c>
      <c r="THQ56" s="139" t="s">
        <v>8</v>
      </c>
      <c r="THR56" s="139" t="s">
        <v>8</v>
      </c>
      <c r="THS56" s="139" t="s">
        <v>8</v>
      </c>
      <c r="THT56" s="139" t="s">
        <v>8</v>
      </c>
      <c r="THU56" s="139" t="s">
        <v>8</v>
      </c>
      <c r="THV56" s="139" t="s">
        <v>8</v>
      </c>
      <c r="THW56" s="139" t="s">
        <v>8</v>
      </c>
      <c r="THX56" s="139" t="s">
        <v>8</v>
      </c>
      <c r="THY56" s="139" t="s">
        <v>8</v>
      </c>
      <c r="THZ56" s="139" t="s">
        <v>8</v>
      </c>
      <c r="TIA56" s="139" t="s">
        <v>8</v>
      </c>
      <c r="TIB56" s="139" t="s">
        <v>8</v>
      </c>
      <c r="TIC56" s="139" t="s">
        <v>8</v>
      </c>
      <c r="TID56" s="139" t="s">
        <v>8</v>
      </c>
      <c r="TIE56" s="139" t="s">
        <v>8</v>
      </c>
      <c r="TIF56" s="139" t="s">
        <v>8</v>
      </c>
      <c r="TIG56" s="139" t="s">
        <v>8</v>
      </c>
      <c r="TIH56" s="139" t="s">
        <v>8</v>
      </c>
      <c r="TII56" s="139" t="s">
        <v>8</v>
      </c>
      <c r="TIJ56" s="139" t="s">
        <v>8</v>
      </c>
      <c r="TIK56" s="139" t="s">
        <v>8</v>
      </c>
      <c r="TIL56" s="139" t="s">
        <v>8</v>
      </c>
      <c r="TIM56" s="139" t="s">
        <v>8</v>
      </c>
      <c r="TIN56" s="139" t="s">
        <v>8</v>
      </c>
      <c r="TIO56" s="139" t="s">
        <v>8</v>
      </c>
      <c r="TIP56" s="139" t="s">
        <v>8</v>
      </c>
      <c r="TIQ56" s="139" t="s">
        <v>8</v>
      </c>
      <c r="TIR56" s="139" t="s">
        <v>8</v>
      </c>
      <c r="TIS56" s="139" t="s">
        <v>8</v>
      </c>
      <c r="TIT56" s="139" t="s">
        <v>8</v>
      </c>
      <c r="TIU56" s="139" t="s">
        <v>8</v>
      </c>
      <c r="TIV56" s="139" t="s">
        <v>8</v>
      </c>
      <c r="TIW56" s="139" t="s">
        <v>8</v>
      </c>
      <c r="TIX56" s="139" t="s">
        <v>8</v>
      </c>
      <c r="TIY56" s="139" t="s">
        <v>8</v>
      </c>
      <c r="TIZ56" s="139" t="s">
        <v>8</v>
      </c>
      <c r="TJA56" s="139" t="s">
        <v>8</v>
      </c>
      <c r="TJB56" s="139" t="s">
        <v>8</v>
      </c>
      <c r="TJC56" s="139" t="s">
        <v>8</v>
      </c>
      <c r="TJD56" s="139" t="s">
        <v>8</v>
      </c>
      <c r="TJE56" s="139" t="s">
        <v>8</v>
      </c>
      <c r="TJF56" s="139" t="s">
        <v>8</v>
      </c>
      <c r="TJG56" s="139" t="s">
        <v>8</v>
      </c>
      <c r="TJH56" s="139" t="s">
        <v>8</v>
      </c>
      <c r="TJI56" s="139" t="s">
        <v>8</v>
      </c>
      <c r="TJJ56" s="139" t="s">
        <v>8</v>
      </c>
      <c r="TJK56" s="139" t="s">
        <v>8</v>
      </c>
      <c r="TJL56" s="139" t="s">
        <v>8</v>
      </c>
      <c r="TJM56" s="139" t="s">
        <v>8</v>
      </c>
      <c r="TJN56" s="139" t="s">
        <v>8</v>
      </c>
      <c r="TJO56" s="139" t="s">
        <v>8</v>
      </c>
      <c r="TJP56" s="139" t="s">
        <v>8</v>
      </c>
      <c r="TJQ56" s="139" t="s">
        <v>8</v>
      </c>
      <c r="TJR56" s="139" t="s">
        <v>8</v>
      </c>
      <c r="TJS56" s="139" t="s">
        <v>8</v>
      </c>
      <c r="TJT56" s="139" t="s">
        <v>8</v>
      </c>
      <c r="TJU56" s="139" t="s">
        <v>8</v>
      </c>
      <c r="TJV56" s="139" t="s">
        <v>8</v>
      </c>
      <c r="TJW56" s="139" t="s">
        <v>8</v>
      </c>
      <c r="TJX56" s="139" t="s">
        <v>8</v>
      </c>
      <c r="TJY56" s="139" t="s">
        <v>8</v>
      </c>
      <c r="TJZ56" s="139" t="s">
        <v>8</v>
      </c>
      <c r="TKA56" s="139" t="s">
        <v>8</v>
      </c>
      <c r="TKB56" s="139" t="s">
        <v>8</v>
      </c>
      <c r="TKC56" s="139" t="s">
        <v>8</v>
      </c>
      <c r="TKD56" s="139" t="s">
        <v>8</v>
      </c>
      <c r="TKE56" s="139" t="s">
        <v>8</v>
      </c>
      <c r="TKF56" s="139" t="s">
        <v>8</v>
      </c>
      <c r="TKG56" s="139" t="s">
        <v>8</v>
      </c>
      <c r="TKH56" s="139" t="s">
        <v>8</v>
      </c>
      <c r="TKI56" s="139" t="s">
        <v>8</v>
      </c>
      <c r="TKJ56" s="139" t="s">
        <v>8</v>
      </c>
      <c r="TKK56" s="139" t="s">
        <v>8</v>
      </c>
      <c r="TKL56" s="139" t="s">
        <v>8</v>
      </c>
      <c r="TKM56" s="139" t="s">
        <v>8</v>
      </c>
      <c r="TKN56" s="139" t="s">
        <v>8</v>
      </c>
      <c r="TKO56" s="139" t="s">
        <v>8</v>
      </c>
      <c r="TKP56" s="139" t="s">
        <v>8</v>
      </c>
      <c r="TKQ56" s="139" t="s">
        <v>8</v>
      </c>
      <c r="TKR56" s="139" t="s">
        <v>8</v>
      </c>
      <c r="TKS56" s="139" t="s">
        <v>8</v>
      </c>
      <c r="TKT56" s="139" t="s">
        <v>8</v>
      </c>
      <c r="TKU56" s="139" t="s">
        <v>8</v>
      </c>
      <c r="TKV56" s="139" t="s">
        <v>8</v>
      </c>
      <c r="TKW56" s="139" t="s">
        <v>8</v>
      </c>
      <c r="TKX56" s="139" t="s">
        <v>8</v>
      </c>
      <c r="TKY56" s="139" t="s">
        <v>8</v>
      </c>
      <c r="TKZ56" s="139" t="s">
        <v>8</v>
      </c>
      <c r="TLA56" s="139" t="s">
        <v>8</v>
      </c>
      <c r="TLB56" s="139" t="s">
        <v>8</v>
      </c>
      <c r="TLC56" s="139" t="s">
        <v>8</v>
      </c>
      <c r="TLD56" s="139" t="s">
        <v>8</v>
      </c>
      <c r="TLE56" s="139" t="s">
        <v>8</v>
      </c>
      <c r="TLF56" s="139" t="s">
        <v>8</v>
      </c>
      <c r="TLG56" s="139" t="s">
        <v>8</v>
      </c>
      <c r="TLH56" s="139" t="s">
        <v>8</v>
      </c>
      <c r="TLI56" s="139" t="s">
        <v>8</v>
      </c>
      <c r="TLJ56" s="139" t="s">
        <v>8</v>
      </c>
      <c r="TLK56" s="139" t="s">
        <v>8</v>
      </c>
      <c r="TLL56" s="139" t="s">
        <v>8</v>
      </c>
      <c r="TLM56" s="139" t="s">
        <v>8</v>
      </c>
      <c r="TLN56" s="139" t="s">
        <v>8</v>
      </c>
      <c r="TLO56" s="139" t="s">
        <v>8</v>
      </c>
      <c r="TLP56" s="139" t="s">
        <v>8</v>
      </c>
      <c r="TLQ56" s="139" t="s">
        <v>8</v>
      </c>
      <c r="TLR56" s="139" t="s">
        <v>8</v>
      </c>
      <c r="TLS56" s="139" t="s">
        <v>8</v>
      </c>
      <c r="TLT56" s="139" t="s">
        <v>8</v>
      </c>
      <c r="TLU56" s="139" t="s">
        <v>8</v>
      </c>
      <c r="TLV56" s="139" t="s">
        <v>8</v>
      </c>
      <c r="TLW56" s="139" t="s">
        <v>8</v>
      </c>
      <c r="TLX56" s="139" t="s">
        <v>8</v>
      </c>
      <c r="TLY56" s="139" t="s">
        <v>8</v>
      </c>
      <c r="TLZ56" s="139" t="s">
        <v>8</v>
      </c>
      <c r="TMA56" s="139" t="s">
        <v>8</v>
      </c>
      <c r="TMB56" s="139" t="s">
        <v>8</v>
      </c>
      <c r="TMC56" s="139" t="s">
        <v>8</v>
      </c>
      <c r="TMD56" s="139" t="s">
        <v>8</v>
      </c>
      <c r="TME56" s="139" t="s">
        <v>8</v>
      </c>
      <c r="TMF56" s="139" t="s">
        <v>8</v>
      </c>
      <c r="TMG56" s="139" t="s">
        <v>8</v>
      </c>
      <c r="TMH56" s="139" t="s">
        <v>8</v>
      </c>
      <c r="TMI56" s="139" t="s">
        <v>8</v>
      </c>
      <c r="TMJ56" s="139" t="s">
        <v>8</v>
      </c>
      <c r="TMK56" s="139" t="s">
        <v>8</v>
      </c>
      <c r="TML56" s="139" t="s">
        <v>8</v>
      </c>
      <c r="TMM56" s="139" t="s">
        <v>8</v>
      </c>
      <c r="TMN56" s="139" t="s">
        <v>8</v>
      </c>
      <c r="TMO56" s="139" t="s">
        <v>8</v>
      </c>
      <c r="TMP56" s="139" t="s">
        <v>8</v>
      </c>
      <c r="TMQ56" s="139" t="s">
        <v>8</v>
      </c>
      <c r="TMR56" s="139" t="s">
        <v>8</v>
      </c>
      <c r="TMS56" s="139" t="s">
        <v>8</v>
      </c>
      <c r="TMT56" s="139" t="s">
        <v>8</v>
      </c>
      <c r="TMU56" s="139" t="s">
        <v>8</v>
      </c>
      <c r="TMV56" s="139" t="s">
        <v>8</v>
      </c>
      <c r="TMW56" s="139" t="s">
        <v>8</v>
      </c>
      <c r="TMX56" s="139" t="s">
        <v>8</v>
      </c>
      <c r="TMY56" s="139" t="s">
        <v>8</v>
      </c>
      <c r="TMZ56" s="139" t="s">
        <v>8</v>
      </c>
      <c r="TNA56" s="139" t="s">
        <v>8</v>
      </c>
      <c r="TNB56" s="139" t="s">
        <v>8</v>
      </c>
      <c r="TNC56" s="139" t="s">
        <v>8</v>
      </c>
      <c r="TND56" s="139" t="s">
        <v>8</v>
      </c>
      <c r="TNE56" s="139" t="s">
        <v>8</v>
      </c>
      <c r="TNF56" s="139" t="s">
        <v>8</v>
      </c>
      <c r="TNG56" s="139" t="s">
        <v>8</v>
      </c>
      <c r="TNH56" s="139" t="s">
        <v>8</v>
      </c>
      <c r="TNI56" s="139" t="s">
        <v>8</v>
      </c>
      <c r="TNJ56" s="139" t="s">
        <v>8</v>
      </c>
      <c r="TNK56" s="139" t="s">
        <v>8</v>
      </c>
      <c r="TNL56" s="139" t="s">
        <v>8</v>
      </c>
      <c r="TNM56" s="139" t="s">
        <v>8</v>
      </c>
      <c r="TNN56" s="139" t="s">
        <v>8</v>
      </c>
      <c r="TNO56" s="139" t="s">
        <v>8</v>
      </c>
      <c r="TNP56" s="139" t="s">
        <v>8</v>
      </c>
      <c r="TNQ56" s="139" t="s">
        <v>8</v>
      </c>
      <c r="TNR56" s="139" t="s">
        <v>8</v>
      </c>
      <c r="TNS56" s="139" t="s">
        <v>8</v>
      </c>
      <c r="TNT56" s="139" t="s">
        <v>8</v>
      </c>
      <c r="TNU56" s="139" t="s">
        <v>8</v>
      </c>
      <c r="TNV56" s="139" t="s">
        <v>8</v>
      </c>
      <c r="TNW56" s="139" t="s">
        <v>8</v>
      </c>
      <c r="TNX56" s="139" t="s">
        <v>8</v>
      </c>
      <c r="TNY56" s="139" t="s">
        <v>8</v>
      </c>
      <c r="TNZ56" s="139" t="s">
        <v>8</v>
      </c>
      <c r="TOA56" s="139" t="s">
        <v>8</v>
      </c>
      <c r="TOB56" s="139" t="s">
        <v>8</v>
      </c>
      <c r="TOC56" s="139" t="s">
        <v>8</v>
      </c>
      <c r="TOD56" s="139" t="s">
        <v>8</v>
      </c>
      <c r="TOE56" s="139" t="s">
        <v>8</v>
      </c>
      <c r="TOF56" s="139" t="s">
        <v>8</v>
      </c>
      <c r="TOG56" s="139" t="s">
        <v>8</v>
      </c>
      <c r="TOH56" s="139" t="s">
        <v>8</v>
      </c>
      <c r="TOI56" s="139" t="s">
        <v>8</v>
      </c>
      <c r="TOJ56" s="139" t="s">
        <v>8</v>
      </c>
      <c r="TOK56" s="139" t="s">
        <v>8</v>
      </c>
      <c r="TOL56" s="139" t="s">
        <v>8</v>
      </c>
      <c r="TOM56" s="139" t="s">
        <v>8</v>
      </c>
      <c r="TON56" s="139" t="s">
        <v>8</v>
      </c>
      <c r="TOO56" s="139" t="s">
        <v>8</v>
      </c>
      <c r="TOP56" s="139" t="s">
        <v>8</v>
      </c>
      <c r="TOQ56" s="139" t="s">
        <v>8</v>
      </c>
      <c r="TOR56" s="139" t="s">
        <v>8</v>
      </c>
      <c r="TOS56" s="139" t="s">
        <v>8</v>
      </c>
      <c r="TOT56" s="139" t="s">
        <v>8</v>
      </c>
      <c r="TOU56" s="139" t="s">
        <v>8</v>
      </c>
      <c r="TOV56" s="139" t="s">
        <v>8</v>
      </c>
      <c r="TOW56" s="139" t="s">
        <v>8</v>
      </c>
      <c r="TOX56" s="139" t="s">
        <v>8</v>
      </c>
      <c r="TOY56" s="139" t="s">
        <v>8</v>
      </c>
      <c r="TOZ56" s="139" t="s">
        <v>8</v>
      </c>
      <c r="TPA56" s="139" t="s">
        <v>8</v>
      </c>
      <c r="TPB56" s="139" t="s">
        <v>8</v>
      </c>
      <c r="TPC56" s="139" t="s">
        <v>8</v>
      </c>
      <c r="TPD56" s="139" t="s">
        <v>8</v>
      </c>
      <c r="TPE56" s="139" t="s">
        <v>8</v>
      </c>
      <c r="TPF56" s="139" t="s">
        <v>8</v>
      </c>
      <c r="TPG56" s="139" t="s">
        <v>8</v>
      </c>
      <c r="TPH56" s="139" t="s">
        <v>8</v>
      </c>
      <c r="TPI56" s="139" t="s">
        <v>8</v>
      </c>
      <c r="TPJ56" s="139" t="s">
        <v>8</v>
      </c>
      <c r="TPK56" s="139" t="s">
        <v>8</v>
      </c>
      <c r="TPL56" s="139" t="s">
        <v>8</v>
      </c>
      <c r="TPM56" s="139" t="s">
        <v>8</v>
      </c>
      <c r="TPN56" s="139" t="s">
        <v>8</v>
      </c>
      <c r="TPO56" s="139" t="s">
        <v>8</v>
      </c>
      <c r="TPP56" s="139" t="s">
        <v>8</v>
      </c>
      <c r="TPQ56" s="139" t="s">
        <v>8</v>
      </c>
      <c r="TPR56" s="139" t="s">
        <v>8</v>
      </c>
      <c r="TPS56" s="139" t="s">
        <v>8</v>
      </c>
      <c r="TPT56" s="139" t="s">
        <v>8</v>
      </c>
      <c r="TPU56" s="139" t="s">
        <v>8</v>
      </c>
      <c r="TPV56" s="139" t="s">
        <v>8</v>
      </c>
      <c r="TPW56" s="139" t="s">
        <v>8</v>
      </c>
      <c r="TPX56" s="139" t="s">
        <v>8</v>
      </c>
      <c r="TPY56" s="139" t="s">
        <v>8</v>
      </c>
      <c r="TPZ56" s="139" t="s">
        <v>8</v>
      </c>
      <c r="TQA56" s="139" t="s">
        <v>8</v>
      </c>
      <c r="TQB56" s="139" t="s">
        <v>8</v>
      </c>
      <c r="TQC56" s="139" t="s">
        <v>8</v>
      </c>
      <c r="TQD56" s="139" t="s">
        <v>8</v>
      </c>
      <c r="TQE56" s="139" t="s">
        <v>8</v>
      </c>
      <c r="TQF56" s="139" t="s">
        <v>8</v>
      </c>
      <c r="TQG56" s="139" t="s">
        <v>8</v>
      </c>
      <c r="TQH56" s="139" t="s">
        <v>8</v>
      </c>
      <c r="TQI56" s="139" t="s">
        <v>8</v>
      </c>
      <c r="TQJ56" s="139" t="s">
        <v>8</v>
      </c>
      <c r="TQK56" s="139" t="s">
        <v>8</v>
      </c>
      <c r="TQL56" s="139" t="s">
        <v>8</v>
      </c>
      <c r="TQM56" s="139" t="s">
        <v>8</v>
      </c>
      <c r="TQN56" s="139" t="s">
        <v>8</v>
      </c>
      <c r="TQO56" s="139" t="s">
        <v>8</v>
      </c>
      <c r="TQP56" s="139" t="s">
        <v>8</v>
      </c>
      <c r="TQQ56" s="139" t="s">
        <v>8</v>
      </c>
      <c r="TQR56" s="139" t="s">
        <v>8</v>
      </c>
      <c r="TQS56" s="139" t="s">
        <v>8</v>
      </c>
      <c r="TQT56" s="139" t="s">
        <v>8</v>
      </c>
      <c r="TQU56" s="139" t="s">
        <v>8</v>
      </c>
      <c r="TQV56" s="139" t="s">
        <v>8</v>
      </c>
      <c r="TQW56" s="139" t="s">
        <v>8</v>
      </c>
      <c r="TQX56" s="139" t="s">
        <v>8</v>
      </c>
      <c r="TQY56" s="139" t="s">
        <v>8</v>
      </c>
      <c r="TQZ56" s="139" t="s">
        <v>8</v>
      </c>
      <c r="TRA56" s="139" t="s">
        <v>8</v>
      </c>
      <c r="TRB56" s="139" t="s">
        <v>8</v>
      </c>
      <c r="TRC56" s="139" t="s">
        <v>8</v>
      </c>
      <c r="TRD56" s="139" t="s">
        <v>8</v>
      </c>
      <c r="TRE56" s="139" t="s">
        <v>8</v>
      </c>
      <c r="TRF56" s="139" t="s">
        <v>8</v>
      </c>
      <c r="TRG56" s="139" t="s">
        <v>8</v>
      </c>
      <c r="TRH56" s="139" t="s">
        <v>8</v>
      </c>
      <c r="TRI56" s="139" t="s">
        <v>8</v>
      </c>
      <c r="TRJ56" s="139" t="s">
        <v>8</v>
      </c>
      <c r="TRK56" s="139" t="s">
        <v>8</v>
      </c>
      <c r="TRL56" s="139" t="s">
        <v>8</v>
      </c>
      <c r="TRM56" s="139" t="s">
        <v>8</v>
      </c>
      <c r="TRN56" s="139" t="s">
        <v>8</v>
      </c>
      <c r="TRO56" s="139" t="s">
        <v>8</v>
      </c>
      <c r="TRP56" s="139" t="s">
        <v>8</v>
      </c>
      <c r="TRQ56" s="139" t="s">
        <v>8</v>
      </c>
      <c r="TRR56" s="139" t="s">
        <v>8</v>
      </c>
      <c r="TRS56" s="139" t="s">
        <v>8</v>
      </c>
      <c r="TRT56" s="139" t="s">
        <v>8</v>
      </c>
      <c r="TRU56" s="139" t="s">
        <v>8</v>
      </c>
      <c r="TRV56" s="139" t="s">
        <v>8</v>
      </c>
      <c r="TRW56" s="139" t="s">
        <v>8</v>
      </c>
      <c r="TRX56" s="139" t="s">
        <v>8</v>
      </c>
      <c r="TRY56" s="139" t="s">
        <v>8</v>
      </c>
      <c r="TRZ56" s="139" t="s">
        <v>8</v>
      </c>
      <c r="TSA56" s="139" t="s">
        <v>8</v>
      </c>
      <c r="TSB56" s="139" t="s">
        <v>8</v>
      </c>
      <c r="TSC56" s="139" t="s">
        <v>8</v>
      </c>
      <c r="TSD56" s="139" t="s">
        <v>8</v>
      </c>
      <c r="TSE56" s="139" t="s">
        <v>8</v>
      </c>
      <c r="TSF56" s="139" t="s">
        <v>8</v>
      </c>
      <c r="TSG56" s="139" t="s">
        <v>8</v>
      </c>
      <c r="TSH56" s="139" t="s">
        <v>8</v>
      </c>
      <c r="TSI56" s="139" t="s">
        <v>8</v>
      </c>
      <c r="TSJ56" s="139" t="s">
        <v>8</v>
      </c>
      <c r="TSK56" s="139" t="s">
        <v>8</v>
      </c>
      <c r="TSL56" s="139" t="s">
        <v>8</v>
      </c>
      <c r="TSM56" s="139" t="s">
        <v>8</v>
      </c>
      <c r="TSN56" s="139" t="s">
        <v>8</v>
      </c>
      <c r="TSO56" s="139" t="s">
        <v>8</v>
      </c>
      <c r="TSP56" s="139" t="s">
        <v>8</v>
      </c>
      <c r="TSQ56" s="139" t="s">
        <v>8</v>
      </c>
      <c r="TSR56" s="139" t="s">
        <v>8</v>
      </c>
      <c r="TSS56" s="139" t="s">
        <v>8</v>
      </c>
      <c r="TST56" s="139" t="s">
        <v>8</v>
      </c>
      <c r="TSU56" s="139" t="s">
        <v>8</v>
      </c>
      <c r="TSV56" s="139" t="s">
        <v>8</v>
      </c>
      <c r="TSW56" s="139" t="s">
        <v>8</v>
      </c>
      <c r="TSX56" s="139" t="s">
        <v>8</v>
      </c>
      <c r="TSY56" s="139" t="s">
        <v>8</v>
      </c>
      <c r="TSZ56" s="139" t="s">
        <v>8</v>
      </c>
      <c r="TTA56" s="139" t="s">
        <v>8</v>
      </c>
      <c r="TTB56" s="139" t="s">
        <v>8</v>
      </c>
      <c r="TTC56" s="139" t="s">
        <v>8</v>
      </c>
      <c r="TTD56" s="139" t="s">
        <v>8</v>
      </c>
      <c r="TTE56" s="139" t="s">
        <v>8</v>
      </c>
      <c r="TTF56" s="139" t="s">
        <v>8</v>
      </c>
      <c r="TTG56" s="139" t="s">
        <v>8</v>
      </c>
      <c r="TTH56" s="139" t="s">
        <v>8</v>
      </c>
      <c r="TTI56" s="139" t="s">
        <v>8</v>
      </c>
      <c r="TTJ56" s="139" t="s">
        <v>8</v>
      </c>
      <c r="TTK56" s="139" t="s">
        <v>8</v>
      </c>
      <c r="TTL56" s="139" t="s">
        <v>8</v>
      </c>
      <c r="TTM56" s="139" t="s">
        <v>8</v>
      </c>
      <c r="TTN56" s="139" t="s">
        <v>8</v>
      </c>
      <c r="TTO56" s="139" t="s">
        <v>8</v>
      </c>
      <c r="TTP56" s="139" t="s">
        <v>8</v>
      </c>
      <c r="TTQ56" s="139" t="s">
        <v>8</v>
      </c>
      <c r="TTR56" s="139" t="s">
        <v>8</v>
      </c>
      <c r="TTS56" s="139" t="s">
        <v>8</v>
      </c>
      <c r="TTT56" s="139" t="s">
        <v>8</v>
      </c>
      <c r="TTU56" s="139" t="s">
        <v>8</v>
      </c>
      <c r="TTV56" s="139" t="s">
        <v>8</v>
      </c>
      <c r="TTW56" s="139" t="s">
        <v>8</v>
      </c>
      <c r="TTX56" s="139" t="s">
        <v>8</v>
      </c>
      <c r="TTY56" s="139" t="s">
        <v>8</v>
      </c>
      <c r="TTZ56" s="139" t="s">
        <v>8</v>
      </c>
      <c r="TUA56" s="139" t="s">
        <v>8</v>
      </c>
      <c r="TUB56" s="139" t="s">
        <v>8</v>
      </c>
      <c r="TUC56" s="139" t="s">
        <v>8</v>
      </c>
      <c r="TUD56" s="139" t="s">
        <v>8</v>
      </c>
      <c r="TUE56" s="139" t="s">
        <v>8</v>
      </c>
      <c r="TUF56" s="139" t="s">
        <v>8</v>
      </c>
      <c r="TUG56" s="139" t="s">
        <v>8</v>
      </c>
      <c r="TUH56" s="139" t="s">
        <v>8</v>
      </c>
      <c r="TUI56" s="139" t="s">
        <v>8</v>
      </c>
      <c r="TUJ56" s="139" t="s">
        <v>8</v>
      </c>
      <c r="TUK56" s="139" t="s">
        <v>8</v>
      </c>
      <c r="TUL56" s="139" t="s">
        <v>8</v>
      </c>
      <c r="TUM56" s="139" t="s">
        <v>8</v>
      </c>
      <c r="TUN56" s="139" t="s">
        <v>8</v>
      </c>
      <c r="TUO56" s="139" t="s">
        <v>8</v>
      </c>
      <c r="TUP56" s="139" t="s">
        <v>8</v>
      </c>
      <c r="TUQ56" s="139" t="s">
        <v>8</v>
      </c>
      <c r="TUR56" s="139" t="s">
        <v>8</v>
      </c>
      <c r="TUS56" s="139" t="s">
        <v>8</v>
      </c>
      <c r="TUT56" s="139" t="s">
        <v>8</v>
      </c>
      <c r="TUU56" s="139" t="s">
        <v>8</v>
      </c>
      <c r="TUV56" s="139" t="s">
        <v>8</v>
      </c>
      <c r="TUW56" s="139" t="s">
        <v>8</v>
      </c>
      <c r="TUX56" s="139" t="s">
        <v>8</v>
      </c>
      <c r="TUY56" s="139" t="s">
        <v>8</v>
      </c>
      <c r="TUZ56" s="139" t="s">
        <v>8</v>
      </c>
      <c r="TVA56" s="139" t="s">
        <v>8</v>
      </c>
      <c r="TVB56" s="139" t="s">
        <v>8</v>
      </c>
      <c r="TVC56" s="139" t="s">
        <v>8</v>
      </c>
      <c r="TVD56" s="139" t="s">
        <v>8</v>
      </c>
      <c r="TVE56" s="139" t="s">
        <v>8</v>
      </c>
      <c r="TVF56" s="139" t="s">
        <v>8</v>
      </c>
      <c r="TVG56" s="139" t="s">
        <v>8</v>
      </c>
      <c r="TVH56" s="139" t="s">
        <v>8</v>
      </c>
      <c r="TVI56" s="139" t="s">
        <v>8</v>
      </c>
      <c r="TVJ56" s="139" t="s">
        <v>8</v>
      </c>
      <c r="TVK56" s="139" t="s">
        <v>8</v>
      </c>
      <c r="TVL56" s="139" t="s">
        <v>8</v>
      </c>
      <c r="TVM56" s="139" t="s">
        <v>8</v>
      </c>
      <c r="TVN56" s="139" t="s">
        <v>8</v>
      </c>
      <c r="TVO56" s="139" t="s">
        <v>8</v>
      </c>
      <c r="TVP56" s="139" t="s">
        <v>8</v>
      </c>
      <c r="TVQ56" s="139" t="s">
        <v>8</v>
      </c>
      <c r="TVR56" s="139" t="s">
        <v>8</v>
      </c>
      <c r="TVS56" s="139" t="s">
        <v>8</v>
      </c>
      <c r="TVT56" s="139" t="s">
        <v>8</v>
      </c>
      <c r="TVU56" s="139" t="s">
        <v>8</v>
      </c>
      <c r="TVV56" s="139" t="s">
        <v>8</v>
      </c>
      <c r="TVW56" s="139" t="s">
        <v>8</v>
      </c>
      <c r="TVX56" s="139" t="s">
        <v>8</v>
      </c>
      <c r="TVY56" s="139" t="s">
        <v>8</v>
      </c>
      <c r="TVZ56" s="139" t="s">
        <v>8</v>
      </c>
      <c r="TWA56" s="139" t="s">
        <v>8</v>
      </c>
      <c r="TWB56" s="139" t="s">
        <v>8</v>
      </c>
      <c r="TWC56" s="139" t="s">
        <v>8</v>
      </c>
      <c r="TWD56" s="139" t="s">
        <v>8</v>
      </c>
      <c r="TWE56" s="139" t="s">
        <v>8</v>
      </c>
      <c r="TWF56" s="139" t="s">
        <v>8</v>
      </c>
      <c r="TWG56" s="139" t="s">
        <v>8</v>
      </c>
      <c r="TWH56" s="139" t="s">
        <v>8</v>
      </c>
      <c r="TWI56" s="139" t="s">
        <v>8</v>
      </c>
      <c r="TWJ56" s="139" t="s">
        <v>8</v>
      </c>
      <c r="TWK56" s="139" t="s">
        <v>8</v>
      </c>
      <c r="TWL56" s="139" t="s">
        <v>8</v>
      </c>
      <c r="TWM56" s="139" t="s">
        <v>8</v>
      </c>
      <c r="TWN56" s="139" t="s">
        <v>8</v>
      </c>
      <c r="TWO56" s="139" t="s">
        <v>8</v>
      </c>
      <c r="TWP56" s="139" t="s">
        <v>8</v>
      </c>
      <c r="TWQ56" s="139" t="s">
        <v>8</v>
      </c>
      <c r="TWR56" s="139" t="s">
        <v>8</v>
      </c>
      <c r="TWS56" s="139" t="s">
        <v>8</v>
      </c>
      <c r="TWT56" s="139" t="s">
        <v>8</v>
      </c>
      <c r="TWU56" s="139" t="s">
        <v>8</v>
      </c>
      <c r="TWV56" s="139" t="s">
        <v>8</v>
      </c>
      <c r="TWW56" s="139" t="s">
        <v>8</v>
      </c>
      <c r="TWX56" s="139" t="s">
        <v>8</v>
      </c>
      <c r="TWY56" s="139" t="s">
        <v>8</v>
      </c>
      <c r="TWZ56" s="139" t="s">
        <v>8</v>
      </c>
      <c r="TXA56" s="139" t="s">
        <v>8</v>
      </c>
      <c r="TXB56" s="139" t="s">
        <v>8</v>
      </c>
      <c r="TXC56" s="139" t="s">
        <v>8</v>
      </c>
      <c r="TXD56" s="139" t="s">
        <v>8</v>
      </c>
      <c r="TXE56" s="139" t="s">
        <v>8</v>
      </c>
      <c r="TXF56" s="139" t="s">
        <v>8</v>
      </c>
      <c r="TXG56" s="139" t="s">
        <v>8</v>
      </c>
      <c r="TXH56" s="139" t="s">
        <v>8</v>
      </c>
      <c r="TXI56" s="139" t="s">
        <v>8</v>
      </c>
      <c r="TXJ56" s="139" t="s">
        <v>8</v>
      </c>
      <c r="TXK56" s="139" t="s">
        <v>8</v>
      </c>
      <c r="TXL56" s="139" t="s">
        <v>8</v>
      </c>
      <c r="TXM56" s="139" t="s">
        <v>8</v>
      </c>
      <c r="TXN56" s="139" t="s">
        <v>8</v>
      </c>
      <c r="TXO56" s="139" t="s">
        <v>8</v>
      </c>
      <c r="TXP56" s="139" t="s">
        <v>8</v>
      </c>
      <c r="TXQ56" s="139" t="s">
        <v>8</v>
      </c>
      <c r="TXR56" s="139" t="s">
        <v>8</v>
      </c>
      <c r="TXS56" s="139" t="s">
        <v>8</v>
      </c>
      <c r="TXT56" s="139" t="s">
        <v>8</v>
      </c>
      <c r="TXU56" s="139" t="s">
        <v>8</v>
      </c>
      <c r="TXV56" s="139" t="s">
        <v>8</v>
      </c>
      <c r="TXW56" s="139" t="s">
        <v>8</v>
      </c>
      <c r="TXX56" s="139" t="s">
        <v>8</v>
      </c>
      <c r="TXY56" s="139" t="s">
        <v>8</v>
      </c>
      <c r="TXZ56" s="139" t="s">
        <v>8</v>
      </c>
      <c r="TYA56" s="139" t="s">
        <v>8</v>
      </c>
      <c r="TYB56" s="139" t="s">
        <v>8</v>
      </c>
      <c r="TYC56" s="139" t="s">
        <v>8</v>
      </c>
      <c r="TYD56" s="139" t="s">
        <v>8</v>
      </c>
      <c r="TYE56" s="139" t="s">
        <v>8</v>
      </c>
      <c r="TYF56" s="139" t="s">
        <v>8</v>
      </c>
      <c r="TYG56" s="139" t="s">
        <v>8</v>
      </c>
      <c r="TYH56" s="139" t="s">
        <v>8</v>
      </c>
      <c r="TYI56" s="139" t="s">
        <v>8</v>
      </c>
      <c r="TYJ56" s="139" t="s">
        <v>8</v>
      </c>
      <c r="TYK56" s="139" t="s">
        <v>8</v>
      </c>
      <c r="TYL56" s="139" t="s">
        <v>8</v>
      </c>
      <c r="TYM56" s="139" t="s">
        <v>8</v>
      </c>
      <c r="TYN56" s="139" t="s">
        <v>8</v>
      </c>
      <c r="TYO56" s="139" t="s">
        <v>8</v>
      </c>
      <c r="TYP56" s="139" t="s">
        <v>8</v>
      </c>
      <c r="TYQ56" s="139" t="s">
        <v>8</v>
      </c>
      <c r="TYR56" s="139" t="s">
        <v>8</v>
      </c>
      <c r="TYS56" s="139" t="s">
        <v>8</v>
      </c>
      <c r="TYT56" s="139" t="s">
        <v>8</v>
      </c>
      <c r="TYU56" s="139" t="s">
        <v>8</v>
      </c>
      <c r="TYV56" s="139" t="s">
        <v>8</v>
      </c>
      <c r="TYW56" s="139" t="s">
        <v>8</v>
      </c>
      <c r="TYX56" s="139" t="s">
        <v>8</v>
      </c>
      <c r="TYY56" s="139" t="s">
        <v>8</v>
      </c>
      <c r="TYZ56" s="139" t="s">
        <v>8</v>
      </c>
      <c r="TZA56" s="139" t="s">
        <v>8</v>
      </c>
      <c r="TZB56" s="139" t="s">
        <v>8</v>
      </c>
      <c r="TZC56" s="139" t="s">
        <v>8</v>
      </c>
      <c r="TZD56" s="139" t="s">
        <v>8</v>
      </c>
      <c r="TZE56" s="139" t="s">
        <v>8</v>
      </c>
      <c r="TZF56" s="139" t="s">
        <v>8</v>
      </c>
      <c r="TZG56" s="139" t="s">
        <v>8</v>
      </c>
      <c r="TZH56" s="139" t="s">
        <v>8</v>
      </c>
      <c r="TZI56" s="139" t="s">
        <v>8</v>
      </c>
      <c r="TZJ56" s="139" t="s">
        <v>8</v>
      </c>
      <c r="TZK56" s="139" t="s">
        <v>8</v>
      </c>
      <c r="TZL56" s="139" t="s">
        <v>8</v>
      </c>
      <c r="TZM56" s="139" t="s">
        <v>8</v>
      </c>
      <c r="TZN56" s="139" t="s">
        <v>8</v>
      </c>
      <c r="TZO56" s="139" t="s">
        <v>8</v>
      </c>
      <c r="TZP56" s="139" t="s">
        <v>8</v>
      </c>
      <c r="TZQ56" s="139" t="s">
        <v>8</v>
      </c>
      <c r="TZR56" s="139" t="s">
        <v>8</v>
      </c>
      <c r="TZS56" s="139" t="s">
        <v>8</v>
      </c>
      <c r="TZT56" s="139" t="s">
        <v>8</v>
      </c>
      <c r="TZU56" s="139" t="s">
        <v>8</v>
      </c>
      <c r="TZV56" s="139" t="s">
        <v>8</v>
      </c>
      <c r="TZW56" s="139" t="s">
        <v>8</v>
      </c>
      <c r="TZX56" s="139" t="s">
        <v>8</v>
      </c>
      <c r="TZY56" s="139" t="s">
        <v>8</v>
      </c>
      <c r="TZZ56" s="139" t="s">
        <v>8</v>
      </c>
      <c r="UAA56" s="139" t="s">
        <v>8</v>
      </c>
      <c r="UAB56" s="139" t="s">
        <v>8</v>
      </c>
      <c r="UAC56" s="139" t="s">
        <v>8</v>
      </c>
      <c r="UAD56" s="139" t="s">
        <v>8</v>
      </c>
      <c r="UAE56" s="139" t="s">
        <v>8</v>
      </c>
      <c r="UAF56" s="139" t="s">
        <v>8</v>
      </c>
      <c r="UAG56" s="139" t="s">
        <v>8</v>
      </c>
      <c r="UAH56" s="139" t="s">
        <v>8</v>
      </c>
      <c r="UAI56" s="139" t="s">
        <v>8</v>
      </c>
      <c r="UAJ56" s="139" t="s">
        <v>8</v>
      </c>
      <c r="UAK56" s="139" t="s">
        <v>8</v>
      </c>
      <c r="UAL56" s="139" t="s">
        <v>8</v>
      </c>
      <c r="UAM56" s="139" t="s">
        <v>8</v>
      </c>
      <c r="UAN56" s="139" t="s">
        <v>8</v>
      </c>
      <c r="UAO56" s="139" t="s">
        <v>8</v>
      </c>
      <c r="UAP56" s="139" t="s">
        <v>8</v>
      </c>
      <c r="UAQ56" s="139" t="s">
        <v>8</v>
      </c>
      <c r="UAR56" s="139" t="s">
        <v>8</v>
      </c>
      <c r="UAS56" s="139" t="s">
        <v>8</v>
      </c>
      <c r="UAT56" s="139" t="s">
        <v>8</v>
      </c>
      <c r="UAU56" s="139" t="s">
        <v>8</v>
      </c>
      <c r="UAV56" s="139" t="s">
        <v>8</v>
      </c>
      <c r="UAW56" s="139" t="s">
        <v>8</v>
      </c>
      <c r="UAX56" s="139" t="s">
        <v>8</v>
      </c>
      <c r="UAY56" s="139" t="s">
        <v>8</v>
      </c>
      <c r="UAZ56" s="139" t="s">
        <v>8</v>
      </c>
      <c r="UBA56" s="139" t="s">
        <v>8</v>
      </c>
      <c r="UBB56" s="139" t="s">
        <v>8</v>
      </c>
      <c r="UBC56" s="139" t="s">
        <v>8</v>
      </c>
      <c r="UBD56" s="139" t="s">
        <v>8</v>
      </c>
      <c r="UBE56" s="139" t="s">
        <v>8</v>
      </c>
      <c r="UBF56" s="139" t="s">
        <v>8</v>
      </c>
      <c r="UBG56" s="139" t="s">
        <v>8</v>
      </c>
      <c r="UBH56" s="139" t="s">
        <v>8</v>
      </c>
      <c r="UBI56" s="139" t="s">
        <v>8</v>
      </c>
      <c r="UBJ56" s="139" t="s">
        <v>8</v>
      </c>
      <c r="UBK56" s="139" t="s">
        <v>8</v>
      </c>
      <c r="UBL56" s="139" t="s">
        <v>8</v>
      </c>
      <c r="UBM56" s="139" t="s">
        <v>8</v>
      </c>
      <c r="UBN56" s="139" t="s">
        <v>8</v>
      </c>
      <c r="UBO56" s="139" t="s">
        <v>8</v>
      </c>
      <c r="UBP56" s="139" t="s">
        <v>8</v>
      </c>
      <c r="UBQ56" s="139" t="s">
        <v>8</v>
      </c>
      <c r="UBR56" s="139" t="s">
        <v>8</v>
      </c>
      <c r="UBS56" s="139" t="s">
        <v>8</v>
      </c>
      <c r="UBT56" s="139" t="s">
        <v>8</v>
      </c>
      <c r="UBU56" s="139" t="s">
        <v>8</v>
      </c>
      <c r="UBV56" s="139" t="s">
        <v>8</v>
      </c>
      <c r="UBW56" s="139" t="s">
        <v>8</v>
      </c>
      <c r="UBX56" s="139" t="s">
        <v>8</v>
      </c>
      <c r="UBY56" s="139" t="s">
        <v>8</v>
      </c>
      <c r="UBZ56" s="139" t="s">
        <v>8</v>
      </c>
      <c r="UCA56" s="139" t="s">
        <v>8</v>
      </c>
      <c r="UCB56" s="139" t="s">
        <v>8</v>
      </c>
      <c r="UCC56" s="139" t="s">
        <v>8</v>
      </c>
      <c r="UCD56" s="139" t="s">
        <v>8</v>
      </c>
      <c r="UCE56" s="139" t="s">
        <v>8</v>
      </c>
      <c r="UCF56" s="139" t="s">
        <v>8</v>
      </c>
      <c r="UCG56" s="139" t="s">
        <v>8</v>
      </c>
      <c r="UCH56" s="139" t="s">
        <v>8</v>
      </c>
      <c r="UCI56" s="139" t="s">
        <v>8</v>
      </c>
      <c r="UCJ56" s="139" t="s">
        <v>8</v>
      </c>
      <c r="UCK56" s="139" t="s">
        <v>8</v>
      </c>
      <c r="UCL56" s="139" t="s">
        <v>8</v>
      </c>
      <c r="UCM56" s="139" t="s">
        <v>8</v>
      </c>
      <c r="UCN56" s="139" t="s">
        <v>8</v>
      </c>
      <c r="UCO56" s="139" t="s">
        <v>8</v>
      </c>
      <c r="UCP56" s="139" t="s">
        <v>8</v>
      </c>
      <c r="UCQ56" s="139" t="s">
        <v>8</v>
      </c>
      <c r="UCR56" s="139" t="s">
        <v>8</v>
      </c>
      <c r="UCS56" s="139" t="s">
        <v>8</v>
      </c>
      <c r="UCT56" s="139" t="s">
        <v>8</v>
      </c>
      <c r="UCU56" s="139" t="s">
        <v>8</v>
      </c>
      <c r="UCV56" s="139" t="s">
        <v>8</v>
      </c>
      <c r="UCW56" s="139" t="s">
        <v>8</v>
      </c>
      <c r="UCX56" s="139" t="s">
        <v>8</v>
      </c>
      <c r="UCY56" s="139" t="s">
        <v>8</v>
      </c>
      <c r="UCZ56" s="139" t="s">
        <v>8</v>
      </c>
      <c r="UDA56" s="139" t="s">
        <v>8</v>
      </c>
      <c r="UDB56" s="139" t="s">
        <v>8</v>
      </c>
      <c r="UDC56" s="139" t="s">
        <v>8</v>
      </c>
      <c r="UDD56" s="139" t="s">
        <v>8</v>
      </c>
      <c r="UDE56" s="139" t="s">
        <v>8</v>
      </c>
      <c r="UDF56" s="139" t="s">
        <v>8</v>
      </c>
      <c r="UDG56" s="139" t="s">
        <v>8</v>
      </c>
      <c r="UDH56" s="139" t="s">
        <v>8</v>
      </c>
      <c r="UDI56" s="139" t="s">
        <v>8</v>
      </c>
      <c r="UDJ56" s="139" t="s">
        <v>8</v>
      </c>
      <c r="UDK56" s="139" t="s">
        <v>8</v>
      </c>
      <c r="UDL56" s="139" t="s">
        <v>8</v>
      </c>
      <c r="UDM56" s="139" t="s">
        <v>8</v>
      </c>
      <c r="UDN56" s="139" t="s">
        <v>8</v>
      </c>
      <c r="UDO56" s="139" t="s">
        <v>8</v>
      </c>
      <c r="UDP56" s="139" t="s">
        <v>8</v>
      </c>
      <c r="UDQ56" s="139" t="s">
        <v>8</v>
      </c>
      <c r="UDR56" s="139" t="s">
        <v>8</v>
      </c>
      <c r="UDS56" s="139" t="s">
        <v>8</v>
      </c>
      <c r="UDT56" s="139" t="s">
        <v>8</v>
      </c>
      <c r="UDU56" s="139" t="s">
        <v>8</v>
      </c>
      <c r="UDV56" s="139" t="s">
        <v>8</v>
      </c>
      <c r="UDW56" s="139" t="s">
        <v>8</v>
      </c>
      <c r="UDX56" s="139" t="s">
        <v>8</v>
      </c>
      <c r="UDY56" s="139" t="s">
        <v>8</v>
      </c>
      <c r="UDZ56" s="139" t="s">
        <v>8</v>
      </c>
      <c r="UEA56" s="139" t="s">
        <v>8</v>
      </c>
      <c r="UEB56" s="139" t="s">
        <v>8</v>
      </c>
      <c r="UEC56" s="139" t="s">
        <v>8</v>
      </c>
      <c r="UED56" s="139" t="s">
        <v>8</v>
      </c>
      <c r="UEE56" s="139" t="s">
        <v>8</v>
      </c>
      <c r="UEF56" s="139" t="s">
        <v>8</v>
      </c>
      <c r="UEG56" s="139" t="s">
        <v>8</v>
      </c>
      <c r="UEH56" s="139" t="s">
        <v>8</v>
      </c>
      <c r="UEI56" s="139" t="s">
        <v>8</v>
      </c>
      <c r="UEJ56" s="139" t="s">
        <v>8</v>
      </c>
      <c r="UEK56" s="139" t="s">
        <v>8</v>
      </c>
      <c r="UEL56" s="139" t="s">
        <v>8</v>
      </c>
      <c r="UEM56" s="139" t="s">
        <v>8</v>
      </c>
      <c r="UEN56" s="139" t="s">
        <v>8</v>
      </c>
      <c r="UEO56" s="139" t="s">
        <v>8</v>
      </c>
      <c r="UEP56" s="139" t="s">
        <v>8</v>
      </c>
      <c r="UEQ56" s="139" t="s">
        <v>8</v>
      </c>
      <c r="UER56" s="139" t="s">
        <v>8</v>
      </c>
      <c r="UES56" s="139" t="s">
        <v>8</v>
      </c>
      <c r="UET56" s="139" t="s">
        <v>8</v>
      </c>
      <c r="UEU56" s="139" t="s">
        <v>8</v>
      </c>
      <c r="UEV56" s="139" t="s">
        <v>8</v>
      </c>
      <c r="UEW56" s="139" t="s">
        <v>8</v>
      </c>
      <c r="UEX56" s="139" t="s">
        <v>8</v>
      </c>
      <c r="UEY56" s="139" t="s">
        <v>8</v>
      </c>
      <c r="UEZ56" s="139" t="s">
        <v>8</v>
      </c>
      <c r="UFA56" s="139" t="s">
        <v>8</v>
      </c>
      <c r="UFB56" s="139" t="s">
        <v>8</v>
      </c>
      <c r="UFC56" s="139" t="s">
        <v>8</v>
      </c>
      <c r="UFD56" s="139" t="s">
        <v>8</v>
      </c>
      <c r="UFE56" s="139" t="s">
        <v>8</v>
      </c>
      <c r="UFF56" s="139" t="s">
        <v>8</v>
      </c>
      <c r="UFG56" s="139" t="s">
        <v>8</v>
      </c>
      <c r="UFH56" s="139" t="s">
        <v>8</v>
      </c>
      <c r="UFI56" s="139" t="s">
        <v>8</v>
      </c>
      <c r="UFJ56" s="139" t="s">
        <v>8</v>
      </c>
      <c r="UFK56" s="139" t="s">
        <v>8</v>
      </c>
      <c r="UFL56" s="139" t="s">
        <v>8</v>
      </c>
      <c r="UFM56" s="139" t="s">
        <v>8</v>
      </c>
      <c r="UFN56" s="139" t="s">
        <v>8</v>
      </c>
      <c r="UFO56" s="139" t="s">
        <v>8</v>
      </c>
      <c r="UFP56" s="139" t="s">
        <v>8</v>
      </c>
      <c r="UFQ56" s="139" t="s">
        <v>8</v>
      </c>
      <c r="UFR56" s="139" t="s">
        <v>8</v>
      </c>
      <c r="UFS56" s="139" t="s">
        <v>8</v>
      </c>
      <c r="UFT56" s="139" t="s">
        <v>8</v>
      </c>
      <c r="UFU56" s="139" t="s">
        <v>8</v>
      </c>
      <c r="UFV56" s="139" t="s">
        <v>8</v>
      </c>
      <c r="UFW56" s="139" t="s">
        <v>8</v>
      </c>
      <c r="UFX56" s="139" t="s">
        <v>8</v>
      </c>
      <c r="UFY56" s="139" t="s">
        <v>8</v>
      </c>
      <c r="UFZ56" s="139" t="s">
        <v>8</v>
      </c>
      <c r="UGA56" s="139" t="s">
        <v>8</v>
      </c>
      <c r="UGB56" s="139" t="s">
        <v>8</v>
      </c>
      <c r="UGC56" s="139" t="s">
        <v>8</v>
      </c>
      <c r="UGD56" s="139" t="s">
        <v>8</v>
      </c>
      <c r="UGE56" s="139" t="s">
        <v>8</v>
      </c>
      <c r="UGF56" s="139" t="s">
        <v>8</v>
      </c>
      <c r="UGG56" s="139" t="s">
        <v>8</v>
      </c>
      <c r="UGH56" s="139" t="s">
        <v>8</v>
      </c>
      <c r="UGI56" s="139" t="s">
        <v>8</v>
      </c>
      <c r="UGJ56" s="139" t="s">
        <v>8</v>
      </c>
      <c r="UGK56" s="139" t="s">
        <v>8</v>
      </c>
      <c r="UGL56" s="139" t="s">
        <v>8</v>
      </c>
      <c r="UGM56" s="139" t="s">
        <v>8</v>
      </c>
      <c r="UGN56" s="139" t="s">
        <v>8</v>
      </c>
      <c r="UGO56" s="139" t="s">
        <v>8</v>
      </c>
      <c r="UGP56" s="139" t="s">
        <v>8</v>
      </c>
      <c r="UGQ56" s="139" t="s">
        <v>8</v>
      </c>
      <c r="UGR56" s="139" t="s">
        <v>8</v>
      </c>
      <c r="UGS56" s="139" t="s">
        <v>8</v>
      </c>
      <c r="UGT56" s="139" t="s">
        <v>8</v>
      </c>
      <c r="UGU56" s="139" t="s">
        <v>8</v>
      </c>
      <c r="UGV56" s="139" t="s">
        <v>8</v>
      </c>
      <c r="UGW56" s="139" t="s">
        <v>8</v>
      </c>
      <c r="UGX56" s="139" t="s">
        <v>8</v>
      </c>
      <c r="UGY56" s="139" t="s">
        <v>8</v>
      </c>
      <c r="UGZ56" s="139" t="s">
        <v>8</v>
      </c>
      <c r="UHA56" s="139" t="s">
        <v>8</v>
      </c>
      <c r="UHB56" s="139" t="s">
        <v>8</v>
      </c>
      <c r="UHC56" s="139" t="s">
        <v>8</v>
      </c>
      <c r="UHD56" s="139" t="s">
        <v>8</v>
      </c>
      <c r="UHE56" s="139" t="s">
        <v>8</v>
      </c>
      <c r="UHF56" s="139" t="s">
        <v>8</v>
      </c>
      <c r="UHG56" s="139" t="s">
        <v>8</v>
      </c>
      <c r="UHH56" s="139" t="s">
        <v>8</v>
      </c>
      <c r="UHI56" s="139" t="s">
        <v>8</v>
      </c>
      <c r="UHJ56" s="139" t="s">
        <v>8</v>
      </c>
      <c r="UHK56" s="139" t="s">
        <v>8</v>
      </c>
      <c r="UHL56" s="139" t="s">
        <v>8</v>
      </c>
      <c r="UHM56" s="139" t="s">
        <v>8</v>
      </c>
      <c r="UHN56" s="139" t="s">
        <v>8</v>
      </c>
      <c r="UHO56" s="139" t="s">
        <v>8</v>
      </c>
      <c r="UHP56" s="139" t="s">
        <v>8</v>
      </c>
      <c r="UHQ56" s="139" t="s">
        <v>8</v>
      </c>
      <c r="UHR56" s="139" t="s">
        <v>8</v>
      </c>
      <c r="UHS56" s="139" t="s">
        <v>8</v>
      </c>
      <c r="UHT56" s="139" t="s">
        <v>8</v>
      </c>
      <c r="UHU56" s="139" t="s">
        <v>8</v>
      </c>
      <c r="UHV56" s="139" t="s">
        <v>8</v>
      </c>
      <c r="UHW56" s="139" t="s">
        <v>8</v>
      </c>
      <c r="UHX56" s="139" t="s">
        <v>8</v>
      </c>
      <c r="UHY56" s="139" t="s">
        <v>8</v>
      </c>
      <c r="UHZ56" s="139" t="s">
        <v>8</v>
      </c>
      <c r="UIA56" s="139" t="s">
        <v>8</v>
      </c>
      <c r="UIB56" s="139" t="s">
        <v>8</v>
      </c>
      <c r="UIC56" s="139" t="s">
        <v>8</v>
      </c>
      <c r="UID56" s="139" t="s">
        <v>8</v>
      </c>
      <c r="UIE56" s="139" t="s">
        <v>8</v>
      </c>
      <c r="UIF56" s="139" t="s">
        <v>8</v>
      </c>
      <c r="UIG56" s="139" t="s">
        <v>8</v>
      </c>
      <c r="UIH56" s="139" t="s">
        <v>8</v>
      </c>
      <c r="UII56" s="139" t="s">
        <v>8</v>
      </c>
      <c r="UIJ56" s="139" t="s">
        <v>8</v>
      </c>
      <c r="UIK56" s="139" t="s">
        <v>8</v>
      </c>
      <c r="UIL56" s="139" t="s">
        <v>8</v>
      </c>
      <c r="UIM56" s="139" t="s">
        <v>8</v>
      </c>
      <c r="UIN56" s="139" t="s">
        <v>8</v>
      </c>
      <c r="UIO56" s="139" t="s">
        <v>8</v>
      </c>
      <c r="UIP56" s="139" t="s">
        <v>8</v>
      </c>
      <c r="UIQ56" s="139" t="s">
        <v>8</v>
      </c>
      <c r="UIR56" s="139" t="s">
        <v>8</v>
      </c>
      <c r="UIS56" s="139" t="s">
        <v>8</v>
      </c>
      <c r="UIT56" s="139" t="s">
        <v>8</v>
      </c>
      <c r="UIU56" s="139" t="s">
        <v>8</v>
      </c>
      <c r="UIV56" s="139" t="s">
        <v>8</v>
      </c>
      <c r="UIW56" s="139" t="s">
        <v>8</v>
      </c>
      <c r="UIX56" s="139" t="s">
        <v>8</v>
      </c>
      <c r="UIY56" s="139" t="s">
        <v>8</v>
      </c>
      <c r="UIZ56" s="139" t="s">
        <v>8</v>
      </c>
      <c r="UJA56" s="139" t="s">
        <v>8</v>
      </c>
      <c r="UJB56" s="139" t="s">
        <v>8</v>
      </c>
      <c r="UJC56" s="139" t="s">
        <v>8</v>
      </c>
      <c r="UJD56" s="139" t="s">
        <v>8</v>
      </c>
      <c r="UJE56" s="139" t="s">
        <v>8</v>
      </c>
      <c r="UJF56" s="139" t="s">
        <v>8</v>
      </c>
      <c r="UJG56" s="139" t="s">
        <v>8</v>
      </c>
      <c r="UJH56" s="139" t="s">
        <v>8</v>
      </c>
      <c r="UJI56" s="139" t="s">
        <v>8</v>
      </c>
      <c r="UJJ56" s="139" t="s">
        <v>8</v>
      </c>
      <c r="UJK56" s="139" t="s">
        <v>8</v>
      </c>
      <c r="UJL56" s="139" t="s">
        <v>8</v>
      </c>
      <c r="UJM56" s="139" t="s">
        <v>8</v>
      </c>
      <c r="UJN56" s="139" t="s">
        <v>8</v>
      </c>
      <c r="UJO56" s="139" t="s">
        <v>8</v>
      </c>
      <c r="UJP56" s="139" t="s">
        <v>8</v>
      </c>
      <c r="UJQ56" s="139" t="s">
        <v>8</v>
      </c>
      <c r="UJR56" s="139" t="s">
        <v>8</v>
      </c>
      <c r="UJS56" s="139" t="s">
        <v>8</v>
      </c>
      <c r="UJT56" s="139" t="s">
        <v>8</v>
      </c>
      <c r="UJU56" s="139" t="s">
        <v>8</v>
      </c>
      <c r="UJV56" s="139" t="s">
        <v>8</v>
      </c>
      <c r="UJW56" s="139" t="s">
        <v>8</v>
      </c>
      <c r="UJX56" s="139" t="s">
        <v>8</v>
      </c>
      <c r="UJY56" s="139" t="s">
        <v>8</v>
      </c>
      <c r="UJZ56" s="139" t="s">
        <v>8</v>
      </c>
      <c r="UKA56" s="139" t="s">
        <v>8</v>
      </c>
      <c r="UKB56" s="139" t="s">
        <v>8</v>
      </c>
      <c r="UKC56" s="139" t="s">
        <v>8</v>
      </c>
      <c r="UKD56" s="139" t="s">
        <v>8</v>
      </c>
      <c r="UKE56" s="139" t="s">
        <v>8</v>
      </c>
      <c r="UKF56" s="139" t="s">
        <v>8</v>
      </c>
      <c r="UKG56" s="139" t="s">
        <v>8</v>
      </c>
      <c r="UKH56" s="139" t="s">
        <v>8</v>
      </c>
      <c r="UKI56" s="139" t="s">
        <v>8</v>
      </c>
      <c r="UKJ56" s="139" t="s">
        <v>8</v>
      </c>
      <c r="UKK56" s="139" t="s">
        <v>8</v>
      </c>
      <c r="UKL56" s="139" t="s">
        <v>8</v>
      </c>
      <c r="UKM56" s="139" t="s">
        <v>8</v>
      </c>
      <c r="UKN56" s="139" t="s">
        <v>8</v>
      </c>
      <c r="UKO56" s="139" t="s">
        <v>8</v>
      </c>
      <c r="UKP56" s="139" t="s">
        <v>8</v>
      </c>
      <c r="UKQ56" s="139" t="s">
        <v>8</v>
      </c>
      <c r="UKR56" s="139" t="s">
        <v>8</v>
      </c>
      <c r="UKS56" s="139" t="s">
        <v>8</v>
      </c>
      <c r="UKT56" s="139" t="s">
        <v>8</v>
      </c>
      <c r="UKU56" s="139" t="s">
        <v>8</v>
      </c>
      <c r="UKV56" s="139" t="s">
        <v>8</v>
      </c>
      <c r="UKW56" s="139" t="s">
        <v>8</v>
      </c>
      <c r="UKX56" s="139" t="s">
        <v>8</v>
      </c>
      <c r="UKY56" s="139" t="s">
        <v>8</v>
      </c>
      <c r="UKZ56" s="139" t="s">
        <v>8</v>
      </c>
      <c r="ULA56" s="139" t="s">
        <v>8</v>
      </c>
      <c r="ULB56" s="139" t="s">
        <v>8</v>
      </c>
      <c r="ULC56" s="139" t="s">
        <v>8</v>
      </c>
      <c r="ULD56" s="139" t="s">
        <v>8</v>
      </c>
      <c r="ULE56" s="139" t="s">
        <v>8</v>
      </c>
      <c r="ULF56" s="139" t="s">
        <v>8</v>
      </c>
      <c r="ULG56" s="139" t="s">
        <v>8</v>
      </c>
      <c r="ULH56" s="139" t="s">
        <v>8</v>
      </c>
      <c r="ULI56" s="139" t="s">
        <v>8</v>
      </c>
      <c r="ULJ56" s="139" t="s">
        <v>8</v>
      </c>
      <c r="ULK56" s="139" t="s">
        <v>8</v>
      </c>
      <c r="ULL56" s="139" t="s">
        <v>8</v>
      </c>
      <c r="ULM56" s="139" t="s">
        <v>8</v>
      </c>
      <c r="ULN56" s="139" t="s">
        <v>8</v>
      </c>
      <c r="ULO56" s="139" t="s">
        <v>8</v>
      </c>
      <c r="ULP56" s="139" t="s">
        <v>8</v>
      </c>
      <c r="ULQ56" s="139" t="s">
        <v>8</v>
      </c>
      <c r="ULR56" s="139" t="s">
        <v>8</v>
      </c>
      <c r="ULS56" s="139" t="s">
        <v>8</v>
      </c>
      <c r="ULT56" s="139" t="s">
        <v>8</v>
      </c>
      <c r="ULU56" s="139" t="s">
        <v>8</v>
      </c>
      <c r="ULV56" s="139" t="s">
        <v>8</v>
      </c>
      <c r="ULW56" s="139" t="s">
        <v>8</v>
      </c>
      <c r="ULX56" s="139" t="s">
        <v>8</v>
      </c>
      <c r="ULY56" s="139" t="s">
        <v>8</v>
      </c>
      <c r="ULZ56" s="139" t="s">
        <v>8</v>
      </c>
      <c r="UMA56" s="139" t="s">
        <v>8</v>
      </c>
      <c r="UMB56" s="139" t="s">
        <v>8</v>
      </c>
      <c r="UMC56" s="139" t="s">
        <v>8</v>
      </c>
      <c r="UMD56" s="139" t="s">
        <v>8</v>
      </c>
      <c r="UME56" s="139" t="s">
        <v>8</v>
      </c>
      <c r="UMF56" s="139" t="s">
        <v>8</v>
      </c>
      <c r="UMG56" s="139" t="s">
        <v>8</v>
      </c>
      <c r="UMH56" s="139" t="s">
        <v>8</v>
      </c>
      <c r="UMI56" s="139" t="s">
        <v>8</v>
      </c>
      <c r="UMJ56" s="139" t="s">
        <v>8</v>
      </c>
      <c r="UMK56" s="139" t="s">
        <v>8</v>
      </c>
      <c r="UML56" s="139" t="s">
        <v>8</v>
      </c>
      <c r="UMM56" s="139" t="s">
        <v>8</v>
      </c>
      <c r="UMN56" s="139" t="s">
        <v>8</v>
      </c>
      <c r="UMO56" s="139" t="s">
        <v>8</v>
      </c>
      <c r="UMP56" s="139" t="s">
        <v>8</v>
      </c>
      <c r="UMQ56" s="139" t="s">
        <v>8</v>
      </c>
      <c r="UMR56" s="139" t="s">
        <v>8</v>
      </c>
      <c r="UMS56" s="139" t="s">
        <v>8</v>
      </c>
      <c r="UMT56" s="139" t="s">
        <v>8</v>
      </c>
      <c r="UMU56" s="139" t="s">
        <v>8</v>
      </c>
      <c r="UMV56" s="139" t="s">
        <v>8</v>
      </c>
      <c r="UMW56" s="139" t="s">
        <v>8</v>
      </c>
      <c r="UMX56" s="139" t="s">
        <v>8</v>
      </c>
      <c r="UMY56" s="139" t="s">
        <v>8</v>
      </c>
      <c r="UMZ56" s="139" t="s">
        <v>8</v>
      </c>
      <c r="UNA56" s="139" t="s">
        <v>8</v>
      </c>
      <c r="UNB56" s="139" t="s">
        <v>8</v>
      </c>
      <c r="UNC56" s="139" t="s">
        <v>8</v>
      </c>
      <c r="UND56" s="139" t="s">
        <v>8</v>
      </c>
      <c r="UNE56" s="139" t="s">
        <v>8</v>
      </c>
      <c r="UNF56" s="139" t="s">
        <v>8</v>
      </c>
      <c r="UNG56" s="139" t="s">
        <v>8</v>
      </c>
      <c r="UNH56" s="139" t="s">
        <v>8</v>
      </c>
      <c r="UNI56" s="139" t="s">
        <v>8</v>
      </c>
      <c r="UNJ56" s="139" t="s">
        <v>8</v>
      </c>
      <c r="UNK56" s="139" t="s">
        <v>8</v>
      </c>
      <c r="UNL56" s="139" t="s">
        <v>8</v>
      </c>
      <c r="UNM56" s="139" t="s">
        <v>8</v>
      </c>
      <c r="UNN56" s="139" t="s">
        <v>8</v>
      </c>
      <c r="UNO56" s="139" t="s">
        <v>8</v>
      </c>
      <c r="UNP56" s="139" t="s">
        <v>8</v>
      </c>
      <c r="UNQ56" s="139" t="s">
        <v>8</v>
      </c>
      <c r="UNR56" s="139" t="s">
        <v>8</v>
      </c>
      <c r="UNS56" s="139" t="s">
        <v>8</v>
      </c>
      <c r="UNT56" s="139" t="s">
        <v>8</v>
      </c>
      <c r="UNU56" s="139" t="s">
        <v>8</v>
      </c>
      <c r="UNV56" s="139" t="s">
        <v>8</v>
      </c>
      <c r="UNW56" s="139" t="s">
        <v>8</v>
      </c>
      <c r="UNX56" s="139" t="s">
        <v>8</v>
      </c>
      <c r="UNY56" s="139" t="s">
        <v>8</v>
      </c>
      <c r="UNZ56" s="139" t="s">
        <v>8</v>
      </c>
      <c r="UOA56" s="139" t="s">
        <v>8</v>
      </c>
      <c r="UOB56" s="139" t="s">
        <v>8</v>
      </c>
      <c r="UOC56" s="139" t="s">
        <v>8</v>
      </c>
      <c r="UOD56" s="139" t="s">
        <v>8</v>
      </c>
      <c r="UOE56" s="139" t="s">
        <v>8</v>
      </c>
      <c r="UOF56" s="139" t="s">
        <v>8</v>
      </c>
      <c r="UOG56" s="139" t="s">
        <v>8</v>
      </c>
      <c r="UOH56" s="139" t="s">
        <v>8</v>
      </c>
      <c r="UOI56" s="139" t="s">
        <v>8</v>
      </c>
      <c r="UOJ56" s="139" t="s">
        <v>8</v>
      </c>
      <c r="UOK56" s="139" t="s">
        <v>8</v>
      </c>
      <c r="UOL56" s="139" t="s">
        <v>8</v>
      </c>
      <c r="UOM56" s="139" t="s">
        <v>8</v>
      </c>
      <c r="UON56" s="139" t="s">
        <v>8</v>
      </c>
      <c r="UOO56" s="139" t="s">
        <v>8</v>
      </c>
      <c r="UOP56" s="139" t="s">
        <v>8</v>
      </c>
      <c r="UOQ56" s="139" t="s">
        <v>8</v>
      </c>
      <c r="UOR56" s="139" t="s">
        <v>8</v>
      </c>
      <c r="UOS56" s="139" t="s">
        <v>8</v>
      </c>
      <c r="UOT56" s="139" t="s">
        <v>8</v>
      </c>
      <c r="UOU56" s="139" t="s">
        <v>8</v>
      </c>
      <c r="UOV56" s="139" t="s">
        <v>8</v>
      </c>
      <c r="UOW56" s="139" t="s">
        <v>8</v>
      </c>
      <c r="UOX56" s="139" t="s">
        <v>8</v>
      </c>
      <c r="UOY56" s="139" t="s">
        <v>8</v>
      </c>
      <c r="UOZ56" s="139" t="s">
        <v>8</v>
      </c>
      <c r="UPA56" s="139" t="s">
        <v>8</v>
      </c>
      <c r="UPB56" s="139" t="s">
        <v>8</v>
      </c>
      <c r="UPC56" s="139" t="s">
        <v>8</v>
      </c>
      <c r="UPD56" s="139" t="s">
        <v>8</v>
      </c>
      <c r="UPE56" s="139" t="s">
        <v>8</v>
      </c>
      <c r="UPF56" s="139" t="s">
        <v>8</v>
      </c>
      <c r="UPG56" s="139" t="s">
        <v>8</v>
      </c>
      <c r="UPH56" s="139" t="s">
        <v>8</v>
      </c>
      <c r="UPI56" s="139" t="s">
        <v>8</v>
      </c>
      <c r="UPJ56" s="139" t="s">
        <v>8</v>
      </c>
      <c r="UPK56" s="139" t="s">
        <v>8</v>
      </c>
      <c r="UPL56" s="139" t="s">
        <v>8</v>
      </c>
      <c r="UPM56" s="139" t="s">
        <v>8</v>
      </c>
      <c r="UPN56" s="139" t="s">
        <v>8</v>
      </c>
      <c r="UPO56" s="139" t="s">
        <v>8</v>
      </c>
      <c r="UPP56" s="139" t="s">
        <v>8</v>
      </c>
      <c r="UPQ56" s="139" t="s">
        <v>8</v>
      </c>
      <c r="UPR56" s="139" t="s">
        <v>8</v>
      </c>
      <c r="UPS56" s="139" t="s">
        <v>8</v>
      </c>
      <c r="UPT56" s="139" t="s">
        <v>8</v>
      </c>
      <c r="UPU56" s="139" t="s">
        <v>8</v>
      </c>
      <c r="UPV56" s="139" t="s">
        <v>8</v>
      </c>
      <c r="UPW56" s="139" t="s">
        <v>8</v>
      </c>
      <c r="UPX56" s="139" t="s">
        <v>8</v>
      </c>
      <c r="UPY56" s="139" t="s">
        <v>8</v>
      </c>
      <c r="UPZ56" s="139" t="s">
        <v>8</v>
      </c>
      <c r="UQA56" s="139" t="s">
        <v>8</v>
      </c>
      <c r="UQB56" s="139" t="s">
        <v>8</v>
      </c>
      <c r="UQC56" s="139" t="s">
        <v>8</v>
      </c>
      <c r="UQD56" s="139" t="s">
        <v>8</v>
      </c>
      <c r="UQE56" s="139" t="s">
        <v>8</v>
      </c>
      <c r="UQF56" s="139" t="s">
        <v>8</v>
      </c>
      <c r="UQG56" s="139" t="s">
        <v>8</v>
      </c>
      <c r="UQH56" s="139" t="s">
        <v>8</v>
      </c>
      <c r="UQI56" s="139" t="s">
        <v>8</v>
      </c>
      <c r="UQJ56" s="139" t="s">
        <v>8</v>
      </c>
      <c r="UQK56" s="139" t="s">
        <v>8</v>
      </c>
      <c r="UQL56" s="139" t="s">
        <v>8</v>
      </c>
      <c r="UQM56" s="139" t="s">
        <v>8</v>
      </c>
      <c r="UQN56" s="139" t="s">
        <v>8</v>
      </c>
      <c r="UQO56" s="139" t="s">
        <v>8</v>
      </c>
      <c r="UQP56" s="139" t="s">
        <v>8</v>
      </c>
      <c r="UQQ56" s="139" t="s">
        <v>8</v>
      </c>
      <c r="UQR56" s="139" t="s">
        <v>8</v>
      </c>
      <c r="UQS56" s="139" t="s">
        <v>8</v>
      </c>
      <c r="UQT56" s="139" t="s">
        <v>8</v>
      </c>
      <c r="UQU56" s="139" t="s">
        <v>8</v>
      </c>
      <c r="UQV56" s="139" t="s">
        <v>8</v>
      </c>
      <c r="UQW56" s="139" t="s">
        <v>8</v>
      </c>
      <c r="UQX56" s="139" t="s">
        <v>8</v>
      </c>
      <c r="UQY56" s="139" t="s">
        <v>8</v>
      </c>
      <c r="UQZ56" s="139" t="s">
        <v>8</v>
      </c>
      <c r="URA56" s="139" t="s">
        <v>8</v>
      </c>
      <c r="URB56" s="139" t="s">
        <v>8</v>
      </c>
      <c r="URC56" s="139" t="s">
        <v>8</v>
      </c>
      <c r="URD56" s="139" t="s">
        <v>8</v>
      </c>
      <c r="URE56" s="139" t="s">
        <v>8</v>
      </c>
      <c r="URF56" s="139" t="s">
        <v>8</v>
      </c>
      <c r="URG56" s="139" t="s">
        <v>8</v>
      </c>
      <c r="URH56" s="139" t="s">
        <v>8</v>
      </c>
      <c r="URI56" s="139" t="s">
        <v>8</v>
      </c>
      <c r="URJ56" s="139" t="s">
        <v>8</v>
      </c>
      <c r="URK56" s="139" t="s">
        <v>8</v>
      </c>
      <c r="URL56" s="139" t="s">
        <v>8</v>
      </c>
      <c r="URM56" s="139" t="s">
        <v>8</v>
      </c>
      <c r="URN56" s="139" t="s">
        <v>8</v>
      </c>
      <c r="URO56" s="139" t="s">
        <v>8</v>
      </c>
      <c r="URP56" s="139" t="s">
        <v>8</v>
      </c>
      <c r="URQ56" s="139" t="s">
        <v>8</v>
      </c>
      <c r="URR56" s="139" t="s">
        <v>8</v>
      </c>
      <c r="URS56" s="139" t="s">
        <v>8</v>
      </c>
      <c r="URT56" s="139" t="s">
        <v>8</v>
      </c>
      <c r="URU56" s="139" t="s">
        <v>8</v>
      </c>
      <c r="URV56" s="139" t="s">
        <v>8</v>
      </c>
      <c r="URW56" s="139" t="s">
        <v>8</v>
      </c>
      <c r="URX56" s="139" t="s">
        <v>8</v>
      </c>
      <c r="URY56" s="139" t="s">
        <v>8</v>
      </c>
      <c r="URZ56" s="139" t="s">
        <v>8</v>
      </c>
      <c r="USA56" s="139" t="s">
        <v>8</v>
      </c>
      <c r="USB56" s="139" t="s">
        <v>8</v>
      </c>
      <c r="USC56" s="139" t="s">
        <v>8</v>
      </c>
      <c r="USD56" s="139" t="s">
        <v>8</v>
      </c>
      <c r="USE56" s="139" t="s">
        <v>8</v>
      </c>
      <c r="USF56" s="139" t="s">
        <v>8</v>
      </c>
      <c r="USG56" s="139" t="s">
        <v>8</v>
      </c>
      <c r="USH56" s="139" t="s">
        <v>8</v>
      </c>
      <c r="USI56" s="139" t="s">
        <v>8</v>
      </c>
      <c r="USJ56" s="139" t="s">
        <v>8</v>
      </c>
      <c r="USK56" s="139" t="s">
        <v>8</v>
      </c>
      <c r="USL56" s="139" t="s">
        <v>8</v>
      </c>
      <c r="USM56" s="139" t="s">
        <v>8</v>
      </c>
      <c r="USN56" s="139" t="s">
        <v>8</v>
      </c>
      <c r="USO56" s="139" t="s">
        <v>8</v>
      </c>
      <c r="USP56" s="139" t="s">
        <v>8</v>
      </c>
      <c r="USQ56" s="139" t="s">
        <v>8</v>
      </c>
      <c r="USR56" s="139" t="s">
        <v>8</v>
      </c>
      <c r="USS56" s="139" t="s">
        <v>8</v>
      </c>
      <c r="UST56" s="139" t="s">
        <v>8</v>
      </c>
      <c r="USU56" s="139" t="s">
        <v>8</v>
      </c>
      <c r="USV56" s="139" t="s">
        <v>8</v>
      </c>
      <c r="USW56" s="139" t="s">
        <v>8</v>
      </c>
      <c r="USX56" s="139" t="s">
        <v>8</v>
      </c>
      <c r="USY56" s="139" t="s">
        <v>8</v>
      </c>
      <c r="USZ56" s="139" t="s">
        <v>8</v>
      </c>
      <c r="UTA56" s="139" t="s">
        <v>8</v>
      </c>
      <c r="UTB56" s="139" t="s">
        <v>8</v>
      </c>
      <c r="UTC56" s="139" t="s">
        <v>8</v>
      </c>
      <c r="UTD56" s="139" t="s">
        <v>8</v>
      </c>
      <c r="UTE56" s="139" t="s">
        <v>8</v>
      </c>
      <c r="UTF56" s="139" t="s">
        <v>8</v>
      </c>
      <c r="UTG56" s="139" t="s">
        <v>8</v>
      </c>
      <c r="UTH56" s="139" t="s">
        <v>8</v>
      </c>
      <c r="UTI56" s="139" t="s">
        <v>8</v>
      </c>
      <c r="UTJ56" s="139" t="s">
        <v>8</v>
      </c>
      <c r="UTK56" s="139" t="s">
        <v>8</v>
      </c>
      <c r="UTL56" s="139" t="s">
        <v>8</v>
      </c>
      <c r="UTM56" s="139" t="s">
        <v>8</v>
      </c>
      <c r="UTN56" s="139" t="s">
        <v>8</v>
      </c>
      <c r="UTO56" s="139" t="s">
        <v>8</v>
      </c>
      <c r="UTP56" s="139" t="s">
        <v>8</v>
      </c>
      <c r="UTQ56" s="139" t="s">
        <v>8</v>
      </c>
      <c r="UTR56" s="139" t="s">
        <v>8</v>
      </c>
      <c r="UTS56" s="139" t="s">
        <v>8</v>
      </c>
      <c r="UTT56" s="139" t="s">
        <v>8</v>
      </c>
      <c r="UTU56" s="139" t="s">
        <v>8</v>
      </c>
      <c r="UTV56" s="139" t="s">
        <v>8</v>
      </c>
      <c r="UTW56" s="139" t="s">
        <v>8</v>
      </c>
      <c r="UTX56" s="139" t="s">
        <v>8</v>
      </c>
      <c r="UTY56" s="139" t="s">
        <v>8</v>
      </c>
      <c r="UTZ56" s="139" t="s">
        <v>8</v>
      </c>
      <c r="UUA56" s="139" t="s">
        <v>8</v>
      </c>
      <c r="UUB56" s="139" t="s">
        <v>8</v>
      </c>
      <c r="UUC56" s="139" t="s">
        <v>8</v>
      </c>
      <c r="UUD56" s="139" t="s">
        <v>8</v>
      </c>
      <c r="UUE56" s="139" t="s">
        <v>8</v>
      </c>
      <c r="UUF56" s="139" t="s">
        <v>8</v>
      </c>
      <c r="UUG56" s="139" t="s">
        <v>8</v>
      </c>
      <c r="UUH56" s="139" t="s">
        <v>8</v>
      </c>
      <c r="UUI56" s="139" t="s">
        <v>8</v>
      </c>
      <c r="UUJ56" s="139" t="s">
        <v>8</v>
      </c>
      <c r="UUK56" s="139" t="s">
        <v>8</v>
      </c>
      <c r="UUL56" s="139" t="s">
        <v>8</v>
      </c>
      <c r="UUM56" s="139" t="s">
        <v>8</v>
      </c>
      <c r="UUN56" s="139" t="s">
        <v>8</v>
      </c>
      <c r="UUO56" s="139" t="s">
        <v>8</v>
      </c>
      <c r="UUP56" s="139" t="s">
        <v>8</v>
      </c>
      <c r="UUQ56" s="139" t="s">
        <v>8</v>
      </c>
      <c r="UUR56" s="139" t="s">
        <v>8</v>
      </c>
      <c r="UUS56" s="139" t="s">
        <v>8</v>
      </c>
      <c r="UUT56" s="139" t="s">
        <v>8</v>
      </c>
      <c r="UUU56" s="139" t="s">
        <v>8</v>
      </c>
      <c r="UUV56" s="139" t="s">
        <v>8</v>
      </c>
      <c r="UUW56" s="139" t="s">
        <v>8</v>
      </c>
      <c r="UUX56" s="139" t="s">
        <v>8</v>
      </c>
      <c r="UUY56" s="139" t="s">
        <v>8</v>
      </c>
      <c r="UUZ56" s="139" t="s">
        <v>8</v>
      </c>
      <c r="UVA56" s="139" t="s">
        <v>8</v>
      </c>
      <c r="UVB56" s="139" t="s">
        <v>8</v>
      </c>
      <c r="UVC56" s="139" t="s">
        <v>8</v>
      </c>
      <c r="UVD56" s="139" t="s">
        <v>8</v>
      </c>
      <c r="UVE56" s="139" t="s">
        <v>8</v>
      </c>
      <c r="UVF56" s="139" t="s">
        <v>8</v>
      </c>
      <c r="UVG56" s="139" t="s">
        <v>8</v>
      </c>
      <c r="UVH56" s="139" t="s">
        <v>8</v>
      </c>
      <c r="UVI56" s="139" t="s">
        <v>8</v>
      </c>
      <c r="UVJ56" s="139" t="s">
        <v>8</v>
      </c>
      <c r="UVK56" s="139" t="s">
        <v>8</v>
      </c>
      <c r="UVL56" s="139" t="s">
        <v>8</v>
      </c>
      <c r="UVM56" s="139" t="s">
        <v>8</v>
      </c>
      <c r="UVN56" s="139" t="s">
        <v>8</v>
      </c>
      <c r="UVO56" s="139" t="s">
        <v>8</v>
      </c>
      <c r="UVP56" s="139" t="s">
        <v>8</v>
      </c>
      <c r="UVQ56" s="139" t="s">
        <v>8</v>
      </c>
      <c r="UVR56" s="139" t="s">
        <v>8</v>
      </c>
      <c r="UVS56" s="139" t="s">
        <v>8</v>
      </c>
      <c r="UVT56" s="139" t="s">
        <v>8</v>
      </c>
      <c r="UVU56" s="139" t="s">
        <v>8</v>
      </c>
      <c r="UVV56" s="139" t="s">
        <v>8</v>
      </c>
      <c r="UVW56" s="139" t="s">
        <v>8</v>
      </c>
      <c r="UVX56" s="139" t="s">
        <v>8</v>
      </c>
      <c r="UVY56" s="139" t="s">
        <v>8</v>
      </c>
      <c r="UVZ56" s="139" t="s">
        <v>8</v>
      </c>
      <c r="UWA56" s="139" t="s">
        <v>8</v>
      </c>
      <c r="UWB56" s="139" t="s">
        <v>8</v>
      </c>
      <c r="UWC56" s="139" t="s">
        <v>8</v>
      </c>
      <c r="UWD56" s="139" t="s">
        <v>8</v>
      </c>
      <c r="UWE56" s="139" t="s">
        <v>8</v>
      </c>
      <c r="UWF56" s="139" t="s">
        <v>8</v>
      </c>
      <c r="UWG56" s="139" t="s">
        <v>8</v>
      </c>
      <c r="UWH56" s="139" t="s">
        <v>8</v>
      </c>
      <c r="UWI56" s="139" t="s">
        <v>8</v>
      </c>
      <c r="UWJ56" s="139" t="s">
        <v>8</v>
      </c>
      <c r="UWK56" s="139" t="s">
        <v>8</v>
      </c>
      <c r="UWL56" s="139" t="s">
        <v>8</v>
      </c>
      <c r="UWM56" s="139" t="s">
        <v>8</v>
      </c>
      <c r="UWN56" s="139" t="s">
        <v>8</v>
      </c>
      <c r="UWO56" s="139" t="s">
        <v>8</v>
      </c>
      <c r="UWP56" s="139" t="s">
        <v>8</v>
      </c>
      <c r="UWQ56" s="139" t="s">
        <v>8</v>
      </c>
      <c r="UWR56" s="139" t="s">
        <v>8</v>
      </c>
      <c r="UWS56" s="139" t="s">
        <v>8</v>
      </c>
      <c r="UWT56" s="139" t="s">
        <v>8</v>
      </c>
      <c r="UWU56" s="139" t="s">
        <v>8</v>
      </c>
      <c r="UWV56" s="139" t="s">
        <v>8</v>
      </c>
      <c r="UWW56" s="139" t="s">
        <v>8</v>
      </c>
      <c r="UWX56" s="139" t="s">
        <v>8</v>
      </c>
      <c r="UWY56" s="139" t="s">
        <v>8</v>
      </c>
      <c r="UWZ56" s="139" t="s">
        <v>8</v>
      </c>
      <c r="UXA56" s="139" t="s">
        <v>8</v>
      </c>
      <c r="UXB56" s="139" t="s">
        <v>8</v>
      </c>
      <c r="UXC56" s="139" t="s">
        <v>8</v>
      </c>
      <c r="UXD56" s="139" t="s">
        <v>8</v>
      </c>
      <c r="UXE56" s="139" t="s">
        <v>8</v>
      </c>
      <c r="UXF56" s="139" t="s">
        <v>8</v>
      </c>
      <c r="UXG56" s="139" t="s">
        <v>8</v>
      </c>
      <c r="UXH56" s="139" t="s">
        <v>8</v>
      </c>
      <c r="UXI56" s="139" t="s">
        <v>8</v>
      </c>
      <c r="UXJ56" s="139" t="s">
        <v>8</v>
      </c>
      <c r="UXK56" s="139" t="s">
        <v>8</v>
      </c>
      <c r="UXL56" s="139" t="s">
        <v>8</v>
      </c>
      <c r="UXM56" s="139" t="s">
        <v>8</v>
      </c>
      <c r="UXN56" s="139" t="s">
        <v>8</v>
      </c>
      <c r="UXO56" s="139" t="s">
        <v>8</v>
      </c>
      <c r="UXP56" s="139" t="s">
        <v>8</v>
      </c>
      <c r="UXQ56" s="139" t="s">
        <v>8</v>
      </c>
      <c r="UXR56" s="139" t="s">
        <v>8</v>
      </c>
      <c r="UXS56" s="139" t="s">
        <v>8</v>
      </c>
      <c r="UXT56" s="139" t="s">
        <v>8</v>
      </c>
      <c r="UXU56" s="139" t="s">
        <v>8</v>
      </c>
      <c r="UXV56" s="139" t="s">
        <v>8</v>
      </c>
      <c r="UXW56" s="139" t="s">
        <v>8</v>
      </c>
      <c r="UXX56" s="139" t="s">
        <v>8</v>
      </c>
      <c r="UXY56" s="139" t="s">
        <v>8</v>
      </c>
      <c r="UXZ56" s="139" t="s">
        <v>8</v>
      </c>
      <c r="UYA56" s="139" t="s">
        <v>8</v>
      </c>
      <c r="UYB56" s="139" t="s">
        <v>8</v>
      </c>
      <c r="UYC56" s="139" t="s">
        <v>8</v>
      </c>
      <c r="UYD56" s="139" t="s">
        <v>8</v>
      </c>
      <c r="UYE56" s="139" t="s">
        <v>8</v>
      </c>
      <c r="UYF56" s="139" t="s">
        <v>8</v>
      </c>
      <c r="UYG56" s="139" t="s">
        <v>8</v>
      </c>
      <c r="UYH56" s="139" t="s">
        <v>8</v>
      </c>
      <c r="UYI56" s="139" t="s">
        <v>8</v>
      </c>
      <c r="UYJ56" s="139" t="s">
        <v>8</v>
      </c>
      <c r="UYK56" s="139" t="s">
        <v>8</v>
      </c>
      <c r="UYL56" s="139" t="s">
        <v>8</v>
      </c>
      <c r="UYM56" s="139" t="s">
        <v>8</v>
      </c>
      <c r="UYN56" s="139" t="s">
        <v>8</v>
      </c>
      <c r="UYO56" s="139" t="s">
        <v>8</v>
      </c>
      <c r="UYP56" s="139" t="s">
        <v>8</v>
      </c>
      <c r="UYQ56" s="139" t="s">
        <v>8</v>
      </c>
      <c r="UYR56" s="139" t="s">
        <v>8</v>
      </c>
      <c r="UYS56" s="139" t="s">
        <v>8</v>
      </c>
      <c r="UYT56" s="139" t="s">
        <v>8</v>
      </c>
      <c r="UYU56" s="139" t="s">
        <v>8</v>
      </c>
      <c r="UYV56" s="139" t="s">
        <v>8</v>
      </c>
      <c r="UYW56" s="139" t="s">
        <v>8</v>
      </c>
      <c r="UYX56" s="139" t="s">
        <v>8</v>
      </c>
      <c r="UYY56" s="139" t="s">
        <v>8</v>
      </c>
      <c r="UYZ56" s="139" t="s">
        <v>8</v>
      </c>
      <c r="UZA56" s="139" t="s">
        <v>8</v>
      </c>
      <c r="UZB56" s="139" t="s">
        <v>8</v>
      </c>
      <c r="UZC56" s="139" t="s">
        <v>8</v>
      </c>
      <c r="UZD56" s="139" t="s">
        <v>8</v>
      </c>
      <c r="UZE56" s="139" t="s">
        <v>8</v>
      </c>
      <c r="UZF56" s="139" t="s">
        <v>8</v>
      </c>
      <c r="UZG56" s="139" t="s">
        <v>8</v>
      </c>
      <c r="UZH56" s="139" t="s">
        <v>8</v>
      </c>
      <c r="UZI56" s="139" t="s">
        <v>8</v>
      </c>
      <c r="UZJ56" s="139" t="s">
        <v>8</v>
      </c>
      <c r="UZK56" s="139" t="s">
        <v>8</v>
      </c>
      <c r="UZL56" s="139" t="s">
        <v>8</v>
      </c>
      <c r="UZM56" s="139" t="s">
        <v>8</v>
      </c>
      <c r="UZN56" s="139" t="s">
        <v>8</v>
      </c>
      <c r="UZO56" s="139" t="s">
        <v>8</v>
      </c>
      <c r="UZP56" s="139" t="s">
        <v>8</v>
      </c>
      <c r="UZQ56" s="139" t="s">
        <v>8</v>
      </c>
      <c r="UZR56" s="139" t="s">
        <v>8</v>
      </c>
      <c r="UZS56" s="139" t="s">
        <v>8</v>
      </c>
      <c r="UZT56" s="139" t="s">
        <v>8</v>
      </c>
      <c r="UZU56" s="139" t="s">
        <v>8</v>
      </c>
      <c r="UZV56" s="139" t="s">
        <v>8</v>
      </c>
      <c r="UZW56" s="139" t="s">
        <v>8</v>
      </c>
      <c r="UZX56" s="139" t="s">
        <v>8</v>
      </c>
      <c r="UZY56" s="139" t="s">
        <v>8</v>
      </c>
      <c r="UZZ56" s="139" t="s">
        <v>8</v>
      </c>
      <c r="VAA56" s="139" t="s">
        <v>8</v>
      </c>
      <c r="VAB56" s="139" t="s">
        <v>8</v>
      </c>
      <c r="VAC56" s="139" t="s">
        <v>8</v>
      </c>
      <c r="VAD56" s="139" t="s">
        <v>8</v>
      </c>
      <c r="VAE56" s="139" t="s">
        <v>8</v>
      </c>
      <c r="VAF56" s="139" t="s">
        <v>8</v>
      </c>
      <c r="VAG56" s="139" t="s">
        <v>8</v>
      </c>
      <c r="VAH56" s="139" t="s">
        <v>8</v>
      </c>
      <c r="VAI56" s="139" t="s">
        <v>8</v>
      </c>
      <c r="VAJ56" s="139" t="s">
        <v>8</v>
      </c>
      <c r="VAK56" s="139" t="s">
        <v>8</v>
      </c>
      <c r="VAL56" s="139" t="s">
        <v>8</v>
      </c>
      <c r="VAM56" s="139" t="s">
        <v>8</v>
      </c>
      <c r="VAN56" s="139" t="s">
        <v>8</v>
      </c>
      <c r="VAO56" s="139" t="s">
        <v>8</v>
      </c>
      <c r="VAP56" s="139" t="s">
        <v>8</v>
      </c>
      <c r="VAQ56" s="139" t="s">
        <v>8</v>
      </c>
      <c r="VAR56" s="139" t="s">
        <v>8</v>
      </c>
      <c r="VAS56" s="139" t="s">
        <v>8</v>
      </c>
      <c r="VAT56" s="139" t="s">
        <v>8</v>
      </c>
      <c r="VAU56" s="139" t="s">
        <v>8</v>
      </c>
      <c r="VAV56" s="139" t="s">
        <v>8</v>
      </c>
      <c r="VAW56" s="139" t="s">
        <v>8</v>
      </c>
      <c r="VAX56" s="139" t="s">
        <v>8</v>
      </c>
      <c r="VAY56" s="139" t="s">
        <v>8</v>
      </c>
      <c r="VAZ56" s="139" t="s">
        <v>8</v>
      </c>
      <c r="VBA56" s="139" t="s">
        <v>8</v>
      </c>
      <c r="VBB56" s="139" t="s">
        <v>8</v>
      </c>
      <c r="VBC56" s="139" t="s">
        <v>8</v>
      </c>
      <c r="VBD56" s="139" t="s">
        <v>8</v>
      </c>
      <c r="VBE56" s="139" t="s">
        <v>8</v>
      </c>
      <c r="VBF56" s="139" t="s">
        <v>8</v>
      </c>
      <c r="VBG56" s="139" t="s">
        <v>8</v>
      </c>
      <c r="VBH56" s="139" t="s">
        <v>8</v>
      </c>
      <c r="VBI56" s="139" t="s">
        <v>8</v>
      </c>
      <c r="VBJ56" s="139" t="s">
        <v>8</v>
      </c>
      <c r="VBK56" s="139" t="s">
        <v>8</v>
      </c>
      <c r="VBL56" s="139" t="s">
        <v>8</v>
      </c>
      <c r="VBM56" s="139" t="s">
        <v>8</v>
      </c>
      <c r="VBN56" s="139" t="s">
        <v>8</v>
      </c>
      <c r="VBO56" s="139" t="s">
        <v>8</v>
      </c>
      <c r="VBP56" s="139" t="s">
        <v>8</v>
      </c>
      <c r="VBQ56" s="139" t="s">
        <v>8</v>
      </c>
      <c r="VBR56" s="139" t="s">
        <v>8</v>
      </c>
      <c r="VBS56" s="139" t="s">
        <v>8</v>
      </c>
      <c r="VBT56" s="139" t="s">
        <v>8</v>
      </c>
      <c r="VBU56" s="139" t="s">
        <v>8</v>
      </c>
      <c r="VBV56" s="139" t="s">
        <v>8</v>
      </c>
      <c r="VBW56" s="139" t="s">
        <v>8</v>
      </c>
      <c r="VBX56" s="139" t="s">
        <v>8</v>
      </c>
      <c r="VBY56" s="139" t="s">
        <v>8</v>
      </c>
      <c r="VBZ56" s="139" t="s">
        <v>8</v>
      </c>
      <c r="VCA56" s="139" t="s">
        <v>8</v>
      </c>
      <c r="VCB56" s="139" t="s">
        <v>8</v>
      </c>
      <c r="VCC56" s="139" t="s">
        <v>8</v>
      </c>
      <c r="VCD56" s="139" t="s">
        <v>8</v>
      </c>
      <c r="VCE56" s="139" t="s">
        <v>8</v>
      </c>
      <c r="VCF56" s="139" t="s">
        <v>8</v>
      </c>
      <c r="VCG56" s="139" t="s">
        <v>8</v>
      </c>
      <c r="VCH56" s="139" t="s">
        <v>8</v>
      </c>
      <c r="VCI56" s="139" t="s">
        <v>8</v>
      </c>
      <c r="VCJ56" s="139" t="s">
        <v>8</v>
      </c>
      <c r="VCK56" s="139" t="s">
        <v>8</v>
      </c>
      <c r="VCL56" s="139" t="s">
        <v>8</v>
      </c>
      <c r="VCM56" s="139" t="s">
        <v>8</v>
      </c>
      <c r="VCN56" s="139" t="s">
        <v>8</v>
      </c>
      <c r="VCO56" s="139" t="s">
        <v>8</v>
      </c>
      <c r="VCP56" s="139" t="s">
        <v>8</v>
      </c>
      <c r="VCQ56" s="139" t="s">
        <v>8</v>
      </c>
      <c r="VCR56" s="139" t="s">
        <v>8</v>
      </c>
      <c r="VCS56" s="139" t="s">
        <v>8</v>
      </c>
      <c r="VCT56" s="139" t="s">
        <v>8</v>
      </c>
      <c r="VCU56" s="139" t="s">
        <v>8</v>
      </c>
      <c r="VCV56" s="139" t="s">
        <v>8</v>
      </c>
      <c r="VCW56" s="139" t="s">
        <v>8</v>
      </c>
      <c r="VCX56" s="139" t="s">
        <v>8</v>
      </c>
      <c r="VCY56" s="139" t="s">
        <v>8</v>
      </c>
      <c r="VCZ56" s="139" t="s">
        <v>8</v>
      </c>
      <c r="VDA56" s="139" t="s">
        <v>8</v>
      </c>
      <c r="VDB56" s="139" t="s">
        <v>8</v>
      </c>
      <c r="VDC56" s="139" t="s">
        <v>8</v>
      </c>
      <c r="VDD56" s="139" t="s">
        <v>8</v>
      </c>
      <c r="VDE56" s="139" t="s">
        <v>8</v>
      </c>
      <c r="VDF56" s="139" t="s">
        <v>8</v>
      </c>
      <c r="VDG56" s="139" t="s">
        <v>8</v>
      </c>
      <c r="VDH56" s="139" t="s">
        <v>8</v>
      </c>
      <c r="VDI56" s="139" t="s">
        <v>8</v>
      </c>
      <c r="VDJ56" s="139" t="s">
        <v>8</v>
      </c>
      <c r="VDK56" s="139" t="s">
        <v>8</v>
      </c>
      <c r="VDL56" s="139" t="s">
        <v>8</v>
      </c>
      <c r="VDM56" s="139" t="s">
        <v>8</v>
      </c>
      <c r="VDN56" s="139" t="s">
        <v>8</v>
      </c>
      <c r="VDO56" s="139" t="s">
        <v>8</v>
      </c>
      <c r="VDP56" s="139" t="s">
        <v>8</v>
      </c>
      <c r="VDQ56" s="139" t="s">
        <v>8</v>
      </c>
      <c r="VDR56" s="139" t="s">
        <v>8</v>
      </c>
      <c r="VDS56" s="139" t="s">
        <v>8</v>
      </c>
      <c r="VDT56" s="139" t="s">
        <v>8</v>
      </c>
      <c r="VDU56" s="139" t="s">
        <v>8</v>
      </c>
      <c r="VDV56" s="139" t="s">
        <v>8</v>
      </c>
      <c r="VDW56" s="139" t="s">
        <v>8</v>
      </c>
      <c r="VDX56" s="139" t="s">
        <v>8</v>
      </c>
      <c r="VDY56" s="139" t="s">
        <v>8</v>
      </c>
      <c r="VDZ56" s="139" t="s">
        <v>8</v>
      </c>
      <c r="VEA56" s="139" t="s">
        <v>8</v>
      </c>
      <c r="VEB56" s="139" t="s">
        <v>8</v>
      </c>
      <c r="VEC56" s="139" t="s">
        <v>8</v>
      </c>
      <c r="VED56" s="139" t="s">
        <v>8</v>
      </c>
      <c r="VEE56" s="139" t="s">
        <v>8</v>
      </c>
      <c r="VEF56" s="139" t="s">
        <v>8</v>
      </c>
      <c r="VEG56" s="139" t="s">
        <v>8</v>
      </c>
      <c r="VEH56" s="139" t="s">
        <v>8</v>
      </c>
      <c r="VEI56" s="139" t="s">
        <v>8</v>
      </c>
      <c r="VEJ56" s="139" t="s">
        <v>8</v>
      </c>
      <c r="VEK56" s="139" t="s">
        <v>8</v>
      </c>
      <c r="VEL56" s="139" t="s">
        <v>8</v>
      </c>
      <c r="VEM56" s="139" t="s">
        <v>8</v>
      </c>
      <c r="VEN56" s="139" t="s">
        <v>8</v>
      </c>
      <c r="VEO56" s="139" t="s">
        <v>8</v>
      </c>
      <c r="VEP56" s="139" t="s">
        <v>8</v>
      </c>
      <c r="VEQ56" s="139" t="s">
        <v>8</v>
      </c>
      <c r="VER56" s="139" t="s">
        <v>8</v>
      </c>
      <c r="VES56" s="139" t="s">
        <v>8</v>
      </c>
      <c r="VET56" s="139" t="s">
        <v>8</v>
      </c>
      <c r="VEU56" s="139" t="s">
        <v>8</v>
      </c>
      <c r="VEV56" s="139" t="s">
        <v>8</v>
      </c>
      <c r="VEW56" s="139" t="s">
        <v>8</v>
      </c>
      <c r="VEX56" s="139" t="s">
        <v>8</v>
      </c>
      <c r="VEY56" s="139" t="s">
        <v>8</v>
      </c>
      <c r="VEZ56" s="139" t="s">
        <v>8</v>
      </c>
      <c r="VFA56" s="139" t="s">
        <v>8</v>
      </c>
      <c r="VFB56" s="139" t="s">
        <v>8</v>
      </c>
      <c r="VFC56" s="139" t="s">
        <v>8</v>
      </c>
      <c r="VFD56" s="139" t="s">
        <v>8</v>
      </c>
      <c r="VFE56" s="139" t="s">
        <v>8</v>
      </c>
      <c r="VFF56" s="139" t="s">
        <v>8</v>
      </c>
      <c r="VFG56" s="139" t="s">
        <v>8</v>
      </c>
      <c r="VFH56" s="139" t="s">
        <v>8</v>
      </c>
      <c r="VFI56" s="139" t="s">
        <v>8</v>
      </c>
      <c r="VFJ56" s="139" t="s">
        <v>8</v>
      </c>
      <c r="VFK56" s="139" t="s">
        <v>8</v>
      </c>
      <c r="VFL56" s="139" t="s">
        <v>8</v>
      </c>
      <c r="VFM56" s="139" t="s">
        <v>8</v>
      </c>
      <c r="VFN56" s="139" t="s">
        <v>8</v>
      </c>
      <c r="VFO56" s="139" t="s">
        <v>8</v>
      </c>
      <c r="VFP56" s="139" t="s">
        <v>8</v>
      </c>
      <c r="VFQ56" s="139" t="s">
        <v>8</v>
      </c>
      <c r="VFR56" s="139" t="s">
        <v>8</v>
      </c>
      <c r="VFS56" s="139" t="s">
        <v>8</v>
      </c>
      <c r="VFT56" s="139" t="s">
        <v>8</v>
      </c>
      <c r="VFU56" s="139" t="s">
        <v>8</v>
      </c>
      <c r="VFV56" s="139" t="s">
        <v>8</v>
      </c>
      <c r="VFW56" s="139" t="s">
        <v>8</v>
      </c>
      <c r="VFX56" s="139" t="s">
        <v>8</v>
      </c>
      <c r="VFY56" s="139" t="s">
        <v>8</v>
      </c>
      <c r="VFZ56" s="139" t="s">
        <v>8</v>
      </c>
      <c r="VGA56" s="139" t="s">
        <v>8</v>
      </c>
      <c r="VGB56" s="139" t="s">
        <v>8</v>
      </c>
      <c r="VGC56" s="139" t="s">
        <v>8</v>
      </c>
      <c r="VGD56" s="139" t="s">
        <v>8</v>
      </c>
      <c r="VGE56" s="139" t="s">
        <v>8</v>
      </c>
      <c r="VGF56" s="139" t="s">
        <v>8</v>
      </c>
      <c r="VGG56" s="139" t="s">
        <v>8</v>
      </c>
      <c r="VGH56" s="139" t="s">
        <v>8</v>
      </c>
      <c r="VGI56" s="139" t="s">
        <v>8</v>
      </c>
      <c r="VGJ56" s="139" t="s">
        <v>8</v>
      </c>
      <c r="VGK56" s="139" t="s">
        <v>8</v>
      </c>
      <c r="VGL56" s="139" t="s">
        <v>8</v>
      </c>
      <c r="VGM56" s="139" t="s">
        <v>8</v>
      </c>
      <c r="VGN56" s="139" t="s">
        <v>8</v>
      </c>
      <c r="VGO56" s="139" t="s">
        <v>8</v>
      </c>
      <c r="VGP56" s="139" t="s">
        <v>8</v>
      </c>
      <c r="VGQ56" s="139" t="s">
        <v>8</v>
      </c>
      <c r="VGR56" s="139" t="s">
        <v>8</v>
      </c>
      <c r="VGS56" s="139" t="s">
        <v>8</v>
      </c>
      <c r="VGT56" s="139" t="s">
        <v>8</v>
      </c>
      <c r="VGU56" s="139" t="s">
        <v>8</v>
      </c>
      <c r="VGV56" s="139" t="s">
        <v>8</v>
      </c>
      <c r="VGW56" s="139" t="s">
        <v>8</v>
      </c>
      <c r="VGX56" s="139" t="s">
        <v>8</v>
      </c>
      <c r="VGY56" s="139" t="s">
        <v>8</v>
      </c>
      <c r="VGZ56" s="139" t="s">
        <v>8</v>
      </c>
      <c r="VHA56" s="139" t="s">
        <v>8</v>
      </c>
      <c r="VHB56" s="139" t="s">
        <v>8</v>
      </c>
      <c r="VHC56" s="139" t="s">
        <v>8</v>
      </c>
      <c r="VHD56" s="139" t="s">
        <v>8</v>
      </c>
      <c r="VHE56" s="139" t="s">
        <v>8</v>
      </c>
      <c r="VHF56" s="139" t="s">
        <v>8</v>
      </c>
      <c r="VHG56" s="139" t="s">
        <v>8</v>
      </c>
      <c r="VHH56" s="139" t="s">
        <v>8</v>
      </c>
      <c r="VHI56" s="139" t="s">
        <v>8</v>
      </c>
      <c r="VHJ56" s="139" t="s">
        <v>8</v>
      </c>
      <c r="VHK56" s="139" t="s">
        <v>8</v>
      </c>
      <c r="VHL56" s="139" t="s">
        <v>8</v>
      </c>
      <c r="VHM56" s="139" t="s">
        <v>8</v>
      </c>
      <c r="VHN56" s="139" t="s">
        <v>8</v>
      </c>
      <c r="VHO56" s="139" t="s">
        <v>8</v>
      </c>
      <c r="VHP56" s="139" t="s">
        <v>8</v>
      </c>
      <c r="VHQ56" s="139" t="s">
        <v>8</v>
      </c>
      <c r="VHR56" s="139" t="s">
        <v>8</v>
      </c>
      <c r="VHS56" s="139" t="s">
        <v>8</v>
      </c>
      <c r="VHT56" s="139" t="s">
        <v>8</v>
      </c>
      <c r="VHU56" s="139" t="s">
        <v>8</v>
      </c>
      <c r="VHV56" s="139" t="s">
        <v>8</v>
      </c>
      <c r="VHW56" s="139" t="s">
        <v>8</v>
      </c>
      <c r="VHX56" s="139" t="s">
        <v>8</v>
      </c>
      <c r="VHY56" s="139" t="s">
        <v>8</v>
      </c>
      <c r="VHZ56" s="139" t="s">
        <v>8</v>
      </c>
      <c r="VIA56" s="139" t="s">
        <v>8</v>
      </c>
      <c r="VIB56" s="139" t="s">
        <v>8</v>
      </c>
      <c r="VIC56" s="139" t="s">
        <v>8</v>
      </c>
      <c r="VID56" s="139" t="s">
        <v>8</v>
      </c>
      <c r="VIE56" s="139" t="s">
        <v>8</v>
      </c>
      <c r="VIF56" s="139" t="s">
        <v>8</v>
      </c>
      <c r="VIG56" s="139" t="s">
        <v>8</v>
      </c>
      <c r="VIH56" s="139" t="s">
        <v>8</v>
      </c>
      <c r="VII56" s="139" t="s">
        <v>8</v>
      </c>
      <c r="VIJ56" s="139" t="s">
        <v>8</v>
      </c>
      <c r="VIK56" s="139" t="s">
        <v>8</v>
      </c>
      <c r="VIL56" s="139" t="s">
        <v>8</v>
      </c>
      <c r="VIM56" s="139" t="s">
        <v>8</v>
      </c>
      <c r="VIN56" s="139" t="s">
        <v>8</v>
      </c>
      <c r="VIO56" s="139" t="s">
        <v>8</v>
      </c>
      <c r="VIP56" s="139" t="s">
        <v>8</v>
      </c>
      <c r="VIQ56" s="139" t="s">
        <v>8</v>
      </c>
      <c r="VIR56" s="139" t="s">
        <v>8</v>
      </c>
      <c r="VIS56" s="139" t="s">
        <v>8</v>
      </c>
      <c r="VIT56" s="139" t="s">
        <v>8</v>
      </c>
      <c r="VIU56" s="139" t="s">
        <v>8</v>
      </c>
      <c r="VIV56" s="139" t="s">
        <v>8</v>
      </c>
      <c r="VIW56" s="139" t="s">
        <v>8</v>
      </c>
      <c r="VIX56" s="139" t="s">
        <v>8</v>
      </c>
      <c r="VIY56" s="139" t="s">
        <v>8</v>
      </c>
      <c r="VIZ56" s="139" t="s">
        <v>8</v>
      </c>
      <c r="VJA56" s="139" t="s">
        <v>8</v>
      </c>
      <c r="VJB56" s="139" t="s">
        <v>8</v>
      </c>
      <c r="VJC56" s="139" t="s">
        <v>8</v>
      </c>
      <c r="VJD56" s="139" t="s">
        <v>8</v>
      </c>
      <c r="VJE56" s="139" t="s">
        <v>8</v>
      </c>
      <c r="VJF56" s="139" t="s">
        <v>8</v>
      </c>
      <c r="VJG56" s="139" t="s">
        <v>8</v>
      </c>
      <c r="VJH56" s="139" t="s">
        <v>8</v>
      </c>
      <c r="VJI56" s="139" t="s">
        <v>8</v>
      </c>
      <c r="VJJ56" s="139" t="s">
        <v>8</v>
      </c>
      <c r="VJK56" s="139" t="s">
        <v>8</v>
      </c>
      <c r="VJL56" s="139" t="s">
        <v>8</v>
      </c>
      <c r="VJM56" s="139" t="s">
        <v>8</v>
      </c>
      <c r="VJN56" s="139" t="s">
        <v>8</v>
      </c>
      <c r="VJO56" s="139" t="s">
        <v>8</v>
      </c>
      <c r="VJP56" s="139" t="s">
        <v>8</v>
      </c>
      <c r="VJQ56" s="139" t="s">
        <v>8</v>
      </c>
      <c r="VJR56" s="139" t="s">
        <v>8</v>
      </c>
      <c r="VJS56" s="139" t="s">
        <v>8</v>
      </c>
      <c r="VJT56" s="139" t="s">
        <v>8</v>
      </c>
      <c r="VJU56" s="139" t="s">
        <v>8</v>
      </c>
      <c r="VJV56" s="139" t="s">
        <v>8</v>
      </c>
      <c r="VJW56" s="139" t="s">
        <v>8</v>
      </c>
      <c r="VJX56" s="139" t="s">
        <v>8</v>
      </c>
      <c r="VJY56" s="139" t="s">
        <v>8</v>
      </c>
      <c r="VJZ56" s="139" t="s">
        <v>8</v>
      </c>
      <c r="VKA56" s="139" t="s">
        <v>8</v>
      </c>
      <c r="VKB56" s="139" t="s">
        <v>8</v>
      </c>
      <c r="VKC56" s="139" t="s">
        <v>8</v>
      </c>
      <c r="VKD56" s="139" t="s">
        <v>8</v>
      </c>
      <c r="VKE56" s="139" t="s">
        <v>8</v>
      </c>
      <c r="VKF56" s="139" t="s">
        <v>8</v>
      </c>
      <c r="VKG56" s="139" t="s">
        <v>8</v>
      </c>
      <c r="VKH56" s="139" t="s">
        <v>8</v>
      </c>
      <c r="VKI56" s="139" t="s">
        <v>8</v>
      </c>
      <c r="VKJ56" s="139" t="s">
        <v>8</v>
      </c>
      <c r="VKK56" s="139" t="s">
        <v>8</v>
      </c>
      <c r="VKL56" s="139" t="s">
        <v>8</v>
      </c>
      <c r="VKM56" s="139" t="s">
        <v>8</v>
      </c>
      <c r="VKN56" s="139" t="s">
        <v>8</v>
      </c>
      <c r="VKO56" s="139" t="s">
        <v>8</v>
      </c>
      <c r="VKP56" s="139" t="s">
        <v>8</v>
      </c>
      <c r="VKQ56" s="139" t="s">
        <v>8</v>
      </c>
      <c r="VKR56" s="139" t="s">
        <v>8</v>
      </c>
      <c r="VKS56" s="139" t="s">
        <v>8</v>
      </c>
      <c r="VKT56" s="139" t="s">
        <v>8</v>
      </c>
      <c r="VKU56" s="139" t="s">
        <v>8</v>
      </c>
      <c r="VKV56" s="139" t="s">
        <v>8</v>
      </c>
      <c r="VKW56" s="139" t="s">
        <v>8</v>
      </c>
      <c r="VKX56" s="139" t="s">
        <v>8</v>
      </c>
      <c r="VKY56" s="139" t="s">
        <v>8</v>
      </c>
      <c r="VKZ56" s="139" t="s">
        <v>8</v>
      </c>
      <c r="VLA56" s="139" t="s">
        <v>8</v>
      </c>
      <c r="VLB56" s="139" t="s">
        <v>8</v>
      </c>
      <c r="VLC56" s="139" t="s">
        <v>8</v>
      </c>
      <c r="VLD56" s="139" t="s">
        <v>8</v>
      </c>
      <c r="VLE56" s="139" t="s">
        <v>8</v>
      </c>
      <c r="VLF56" s="139" t="s">
        <v>8</v>
      </c>
      <c r="VLG56" s="139" t="s">
        <v>8</v>
      </c>
      <c r="VLH56" s="139" t="s">
        <v>8</v>
      </c>
      <c r="VLI56" s="139" t="s">
        <v>8</v>
      </c>
      <c r="VLJ56" s="139" t="s">
        <v>8</v>
      </c>
      <c r="VLK56" s="139" t="s">
        <v>8</v>
      </c>
      <c r="VLL56" s="139" t="s">
        <v>8</v>
      </c>
      <c r="VLM56" s="139" t="s">
        <v>8</v>
      </c>
      <c r="VLN56" s="139" t="s">
        <v>8</v>
      </c>
      <c r="VLO56" s="139" t="s">
        <v>8</v>
      </c>
      <c r="VLP56" s="139" t="s">
        <v>8</v>
      </c>
      <c r="VLQ56" s="139" t="s">
        <v>8</v>
      </c>
      <c r="VLR56" s="139" t="s">
        <v>8</v>
      </c>
      <c r="VLS56" s="139" t="s">
        <v>8</v>
      </c>
      <c r="VLT56" s="139" t="s">
        <v>8</v>
      </c>
      <c r="VLU56" s="139" t="s">
        <v>8</v>
      </c>
      <c r="VLV56" s="139" t="s">
        <v>8</v>
      </c>
      <c r="VLW56" s="139" t="s">
        <v>8</v>
      </c>
      <c r="VLX56" s="139" t="s">
        <v>8</v>
      </c>
      <c r="VLY56" s="139" t="s">
        <v>8</v>
      </c>
      <c r="VLZ56" s="139" t="s">
        <v>8</v>
      </c>
      <c r="VMA56" s="139" t="s">
        <v>8</v>
      </c>
      <c r="VMB56" s="139" t="s">
        <v>8</v>
      </c>
      <c r="VMC56" s="139" t="s">
        <v>8</v>
      </c>
      <c r="VMD56" s="139" t="s">
        <v>8</v>
      </c>
      <c r="VME56" s="139" t="s">
        <v>8</v>
      </c>
      <c r="VMF56" s="139" t="s">
        <v>8</v>
      </c>
      <c r="VMG56" s="139" t="s">
        <v>8</v>
      </c>
      <c r="VMH56" s="139" t="s">
        <v>8</v>
      </c>
      <c r="VMI56" s="139" t="s">
        <v>8</v>
      </c>
      <c r="VMJ56" s="139" t="s">
        <v>8</v>
      </c>
      <c r="VMK56" s="139" t="s">
        <v>8</v>
      </c>
      <c r="VML56" s="139" t="s">
        <v>8</v>
      </c>
      <c r="VMM56" s="139" t="s">
        <v>8</v>
      </c>
      <c r="VMN56" s="139" t="s">
        <v>8</v>
      </c>
      <c r="VMO56" s="139" t="s">
        <v>8</v>
      </c>
      <c r="VMP56" s="139" t="s">
        <v>8</v>
      </c>
      <c r="VMQ56" s="139" t="s">
        <v>8</v>
      </c>
      <c r="VMR56" s="139" t="s">
        <v>8</v>
      </c>
      <c r="VMS56" s="139" t="s">
        <v>8</v>
      </c>
      <c r="VMT56" s="139" t="s">
        <v>8</v>
      </c>
      <c r="VMU56" s="139" t="s">
        <v>8</v>
      </c>
      <c r="VMV56" s="139" t="s">
        <v>8</v>
      </c>
      <c r="VMW56" s="139" t="s">
        <v>8</v>
      </c>
      <c r="VMX56" s="139" t="s">
        <v>8</v>
      </c>
      <c r="VMY56" s="139" t="s">
        <v>8</v>
      </c>
      <c r="VMZ56" s="139" t="s">
        <v>8</v>
      </c>
      <c r="VNA56" s="139" t="s">
        <v>8</v>
      </c>
      <c r="VNB56" s="139" t="s">
        <v>8</v>
      </c>
      <c r="VNC56" s="139" t="s">
        <v>8</v>
      </c>
      <c r="VND56" s="139" t="s">
        <v>8</v>
      </c>
      <c r="VNE56" s="139" t="s">
        <v>8</v>
      </c>
      <c r="VNF56" s="139" t="s">
        <v>8</v>
      </c>
      <c r="VNG56" s="139" t="s">
        <v>8</v>
      </c>
      <c r="VNH56" s="139" t="s">
        <v>8</v>
      </c>
      <c r="VNI56" s="139" t="s">
        <v>8</v>
      </c>
      <c r="VNJ56" s="139" t="s">
        <v>8</v>
      </c>
      <c r="VNK56" s="139" t="s">
        <v>8</v>
      </c>
      <c r="VNL56" s="139" t="s">
        <v>8</v>
      </c>
      <c r="VNM56" s="139" t="s">
        <v>8</v>
      </c>
      <c r="VNN56" s="139" t="s">
        <v>8</v>
      </c>
      <c r="VNO56" s="139" t="s">
        <v>8</v>
      </c>
      <c r="VNP56" s="139" t="s">
        <v>8</v>
      </c>
      <c r="VNQ56" s="139" t="s">
        <v>8</v>
      </c>
      <c r="VNR56" s="139" t="s">
        <v>8</v>
      </c>
      <c r="VNS56" s="139" t="s">
        <v>8</v>
      </c>
      <c r="VNT56" s="139" t="s">
        <v>8</v>
      </c>
      <c r="VNU56" s="139" t="s">
        <v>8</v>
      </c>
      <c r="VNV56" s="139" t="s">
        <v>8</v>
      </c>
      <c r="VNW56" s="139" t="s">
        <v>8</v>
      </c>
      <c r="VNX56" s="139" t="s">
        <v>8</v>
      </c>
      <c r="VNY56" s="139" t="s">
        <v>8</v>
      </c>
      <c r="VNZ56" s="139" t="s">
        <v>8</v>
      </c>
      <c r="VOA56" s="139" t="s">
        <v>8</v>
      </c>
      <c r="VOB56" s="139" t="s">
        <v>8</v>
      </c>
      <c r="VOC56" s="139" t="s">
        <v>8</v>
      </c>
      <c r="VOD56" s="139" t="s">
        <v>8</v>
      </c>
      <c r="VOE56" s="139" t="s">
        <v>8</v>
      </c>
      <c r="VOF56" s="139" t="s">
        <v>8</v>
      </c>
      <c r="VOG56" s="139" t="s">
        <v>8</v>
      </c>
      <c r="VOH56" s="139" t="s">
        <v>8</v>
      </c>
      <c r="VOI56" s="139" t="s">
        <v>8</v>
      </c>
      <c r="VOJ56" s="139" t="s">
        <v>8</v>
      </c>
      <c r="VOK56" s="139" t="s">
        <v>8</v>
      </c>
      <c r="VOL56" s="139" t="s">
        <v>8</v>
      </c>
      <c r="VOM56" s="139" t="s">
        <v>8</v>
      </c>
      <c r="VON56" s="139" t="s">
        <v>8</v>
      </c>
      <c r="VOO56" s="139" t="s">
        <v>8</v>
      </c>
      <c r="VOP56" s="139" t="s">
        <v>8</v>
      </c>
      <c r="VOQ56" s="139" t="s">
        <v>8</v>
      </c>
      <c r="VOR56" s="139" t="s">
        <v>8</v>
      </c>
      <c r="VOS56" s="139" t="s">
        <v>8</v>
      </c>
      <c r="VOT56" s="139" t="s">
        <v>8</v>
      </c>
      <c r="VOU56" s="139" t="s">
        <v>8</v>
      </c>
      <c r="VOV56" s="139" t="s">
        <v>8</v>
      </c>
      <c r="VOW56" s="139" t="s">
        <v>8</v>
      </c>
      <c r="VOX56" s="139" t="s">
        <v>8</v>
      </c>
      <c r="VOY56" s="139" t="s">
        <v>8</v>
      </c>
      <c r="VOZ56" s="139" t="s">
        <v>8</v>
      </c>
      <c r="VPA56" s="139" t="s">
        <v>8</v>
      </c>
      <c r="VPB56" s="139" t="s">
        <v>8</v>
      </c>
      <c r="VPC56" s="139" t="s">
        <v>8</v>
      </c>
      <c r="VPD56" s="139" t="s">
        <v>8</v>
      </c>
      <c r="VPE56" s="139" t="s">
        <v>8</v>
      </c>
      <c r="VPF56" s="139" t="s">
        <v>8</v>
      </c>
      <c r="VPG56" s="139" t="s">
        <v>8</v>
      </c>
      <c r="VPH56" s="139" t="s">
        <v>8</v>
      </c>
      <c r="VPI56" s="139" t="s">
        <v>8</v>
      </c>
      <c r="VPJ56" s="139" t="s">
        <v>8</v>
      </c>
      <c r="VPK56" s="139" t="s">
        <v>8</v>
      </c>
      <c r="VPL56" s="139" t="s">
        <v>8</v>
      </c>
      <c r="VPM56" s="139" t="s">
        <v>8</v>
      </c>
      <c r="VPN56" s="139" t="s">
        <v>8</v>
      </c>
      <c r="VPO56" s="139" t="s">
        <v>8</v>
      </c>
      <c r="VPP56" s="139" t="s">
        <v>8</v>
      </c>
      <c r="VPQ56" s="139" t="s">
        <v>8</v>
      </c>
      <c r="VPR56" s="139" t="s">
        <v>8</v>
      </c>
      <c r="VPS56" s="139" t="s">
        <v>8</v>
      </c>
      <c r="VPT56" s="139" t="s">
        <v>8</v>
      </c>
      <c r="VPU56" s="139" t="s">
        <v>8</v>
      </c>
      <c r="VPV56" s="139" t="s">
        <v>8</v>
      </c>
      <c r="VPW56" s="139" t="s">
        <v>8</v>
      </c>
      <c r="VPX56" s="139" t="s">
        <v>8</v>
      </c>
      <c r="VPY56" s="139" t="s">
        <v>8</v>
      </c>
      <c r="VPZ56" s="139" t="s">
        <v>8</v>
      </c>
      <c r="VQA56" s="139" t="s">
        <v>8</v>
      </c>
      <c r="VQB56" s="139" t="s">
        <v>8</v>
      </c>
      <c r="VQC56" s="139" t="s">
        <v>8</v>
      </c>
      <c r="VQD56" s="139" t="s">
        <v>8</v>
      </c>
      <c r="VQE56" s="139" t="s">
        <v>8</v>
      </c>
      <c r="VQF56" s="139" t="s">
        <v>8</v>
      </c>
      <c r="VQG56" s="139" t="s">
        <v>8</v>
      </c>
      <c r="VQH56" s="139" t="s">
        <v>8</v>
      </c>
      <c r="VQI56" s="139" t="s">
        <v>8</v>
      </c>
      <c r="VQJ56" s="139" t="s">
        <v>8</v>
      </c>
      <c r="VQK56" s="139" t="s">
        <v>8</v>
      </c>
      <c r="VQL56" s="139" t="s">
        <v>8</v>
      </c>
      <c r="VQM56" s="139" t="s">
        <v>8</v>
      </c>
      <c r="VQN56" s="139" t="s">
        <v>8</v>
      </c>
      <c r="VQO56" s="139" t="s">
        <v>8</v>
      </c>
      <c r="VQP56" s="139" t="s">
        <v>8</v>
      </c>
      <c r="VQQ56" s="139" t="s">
        <v>8</v>
      </c>
      <c r="VQR56" s="139" t="s">
        <v>8</v>
      </c>
      <c r="VQS56" s="139" t="s">
        <v>8</v>
      </c>
      <c r="VQT56" s="139" t="s">
        <v>8</v>
      </c>
      <c r="VQU56" s="139" t="s">
        <v>8</v>
      </c>
      <c r="VQV56" s="139" t="s">
        <v>8</v>
      </c>
      <c r="VQW56" s="139" t="s">
        <v>8</v>
      </c>
      <c r="VQX56" s="139" t="s">
        <v>8</v>
      </c>
      <c r="VQY56" s="139" t="s">
        <v>8</v>
      </c>
      <c r="VQZ56" s="139" t="s">
        <v>8</v>
      </c>
      <c r="VRA56" s="139" t="s">
        <v>8</v>
      </c>
      <c r="VRB56" s="139" t="s">
        <v>8</v>
      </c>
      <c r="VRC56" s="139" t="s">
        <v>8</v>
      </c>
      <c r="VRD56" s="139" t="s">
        <v>8</v>
      </c>
      <c r="VRE56" s="139" t="s">
        <v>8</v>
      </c>
      <c r="VRF56" s="139" t="s">
        <v>8</v>
      </c>
      <c r="VRG56" s="139" t="s">
        <v>8</v>
      </c>
      <c r="VRH56" s="139" t="s">
        <v>8</v>
      </c>
      <c r="VRI56" s="139" t="s">
        <v>8</v>
      </c>
      <c r="VRJ56" s="139" t="s">
        <v>8</v>
      </c>
      <c r="VRK56" s="139" t="s">
        <v>8</v>
      </c>
      <c r="VRL56" s="139" t="s">
        <v>8</v>
      </c>
      <c r="VRM56" s="139" t="s">
        <v>8</v>
      </c>
      <c r="VRN56" s="139" t="s">
        <v>8</v>
      </c>
      <c r="VRO56" s="139" t="s">
        <v>8</v>
      </c>
      <c r="VRP56" s="139" t="s">
        <v>8</v>
      </c>
      <c r="VRQ56" s="139" t="s">
        <v>8</v>
      </c>
      <c r="VRR56" s="139" t="s">
        <v>8</v>
      </c>
      <c r="VRS56" s="139" t="s">
        <v>8</v>
      </c>
      <c r="VRT56" s="139" t="s">
        <v>8</v>
      </c>
      <c r="VRU56" s="139" t="s">
        <v>8</v>
      </c>
      <c r="VRV56" s="139" t="s">
        <v>8</v>
      </c>
      <c r="VRW56" s="139" t="s">
        <v>8</v>
      </c>
      <c r="VRX56" s="139" t="s">
        <v>8</v>
      </c>
      <c r="VRY56" s="139" t="s">
        <v>8</v>
      </c>
      <c r="VRZ56" s="139" t="s">
        <v>8</v>
      </c>
      <c r="VSA56" s="139" t="s">
        <v>8</v>
      </c>
      <c r="VSB56" s="139" t="s">
        <v>8</v>
      </c>
      <c r="VSC56" s="139" t="s">
        <v>8</v>
      </c>
      <c r="VSD56" s="139" t="s">
        <v>8</v>
      </c>
      <c r="VSE56" s="139" t="s">
        <v>8</v>
      </c>
      <c r="VSF56" s="139" t="s">
        <v>8</v>
      </c>
      <c r="VSG56" s="139" t="s">
        <v>8</v>
      </c>
      <c r="VSH56" s="139" t="s">
        <v>8</v>
      </c>
      <c r="VSI56" s="139" t="s">
        <v>8</v>
      </c>
      <c r="VSJ56" s="139" t="s">
        <v>8</v>
      </c>
      <c r="VSK56" s="139" t="s">
        <v>8</v>
      </c>
      <c r="VSL56" s="139" t="s">
        <v>8</v>
      </c>
      <c r="VSM56" s="139" t="s">
        <v>8</v>
      </c>
      <c r="VSN56" s="139" t="s">
        <v>8</v>
      </c>
      <c r="VSO56" s="139" t="s">
        <v>8</v>
      </c>
      <c r="VSP56" s="139" t="s">
        <v>8</v>
      </c>
      <c r="VSQ56" s="139" t="s">
        <v>8</v>
      </c>
      <c r="VSR56" s="139" t="s">
        <v>8</v>
      </c>
      <c r="VSS56" s="139" t="s">
        <v>8</v>
      </c>
      <c r="VST56" s="139" t="s">
        <v>8</v>
      </c>
      <c r="VSU56" s="139" t="s">
        <v>8</v>
      </c>
      <c r="VSV56" s="139" t="s">
        <v>8</v>
      </c>
      <c r="VSW56" s="139" t="s">
        <v>8</v>
      </c>
      <c r="VSX56" s="139" t="s">
        <v>8</v>
      </c>
      <c r="VSY56" s="139" t="s">
        <v>8</v>
      </c>
      <c r="VSZ56" s="139" t="s">
        <v>8</v>
      </c>
      <c r="VTA56" s="139" t="s">
        <v>8</v>
      </c>
      <c r="VTB56" s="139" t="s">
        <v>8</v>
      </c>
      <c r="VTC56" s="139" t="s">
        <v>8</v>
      </c>
      <c r="VTD56" s="139" t="s">
        <v>8</v>
      </c>
      <c r="VTE56" s="139" t="s">
        <v>8</v>
      </c>
      <c r="VTF56" s="139" t="s">
        <v>8</v>
      </c>
      <c r="VTG56" s="139" t="s">
        <v>8</v>
      </c>
      <c r="VTH56" s="139" t="s">
        <v>8</v>
      </c>
      <c r="VTI56" s="139" t="s">
        <v>8</v>
      </c>
      <c r="VTJ56" s="139" t="s">
        <v>8</v>
      </c>
      <c r="VTK56" s="139" t="s">
        <v>8</v>
      </c>
      <c r="VTL56" s="139" t="s">
        <v>8</v>
      </c>
      <c r="VTM56" s="139" t="s">
        <v>8</v>
      </c>
      <c r="VTN56" s="139" t="s">
        <v>8</v>
      </c>
      <c r="VTO56" s="139" t="s">
        <v>8</v>
      </c>
      <c r="VTP56" s="139" t="s">
        <v>8</v>
      </c>
      <c r="VTQ56" s="139" t="s">
        <v>8</v>
      </c>
      <c r="VTR56" s="139" t="s">
        <v>8</v>
      </c>
      <c r="VTS56" s="139" t="s">
        <v>8</v>
      </c>
      <c r="VTT56" s="139" t="s">
        <v>8</v>
      </c>
      <c r="VTU56" s="139" t="s">
        <v>8</v>
      </c>
      <c r="VTV56" s="139" t="s">
        <v>8</v>
      </c>
      <c r="VTW56" s="139" t="s">
        <v>8</v>
      </c>
      <c r="VTX56" s="139" t="s">
        <v>8</v>
      </c>
      <c r="VTY56" s="139" t="s">
        <v>8</v>
      </c>
      <c r="VTZ56" s="139" t="s">
        <v>8</v>
      </c>
      <c r="VUA56" s="139" t="s">
        <v>8</v>
      </c>
      <c r="VUB56" s="139" t="s">
        <v>8</v>
      </c>
      <c r="VUC56" s="139" t="s">
        <v>8</v>
      </c>
      <c r="VUD56" s="139" t="s">
        <v>8</v>
      </c>
      <c r="VUE56" s="139" t="s">
        <v>8</v>
      </c>
      <c r="VUF56" s="139" t="s">
        <v>8</v>
      </c>
      <c r="VUG56" s="139" t="s">
        <v>8</v>
      </c>
      <c r="VUH56" s="139" t="s">
        <v>8</v>
      </c>
      <c r="VUI56" s="139" t="s">
        <v>8</v>
      </c>
      <c r="VUJ56" s="139" t="s">
        <v>8</v>
      </c>
      <c r="VUK56" s="139" t="s">
        <v>8</v>
      </c>
      <c r="VUL56" s="139" t="s">
        <v>8</v>
      </c>
      <c r="VUM56" s="139" t="s">
        <v>8</v>
      </c>
      <c r="VUN56" s="139" t="s">
        <v>8</v>
      </c>
      <c r="VUO56" s="139" t="s">
        <v>8</v>
      </c>
      <c r="VUP56" s="139" t="s">
        <v>8</v>
      </c>
      <c r="VUQ56" s="139" t="s">
        <v>8</v>
      </c>
      <c r="VUR56" s="139" t="s">
        <v>8</v>
      </c>
      <c r="VUS56" s="139" t="s">
        <v>8</v>
      </c>
      <c r="VUT56" s="139" t="s">
        <v>8</v>
      </c>
      <c r="VUU56" s="139" t="s">
        <v>8</v>
      </c>
      <c r="VUV56" s="139" t="s">
        <v>8</v>
      </c>
      <c r="VUW56" s="139" t="s">
        <v>8</v>
      </c>
      <c r="VUX56" s="139" t="s">
        <v>8</v>
      </c>
      <c r="VUY56" s="139" t="s">
        <v>8</v>
      </c>
      <c r="VUZ56" s="139" t="s">
        <v>8</v>
      </c>
      <c r="VVA56" s="139" t="s">
        <v>8</v>
      </c>
      <c r="VVB56" s="139" t="s">
        <v>8</v>
      </c>
      <c r="VVC56" s="139" t="s">
        <v>8</v>
      </c>
      <c r="VVD56" s="139" t="s">
        <v>8</v>
      </c>
      <c r="VVE56" s="139" t="s">
        <v>8</v>
      </c>
      <c r="VVF56" s="139" t="s">
        <v>8</v>
      </c>
      <c r="VVG56" s="139" t="s">
        <v>8</v>
      </c>
      <c r="VVH56" s="139" t="s">
        <v>8</v>
      </c>
      <c r="VVI56" s="139" t="s">
        <v>8</v>
      </c>
      <c r="VVJ56" s="139" t="s">
        <v>8</v>
      </c>
      <c r="VVK56" s="139" t="s">
        <v>8</v>
      </c>
      <c r="VVL56" s="139" t="s">
        <v>8</v>
      </c>
      <c r="VVM56" s="139" t="s">
        <v>8</v>
      </c>
      <c r="VVN56" s="139" t="s">
        <v>8</v>
      </c>
      <c r="VVO56" s="139" t="s">
        <v>8</v>
      </c>
      <c r="VVP56" s="139" t="s">
        <v>8</v>
      </c>
      <c r="VVQ56" s="139" t="s">
        <v>8</v>
      </c>
      <c r="VVR56" s="139" t="s">
        <v>8</v>
      </c>
      <c r="VVS56" s="139" t="s">
        <v>8</v>
      </c>
      <c r="VVT56" s="139" t="s">
        <v>8</v>
      </c>
      <c r="VVU56" s="139" t="s">
        <v>8</v>
      </c>
      <c r="VVV56" s="139" t="s">
        <v>8</v>
      </c>
      <c r="VVW56" s="139" t="s">
        <v>8</v>
      </c>
      <c r="VVX56" s="139" t="s">
        <v>8</v>
      </c>
      <c r="VVY56" s="139" t="s">
        <v>8</v>
      </c>
      <c r="VVZ56" s="139" t="s">
        <v>8</v>
      </c>
      <c r="VWA56" s="139" t="s">
        <v>8</v>
      </c>
      <c r="VWB56" s="139" t="s">
        <v>8</v>
      </c>
      <c r="VWC56" s="139" t="s">
        <v>8</v>
      </c>
      <c r="VWD56" s="139" t="s">
        <v>8</v>
      </c>
      <c r="VWE56" s="139" t="s">
        <v>8</v>
      </c>
      <c r="VWF56" s="139" t="s">
        <v>8</v>
      </c>
      <c r="VWG56" s="139" t="s">
        <v>8</v>
      </c>
      <c r="VWH56" s="139" t="s">
        <v>8</v>
      </c>
      <c r="VWI56" s="139" t="s">
        <v>8</v>
      </c>
      <c r="VWJ56" s="139" t="s">
        <v>8</v>
      </c>
      <c r="VWK56" s="139" t="s">
        <v>8</v>
      </c>
      <c r="VWL56" s="139" t="s">
        <v>8</v>
      </c>
      <c r="VWM56" s="139" t="s">
        <v>8</v>
      </c>
      <c r="VWN56" s="139" t="s">
        <v>8</v>
      </c>
      <c r="VWO56" s="139" t="s">
        <v>8</v>
      </c>
      <c r="VWP56" s="139" t="s">
        <v>8</v>
      </c>
      <c r="VWQ56" s="139" t="s">
        <v>8</v>
      </c>
      <c r="VWR56" s="139" t="s">
        <v>8</v>
      </c>
      <c r="VWS56" s="139" t="s">
        <v>8</v>
      </c>
      <c r="VWT56" s="139" t="s">
        <v>8</v>
      </c>
      <c r="VWU56" s="139" t="s">
        <v>8</v>
      </c>
      <c r="VWV56" s="139" t="s">
        <v>8</v>
      </c>
      <c r="VWW56" s="139" t="s">
        <v>8</v>
      </c>
      <c r="VWX56" s="139" t="s">
        <v>8</v>
      </c>
      <c r="VWY56" s="139" t="s">
        <v>8</v>
      </c>
      <c r="VWZ56" s="139" t="s">
        <v>8</v>
      </c>
      <c r="VXA56" s="139" t="s">
        <v>8</v>
      </c>
      <c r="VXB56" s="139" t="s">
        <v>8</v>
      </c>
      <c r="VXC56" s="139" t="s">
        <v>8</v>
      </c>
      <c r="VXD56" s="139" t="s">
        <v>8</v>
      </c>
      <c r="VXE56" s="139" t="s">
        <v>8</v>
      </c>
      <c r="VXF56" s="139" t="s">
        <v>8</v>
      </c>
      <c r="VXG56" s="139" t="s">
        <v>8</v>
      </c>
      <c r="VXH56" s="139" t="s">
        <v>8</v>
      </c>
      <c r="VXI56" s="139" t="s">
        <v>8</v>
      </c>
      <c r="VXJ56" s="139" t="s">
        <v>8</v>
      </c>
      <c r="VXK56" s="139" t="s">
        <v>8</v>
      </c>
      <c r="VXL56" s="139" t="s">
        <v>8</v>
      </c>
      <c r="VXM56" s="139" t="s">
        <v>8</v>
      </c>
      <c r="VXN56" s="139" t="s">
        <v>8</v>
      </c>
      <c r="VXO56" s="139" t="s">
        <v>8</v>
      </c>
      <c r="VXP56" s="139" t="s">
        <v>8</v>
      </c>
      <c r="VXQ56" s="139" t="s">
        <v>8</v>
      </c>
      <c r="VXR56" s="139" t="s">
        <v>8</v>
      </c>
      <c r="VXS56" s="139" t="s">
        <v>8</v>
      </c>
      <c r="VXT56" s="139" t="s">
        <v>8</v>
      </c>
      <c r="VXU56" s="139" t="s">
        <v>8</v>
      </c>
      <c r="VXV56" s="139" t="s">
        <v>8</v>
      </c>
      <c r="VXW56" s="139" t="s">
        <v>8</v>
      </c>
      <c r="VXX56" s="139" t="s">
        <v>8</v>
      </c>
      <c r="VXY56" s="139" t="s">
        <v>8</v>
      </c>
      <c r="VXZ56" s="139" t="s">
        <v>8</v>
      </c>
      <c r="VYA56" s="139" t="s">
        <v>8</v>
      </c>
      <c r="VYB56" s="139" t="s">
        <v>8</v>
      </c>
      <c r="VYC56" s="139" t="s">
        <v>8</v>
      </c>
      <c r="VYD56" s="139" t="s">
        <v>8</v>
      </c>
      <c r="VYE56" s="139" t="s">
        <v>8</v>
      </c>
      <c r="VYF56" s="139" t="s">
        <v>8</v>
      </c>
      <c r="VYG56" s="139" t="s">
        <v>8</v>
      </c>
      <c r="VYH56" s="139" t="s">
        <v>8</v>
      </c>
      <c r="VYI56" s="139" t="s">
        <v>8</v>
      </c>
      <c r="VYJ56" s="139" t="s">
        <v>8</v>
      </c>
      <c r="VYK56" s="139" t="s">
        <v>8</v>
      </c>
      <c r="VYL56" s="139" t="s">
        <v>8</v>
      </c>
      <c r="VYM56" s="139" t="s">
        <v>8</v>
      </c>
      <c r="VYN56" s="139" t="s">
        <v>8</v>
      </c>
      <c r="VYO56" s="139" t="s">
        <v>8</v>
      </c>
      <c r="VYP56" s="139" t="s">
        <v>8</v>
      </c>
      <c r="VYQ56" s="139" t="s">
        <v>8</v>
      </c>
      <c r="VYR56" s="139" t="s">
        <v>8</v>
      </c>
      <c r="VYS56" s="139" t="s">
        <v>8</v>
      </c>
      <c r="VYT56" s="139" t="s">
        <v>8</v>
      </c>
      <c r="VYU56" s="139" t="s">
        <v>8</v>
      </c>
      <c r="VYV56" s="139" t="s">
        <v>8</v>
      </c>
      <c r="VYW56" s="139" t="s">
        <v>8</v>
      </c>
      <c r="VYX56" s="139" t="s">
        <v>8</v>
      </c>
      <c r="VYY56" s="139" t="s">
        <v>8</v>
      </c>
      <c r="VYZ56" s="139" t="s">
        <v>8</v>
      </c>
      <c r="VZA56" s="139" t="s">
        <v>8</v>
      </c>
      <c r="VZB56" s="139" t="s">
        <v>8</v>
      </c>
      <c r="VZC56" s="139" t="s">
        <v>8</v>
      </c>
      <c r="VZD56" s="139" t="s">
        <v>8</v>
      </c>
      <c r="VZE56" s="139" t="s">
        <v>8</v>
      </c>
      <c r="VZF56" s="139" t="s">
        <v>8</v>
      </c>
      <c r="VZG56" s="139" t="s">
        <v>8</v>
      </c>
      <c r="VZH56" s="139" t="s">
        <v>8</v>
      </c>
      <c r="VZI56" s="139" t="s">
        <v>8</v>
      </c>
      <c r="VZJ56" s="139" t="s">
        <v>8</v>
      </c>
      <c r="VZK56" s="139" t="s">
        <v>8</v>
      </c>
      <c r="VZL56" s="139" t="s">
        <v>8</v>
      </c>
      <c r="VZM56" s="139" t="s">
        <v>8</v>
      </c>
      <c r="VZN56" s="139" t="s">
        <v>8</v>
      </c>
      <c r="VZO56" s="139" t="s">
        <v>8</v>
      </c>
      <c r="VZP56" s="139" t="s">
        <v>8</v>
      </c>
      <c r="VZQ56" s="139" t="s">
        <v>8</v>
      </c>
      <c r="VZR56" s="139" t="s">
        <v>8</v>
      </c>
      <c r="VZS56" s="139" t="s">
        <v>8</v>
      </c>
      <c r="VZT56" s="139" t="s">
        <v>8</v>
      </c>
      <c r="VZU56" s="139" t="s">
        <v>8</v>
      </c>
      <c r="VZV56" s="139" t="s">
        <v>8</v>
      </c>
      <c r="VZW56" s="139" t="s">
        <v>8</v>
      </c>
      <c r="VZX56" s="139" t="s">
        <v>8</v>
      </c>
      <c r="VZY56" s="139" t="s">
        <v>8</v>
      </c>
      <c r="VZZ56" s="139" t="s">
        <v>8</v>
      </c>
      <c r="WAA56" s="139" t="s">
        <v>8</v>
      </c>
      <c r="WAB56" s="139" t="s">
        <v>8</v>
      </c>
      <c r="WAC56" s="139" t="s">
        <v>8</v>
      </c>
      <c r="WAD56" s="139" t="s">
        <v>8</v>
      </c>
      <c r="WAE56" s="139" t="s">
        <v>8</v>
      </c>
      <c r="WAF56" s="139" t="s">
        <v>8</v>
      </c>
      <c r="WAG56" s="139" t="s">
        <v>8</v>
      </c>
      <c r="WAH56" s="139" t="s">
        <v>8</v>
      </c>
      <c r="WAI56" s="139" t="s">
        <v>8</v>
      </c>
      <c r="WAJ56" s="139" t="s">
        <v>8</v>
      </c>
      <c r="WAK56" s="139" t="s">
        <v>8</v>
      </c>
      <c r="WAL56" s="139" t="s">
        <v>8</v>
      </c>
      <c r="WAM56" s="139" t="s">
        <v>8</v>
      </c>
      <c r="WAN56" s="139" t="s">
        <v>8</v>
      </c>
      <c r="WAO56" s="139" t="s">
        <v>8</v>
      </c>
      <c r="WAP56" s="139" t="s">
        <v>8</v>
      </c>
      <c r="WAQ56" s="139" t="s">
        <v>8</v>
      </c>
      <c r="WAR56" s="139" t="s">
        <v>8</v>
      </c>
      <c r="WAS56" s="139" t="s">
        <v>8</v>
      </c>
      <c r="WAT56" s="139" t="s">
        <v>8</v>
      </c>
      <c r="WAU56" s="139" t="s">
        <v>8</v>
      </c>
      <c r="WAV56" s="139" t="s">
        <v>8</v>
      </c>
      <c r="WAW56" s="139" t="s">
        <v>8</v>
      </c>
      <c r="WAX56" s="139" t="s">
        <v>8</v>
      </c>
      <c r="WAY56" s="139" t="s">
        <v>8</v>
      </c>
      <c r="WAZ56" s="139" t="s">
        <v>8</v>
      </c>
      <c r="WBA56" s="139" t="s">
        <v>8</v>
      </c>
      <c r="WBB56" s="139" t="s">
        <v>8</v>
      </c>
      <c r="WBC56" s="139" t="s">
        <v>8</v>
      </c>
      <c r="WBD56" s="139" t="s">
        <v>8</v>
      </c>
      <c r="WBE56" s="139" t="s">
        <v>8</v>
      </c>
      <c r="WBF56" s="139" t="s">
        <v>8</v>
      </c>
      <c r="WBG56" s="139" t="s">
        <v>8</v>
      </c>
      <c r="WBH56" s="139" t="s">
        <v>8</v>
      </c>
      <c r="WBI56" s="139" t="s">
        <v>8</v>
      </c>
      <c r="WBJ56" s="139" t="s">
        <v>8</v>
      </c>
      <c r="WBK56" s="139" t="s">
        <v>8</v>
      </c>
      <c r="WBL56" s="139" t="s">
        <v>8</v>
      </c>
      <c r="WBM56" s="139" t="s">
        <v>8</v>
      </c>
      <c r="WBN56" s="139" t="s">
        <v>8</v>
      </c>
      <c r="WBO56" s="139" t="s">
        <v>8</v>
      </c>
      <c r="WBP56" s="139" t="s">
        <v>8</v>
      </c>
      <c r="WBQ56" s="139" t="s">
        <v>8</v>
      </c>
      <c r="WBR56" s="139" t="s">
        <v>8</v>
      </c>
      <c r="WBS56" s="139" t="s">
        <v>8</v>
      </c>
      <c r="WBT56" s="139" t="s">
        <v>8</v>
      </c>
      <c r="WBU56" s="139" t="s">
        <v>8</v>
      </c>
      <c r="WBV56" s="139" t="s">
        <v>8</v>
      </c>
      <c r="WBW56" s="139" t="s">
        <v>8</v>
      </c>
      <c r="WBX56" s="139" t="s">
        <v>8</v>
      </c>
      <c r="WBY56" s="139" t="s">
        <v>8</v>
      </c>
      <c r="WBZ56" s="139" t="s">
        <v>8</v>
      </c>
      <c r="WCA56" s="139" t="s">
        <v>8</v>
      </c>
      <c r="WCB56" s="139" t="s">
        <v>8</v>
      </c>
      <c r="WCC56" s="139" t="s">
        <v>8</v>
      </c>
      <c r="WCD56" s="139" t="s">
        <v>8</v>
      </c>
      <c r="WCE56" s="139" t="s">
        <v>8</v>
      </c>
      <c r="WCF56" s="139" t="s">
        <v>8</v>
      </c>
      <c r="WCG56" s="139" t="s">
        <v>8</v>
      </c>
      <c r="WCH56" s="139" t="s">
        <v>8</v>
      </c>
      <c r="WCI56" s="139" t="s">
        <v>8</v>
      </c>
      <c r="WCJ56" s="139" t="s">
        <v>8</v>
      </c>
      <c r="WCK56" s="139" t="s">
        <v>8</v>
      </c>
      <c r="WCL56" s="139" t="s">
        <v>8</v>
      </c>
      <c r="WCM56" s="139" t="s">
        <v>8</v>
      </c>
      <c r="WCN56" s="139" t="s">
        <v>8</v>
      </c>
      <c r="WCO56" s="139" t="s">
        <v>8</v>
      </c>
      <c r="WCP56" s="139" t="s">
        <v>8</v>
      </c>
      <c r="WCQ56" s="139" t="s">
        <v>8</v>
      </c>
      <c r="WCR56" s="139" t="s">
        <v>8</v>
      </c>
      <c r="WCS56" s="139" t="s">
        <v>8</v>
      </c>
      <c r="WCT56" s="139" t="s">
        <v>8</v>
      </c>
      <c r="WCU56" s="139" t="s">
        <v>8</v>
      </c>
      <c r="WCV56" s="139" t="s">
        <v>8</v>
      </c>
      <c r="WCW56" s="139" t="s">
        <v>8</v>
      </c>
      <c r="WCX56" s="139" t="s">
        <v>8</v>
      </c>
      <c r="WCY56" s="139" t="s">
        <v>8</v>
      </c>
      <c r="WCZ56" s="139" t="s">
        <v>8</v>
      </c>
      <c r="WDA56" s="139" t="s">
        <v>8</v>
      </c>
      <c r="WDB56" s="139" t="s">
        <v>8</v>
      </c>
      <c r="WDC56" s="139" t="s">
        <v>8</v>
      </c>
      <c r="WDD56" s="139" t="s">
        <v>8</v>
      </c>
      <c r="WDE56" s="139" t="s">
        <v>8</v>
      </c>
      <c r="WDF56" s="139" t="s">
        <v>8</v>
      </c>
      <c r="WDG56" s="139" t="s">
        <v>8</v>
      </c>
      <c r="WDH56" s="139" t="s">
        <v>8</v>
      </c>
      <c r="WDI56" s="139" t="s">
        <v>8</v>
      </c>
      <c r="WDJ56" s="139" t="s">
        <v>8</v>
      </c>
      <c r="WDK56" s="139" t="s">
        <v>8</v>
      </c>
      <c r="WDL56" s="139" t="s">
        <v>8</v>
      </c>
      <c r="WDM56" s="139" t="s">
        <v>8</v>
      </c>
      <c r="WDN56" s="139" t="s">
        <v>8</v>
      </c>
      <c r="WDO56" s="139" t="s">
        <v>8</v>
      </c>
      <c r="WDP56" s="139" t="s">
        <v>8</v>
      </c>
      <c r="WDQ56" s="139" t="s">
        <v>8</v>
      </c>
      <c r="WDR56" s="139" t="s">
        <v>8</v>
      </c>
      <c r="WDS56" s="139" t="s">
        <v>8</v>
      </c>
      <c r="WDT56" s="139" t="s">
        <v>8</v>
      </c>
      <c r="WDU56" s="139" t="s">
        <v>8</v>
      </c>
      <c r="WDV56" s="139" t="s">
        <v>8</v>
      </c>
      <c r="WDW56" s="139" t="s">
        <v>8</v>
      </c>
      <c r="WDX56" s="139" t="s">
        <v>8</v>
      </c>
      <c r="WDY56" s="139" t="s">
        <v>8</v>
      </c>
      <c r="WDZ56" s="139" t="s">
        <v>8</v>
      </c>
      <c r="WEA56" s="139" t="s">
        <v>8</v>
      </c>
      <c r="WEB56" s="139" t="s">
        <v>8</v>
      </c>
      <c r="WEC56" s="139" t="s">
        <v>8</v>
      </c>
      <c r="WED56" s="139" t="s">
        <v>8</v>
      </c>
      <c r="WEE56" s="139" t="s">
        <v>8</v>
      </c>
      <c r="WEF56" s="139" t="s">
        <v>8</v>
      </c>
      <c r="WEG56" s="139" t="s">
        <v>8</v>
      </c>
      <c r="WEH56" s="139" t="s">
        <v>8</v>
      </c>
      <c r="WEI56" s="139" t="s">
        <v>8</v>
      </c>
      <c r="WEJ56" s="139" t="s">
        <v>8</v>
      </c>
      <c r="WEK56" s="139" t="s">
        <v>8</v>
      </c>
      <c r="WEL56" s="139" t="s">
        <v>8</v>
      </c>
      <c r="WEM56" s="139" t="s">
        <v>8</v>
      </c>
      <c r="WEN56" s="139" t="s">
        <v>8</v>
      </c>
      <c r="WEO56" s="139" t="s">
        <v>8</v>
      </c>
      <c r="WEP56" s="139" t="s">
        <v>8</v>
      </c>
      <c r="WEQ56" s="139" t="s">
        <v>8</v>
      </c>
      <c r="WER56" s="139" t="s">
        <v>8</v>
      </c>
      <c r="WES56" s="139" t="s">
        <v>8</v>
      </c>
      <c r="WET56" s="139" t="s">
        <v>8</v>
      </c>
      <c r="WEU56" s="139" t="s">
        <v>8</v>
      </c>
      <c r="WEV56" s="139" t="s">
        <v>8</v>
      </c>
      <c r="WEW56" s="139" t="s">
        <v>8</v>
      </c>
      <c r="WEX56" s="139" t="s">
        <v>8</v>
      </c>
      <c r="WEY56" s="139" t="s">
        <v>8</v>
      </c>
      <c r="WEZ56" s="139" t="s">
        <v>8</v>
      </c>
      <c r="WFA56" s="139" t="s">
        <v>8</v>
      </c>
      <c r="WFB56" s="139" t="s">
        <v>8</v>
      </c>
      <c r="WFC56" s="139" t="s">
        <v>8</v>
      </c>
      <c r="WFD56" s="139" t="s">
        <v>8</v>
      </c>
      <c r="WFE56" s="139" t="s">
        <v>8</v>
      </c>
      <c r="WFF56" s="139" t="s">
        <v>8</v>
      </c>
      <c r="WFG56" s="139" t="s">
        <v>8</v>
      </c>
      <c r="WFH56" s="139" t="s">
        <v>8</v>
      </c>
      <c r="WFI56" s="139" t="s">
        <v>8</v>
      </c>
      <c r="WFJ56" s="139" t="s">
        <v>8</v>
      </c>
      <c r="WFK56" s="139" t="s">
        <v>8</v>
      </c>
      <c r="WFL56" s="139" t="s">
        <v>8</v>
      </c>
      <c r="WFM56" s="139" t="s">
        <v>8</v>
      </c>
      <c r="WFN56" s="139" t="s">
        <v>8</v>
      </c>
      <c r="WFO56" s="139" t="s">
        <v>8</v>
      </c>
      <c r="WFP56" s="139" t="s">
        <v>8</v>
      </c>
      <c r="WFQ56" s="139" t="s">
        <v>8</v>
      </c>
      <c r="WFR56" s="139" t="s">
        <v>8</v>
      </c>
      <c r="WFS56" s="139" t="s">
        <v>8</v>
      </c>
      <c r="WFT56" s="139" t="s">
        <v>8</v>
      </c>
      <c r="WFU56" s="139" t="s">
        <v>8</v>
      </c>
      <c r="WFV56" s="139" t="s">
        <v>8</v>
      </c>
      <c r="WFW56" s="139" t="s">
        <v>8</v>
      </c>
      <c r="WFX56" s="139" t="s">
        <v>8</v>
      </c>
      <c r="WFY56" s="139" t="s">
        <v>8</v>
      </c>
      <c r="WFZ56" s="139" t="s">
        <v>8</v>
      </c>
      <c r="WGA56" s="139" t="s">
        <v>8</v>
      </c>
      <c r="WGB56" s="139" t="s">
        <v>8</v>
      </c>
      <c r="WGC56" s="139" t="s">
        <v>8</v>
      </c>
      <c r="WGD56" s="139" t="s">
        <v>8</v>
      </c>
      <c r="WGE56" s="139" t="s">
        <v>8</v>
      </c>
      <c r="WGF56" s="139" t="s">
        <v>8</v>
      </c>
      <c r="WGG56" s="139" t="s">
        <v>8</v>
      </c>
      <c r="WGH56" s="139" t="s">
        <v>8</v>
      </c>
      <c r="WGI56" s="139" t="s">
        <v>8</v>
      </c>
      <c r="WGJ56" s="139" t="s">
        <v>8</v>
      </c>
      <c r="WGK56" s="139" t="s">
        <v>8</v>
      </c>
      <c r="WGL56" s="139" t="s">
        <v>8</v>
      </c>
      <c r="WGM56" s="139" t="s">
        <v>8</v>
      </c>
      <c r="WGN56" s="139" t="s">
        <v>8</v>
      </c>
      <c r="WGO56" s="139" t="s">
        <v>8</v>
      </c>
      <c r="WGP56" s="139" t="s">
        <v>8</v>
      </c>
      <c r="WGQ56" s="139" t="s">
        <v>8</v>
      </c>
      <c r="WGR56" s="139" t="s">
        <v>8</v>
      </c>
      <c r="WGS56" s="139" t="s">
        <v>8</v>
      </c>
      <c r="WGT56" s="139" t="s">
        <v>8</v>
      </c>
      <c r="WGU56" s="139" t="s">
        <v>8</v>
      </c>
      <c r="WGV56" s="139" t="s">
        <v>8</v>
      </c>
      <c r="WGW56" s="139" t="s">
        <v>8</v>
      </c>
      <c r="WGX56" s="139" t="s">
        <v>8</v>
      </c>
      <c r="WGY56" s="139" t="s">
        <v>8</v>
      </c>
      <c r="WGZ56" s="139" t="s">
        <v>8</v>
      </c>
      <c r="WHA56" s="139" t="s">
        <v>8</v>
      </c>
      <c r="WHB56" s="139" t="s">
        <v>8</v>
      </c>
      <c r="WHC56" s="139" t="s">
        <v>8</v>
      </c>
      <c r="WHD56" s="139" t="s">
        <v>8</v>
      </c>
      <c r="WHE56" s="139" t="s">
        <v>8</v>
      </c>
      <c r="WHF56" s="139" t="s">
        <v>8</v>
      </c>
      <c r="WHG56" s="139" t="s">
        <v>8</v>
      </c>
      <c r="WHH56" s="139" t="s">
        <v>8</v>
      </c>
      <c r="WHI56" s="139" t="s">
        <v>8</v>
      </c>
      <c r="WHJ56" s="139" t="s">
        <v>8</v>
      </c>
      <c r="WHK56" s="139" t="s">
        <v>8</v>
      </c>
      <c r="WHL56" s="139" t="s">
        <v>8</v>
      </c>
      <c r="WHM56" s="139" t="s">
        <v>8</v>
      </c>
      <c r="WHN56" s="139" t="s">
        <v>8</v>
      </c>
      <c r="WHO56" s="139" t="s">
        <v>8</v>
      </c>
      <c r="WHP56" s="139" t="s">
        <v>8</v>
      </c>
      <c r="WHQ56" s="139" t="s">
        <v>8</v>
      </c>
      <c r="WHR56" s="139" t="s">
        <v>8</v>
      </c>
      <c r="WHS56" s="139" t="s">
        <v>8</v>
      </c>
      <c r="WHT56" s="139" t="s">
        <v>8</v>
      </c>
      <c r="WHU56" s="139" t="s">
        <v>8</v>
      </c>
      <c r="WHV56" s="139" t="s">
        <v>8</v>
      </c>
      <c r="WHW56" s="139" t="s">
        <v>8</v>
      </c>
      <c r="WHX56" s="139" t="s">
        <v>8</v>
      </c>
      <c r="WHY56" s="139" t="s">
        <v>8</v>
      </c>
      <c r="WHZ56" s="139" t="s">
        <v>8</v>
      </c>
      <c r="WIA56" s="139" t="s">
        <v>8</v>
      </c>
      <c r="WIB56" s="139" t="s">
        <v>8</v>
      </c>
      <c r="WIC56" s="139" t="s">
        <v>8</v>
      </c>
      <c r="WID56" s="139" t="s">
        <v>8</v>
      </c>
      <c r="WIE56" s="139" t="s">
        <v>8</v>
      </c>
      <c r="WIF56" s="139" t="s">
        <v>8</v>
      </c>
      <c r="WIG56" s="139" t="s">
        <v>8</v>
      </c>
      <c r="WIH56" s="139" t="s">
        <v>8</v>
      </c>
      <c r="WII56" s="139" t="s">
        <v>8</v>
      </c>
      <c r="WIJ56" s="139" t="s">
        <v>8</v>
      </c>
      <c r="WIK56" s="139" t="s">
        <v>8</v>
      </c>
      <c r="WIL56" s="139" t="s">
        <v>8</v>
      </c>
      <c r="WIM56" s="139" t="s">
        <v>8</v>
      </c>
      <c r="WIN56" s="139" t="s">
        <v>8</v>
      </c>
      <c r="WIO56" s="139" t="s">
        <v>8</v>
      </c>
      <c r="WIP56" s="139" t="s">
        <v>8</v>
      </c>
      <c r="WIQ56" s="139" t="s">
        <v>8</v>
      </c>
      <c r="WIR56" s="139" t="s">
        <v>8</v>
      </c>
      <c r="WIS56" s="139" t="s">
        <v>8</v>
      </c>
      <c r="WIT56" s="139" t="s">
        <v>8</v>
      </c>
      <c r="WIU56" s="139" t="s">
        <v>8</v>
      </c>
      <c r="WIV56" s="139" t="s">
        <v>8</v>
      </c>
      <c r="WIW56" s="139" t="s">
        <v>8</v>
      </c>
      <c r="WIX56" s="139" t="s">
        <v>8</v>
      </c>
      <c r="WIY56" s="139" t="s">
        <v>8</v>
      </c>
      <c r="WIZ56" s="139" t="s">
        <v>8</v>
      </c>
      <c r="WJA56" s="139" t="s">
        <v>8</v>
      </c>
      <c r="WJB56" s="139" t="s">
        <v>8</v>
      </c>
      <c r="WJC56" s="139" t="s">
        <v>8</v>
      </c>
      <c r="WJD56" s="139" t="s">
        <v>8</v>
      </c>
      <c r="WJE56" s="139" t="s">
        <v>8</v>
      </c>
      <c r="WJF56" s="139" t="s">
        <v>8</v>
      </c>
      <c r="WJG56" s="139" t="s">
        <v>8</v>
      </c>
      <c r="WJH56" s="139" t="s">
        <v>8</v>
      </c>
      <c r="WJI56" s="139" t="s">
        <v>8</v>
      </c>
      <c r="WJJ56" s="139" t="s">
        <v>8</v>
      </c>
      <c r="WJK56" s="139" t="s">
        <v>8</v>
      </c>
      <c r="WJL56" s="139" t="s">
        <v>8</v>
      </c>
      <c r="WJM56" s="139" t="s">
        <v>8</v>
      </c>
      <c r="WJN56" s="139" t="s">
        <v>8</v>
      </c>
      <c r="WJO56" s="139" t="s">
        <v>8</v>
      </c>
      <c r="WJP56" s="139" t="s">
        <v>8</v>
      </c>
      <c r="WJQ56" s="139" t="s">
        <v>8</v>
      </c>
      <c r="WJR56" s="139" t="s">
        <v>8</v>
      </c>
      <c r="WJS56" s="139" t="s">
        <v>8</v>
      </c>
      <c r="WJT56" s="139" t="s">
        <v>8</v>
      </c>
      <c r="WJU56" s="139" t="s">
        <v>8</v>
      </c>
      <c r="WJV56" s="139" t="s">
        <v>8</v>
      </c>
      <c r="WJW56" s="139" t="s">
        <v>8</v>
      </c>
      <c r="WJX56" s="139" t="s">
        <v>8</v>
      </c>
      <c r="WJY56" s="139" t="s">
        <v>8</v>
      </c>
      <c r="WJZ56" s="139" t="s">
        <v>8</v>
      </c>
      <c r="WKA56" s="139" t="s">
        <v>8</v>
      </c>
      <c r="WKB56" s="139" t="s">
        <v>8</v>
      </c>
      <c r="WKC56" s="139" t="s">
        <v>8</v>
      </c>
      <c r="WKD56" s="139" t="s">
        <v>8</v>
      </c>
      <c r="WKE56" s="139" t="s">
        <v>8</v>
      </c>
      <c r="WKF56" s="139" t="s">
        <v>8</v>
      </c>
      <c r="WKG56" s="139" t="s">
        <v>8</v>
      </c>
      <c r="WKH56" s="139" t="s">
        <v>8</v>
      </c>
      <c r="WKI56" s="139" t="s">
        <v>8</v>
      </c>
      <c r="WKJ56" s="139" t="s">
        <v>8</v>
      </c>
      <c r="WKK56" s="139" t="s">
        <v>8</v>
      </c>
      <c r="WKL56" s="139" t="s">
        <v>8</v>
      </c>
      <c r="WKM56" s="139" t="s">
        <v>8</v>
      </c>
      <c r="WKN56" s="139" t="s">
        <v>8</v>
      </c>
      <c r="WKO56" s="139" t="s">
        <v>8</v>
      </c>
      <c r="WKP56" s="139" t="s">
        <v>8</v>
      </c>
      <c r="WKQ56" s="139" t="s">
        <v>8</v>
      </c>
      <c r="WKR56" s="139" t="s">
        <v>8</v>
      </c>
      <c r="WKS56" s="139" t="s">
        <v>8</v>
      </c>
      <c r="WKT56" s="139" t="s">
        <v>8</v>
      </c>
      <c r="WKU56" s="139" t="s">
        <v>8</v>
      </c>
      <c r="WKV56" s="139" t="s">
        <v>8</v>
      </c>
      <c r="WKW56" s="139" t="s">
        <v>8</v>
      </c>
      <c r="WKX56" s="139" t="s">
        <v>8</v>
      </c>
      <c r="WKY56" s="139" t="s">
        <v>8</v>
      </c>
      <c r="WKZ56" s="139" t="s">
        <v>8</v>
      </c>
      <c r="WLA56" s="139" t="s">
        <v>8</v>
      </c>
      <c r="WLB56" s="139" t="s">
        <v>8</v>
      </c>
      <c r="WLC56" s="139" t="s">
        <v>8</v>
      </c>
      <c r="WLD56" s="139" t="s">
        <v>8</v>
      </c>
      <c r="WLE56" s="139" t="s">
        <v>8</v>
      </c>
      <c r="WLF56" s="139" t="s">
        <v>8</v>
      </c>
      <c r="WLG56" s="139" t="s">
        <v>8</v>
      </c>
      <c r="WLH56" s="139" t="s">
        <v>8</v>
      </c>
      <c r="WLI56" s="139" t="s">
        <v>8</v>
      </c>
      <c r="WLJ56" s="139" t="s">
        <v>8</v>
      </c>
      <c r="WLK56" s="139" t="s">
        <v>8</v>
      </c>
      <c r="WLL56" s="139" t="s">
        <v>8</v>
      </c>
      <c r="WLM56" s="139" t="s">
        <v>8</v>
      </c>
      <c r="WLN56" s="139" t="s">
        <v>8</v>
      </c>
      <c r="WLO56" s="139" t="s">
        <v>8</v>
      </c>
      <c r="WLP56" s="139" t="s">
        <v>8</v>
      </c>
      <c r="WLQ56" s="139" t="s">
        <v>8</v>
      </c>
      <c r="WLR56" s="139" t="s">
        <v>8</v>
      </c>
      <c r="WLS56" s="139" t="s">
        <v>8</v>
      </c>
      <c r="WLT56" s="139" t="s">
        <v>8</v>
      </c>
      <c r="WLU56" s="139" t="s">
        <v>8</v>
      </c>
      <c r="WLV56" s="139" t="s">
        <v>8</v>
      </c>
      <c r="WLW56" s="139" t="s">
        <v>8</v>
      </c>
      <c r="WLX56" s="139" t="s">
        <v>8</v>
      </c>
      <c r="WLY56" s="139" t="s">
        <v>8</v>
      </c>
      <c r="WLZ56" s="139" t="s">
        <v>8</v>
      </c>
      <c r="WMA56" s="139" t="s">
        <v>8</v>
      </c>
      <c r="WMB56" s="139" t="s">
        <v>8</v>
      </c>
      <c r="WMC56" s="139" t="s">
        <v>8</v>
      </c>
      <c r="WMD56" s="139" t="s">
        <v>8</v>
      </c>
      <c r="WME56" s="139" t="s">
        <v>8</v>
      </c>
      <c r="WMF56" s="139" t="s">
        <v>8</v>
      </c>
      <c r="WMG56" s="139" t="s">
        <v>8</v>
      </c>
      <c r="WMH56" s="139" t="s">
        <v>8</v>
      </c>
      <c r="WMI56" s="139" t="s">
        <v>8</v>
      </c>
      <c r="WMJ56" s="139" t="s">
        <v>8</v>
      </c>
      <c r="WMK56" s="139" t="s">
        <v>8</v>
      </c>
      <c r="WML56" s="139" t="s">
        <v>8</v>
      </c>
      <c r="WMM56" s="139" t="s">
        <v>8</v>
      </c>
      <c r="WMN56" s="139" t="s">
        <v>8</v>
      </c>
      <c r="WMO56" s="139" t="s">
        <v>8</v>
      </c>
      <c r="WMP56" s="139" t="s">
        <v>8</v>
      </c>
      <c r="WMQ56" s="139" t="s">
        <v>8</v>
      </c>
      <c r="WMR56" s="139" t="s">
        <v>8</v>
      </c>
      <c r="WMS56" s="139" t="s">
        <v>8</v>
      </c>
      <c r="WMT56" s="139" t="s">
        <v>8</v>
      </c>
      <c r="WMU56" s="139" t="s">
        <v>8</v>
      </c>
      <c r="WMV56" s="139" t="s">
        <v>8</v>
      </c>
      <c r="WMW56" s="139" t="s">
        <v>8</v>
      </c>
      <c r="WMX56" s="139" t="s">
        <v>8</v>
      </c>
      <c r="WMY56" s="139" t="s">
        <v>8</v>
      </c>
      <c r="WMZ56" s="139" t="s">
        <v>8</v>
      </c>
      <c r="WNA56" s="139" t="s">
        <v>8</v>
      </c>
      <c r="WNB56" s="139" t="s">
        <v>8</v>
      </c>
      <c r="WNC56" s="139" t="s">
        <v>8</v>
      </c>
      <c r="WND56" s="139" t="s">
        <v>8</v>
      </c>
      <c r="WNE56" s="139" t="s">
        <v>8</v>
      </c>
      <c r="WNF56" s="139" t="s">
        <v>8</v>
      </c>
      <c r="WNG56" s="139" t="s">
        <v>8</v>
      </c>
      <c r="WNH56" s="139" t="s">
        <v>8</v>
      </c>
      <c r="WNI56" s="139" t="s">
        <v>8</v>
      </c>
      <c r="WNJ56" s="139" t="s">
        <v>8</v>
      </c>
      <c r="WNK56" s="139" t="s">
        <v>8</v>
      </c>
      <c r="WNL56" s="139" t="s">
        <v>8</v>
      </c>
      <c r="WNM56" s="139" t="s">
        <v>8</v>
      </c>
      <c r="WNN56" s="139" t="s">
        <v>8</v>
      </c>
      <c r="WNO56" s="139" t="s">
        <v>8</v>
      </c>
      <c r="WNP56" s="139" t="s">
        <v>8</v>
      </c>
      <c r="WNQ56" s="139" t="s">
        <v>8</v>
      </c>
      <c r="WNR56" s="139" t="s">
        <v>8</v>
      </c>
      <c r="WNS56" s="139" t="s">
        <v>8</v>
      </c>
      <c r="WNT56" s="139" t="s">
        <v>8</v>
      </c>
      <c r="WNU56" s="139" t="s">
        <v>8</v>
      </c>
      <c r="WNV56" s="139" t="s">
        <v>8</v>
      </c>
      <c r="WNW56" s="139" t="s">
        <v>8</v>
      </c>
      <c r="WNX56" s="139" t="s">
        <v>8</v>
      </c>
      <c r="WNY56" s="139" t="s">
        <v>8</v>
      </c>
      <c r="WNZ56" s="139" t="s">
        <v>8</v>
      </c>
      <c r="WOA56" s="139" t="s">
        <v>8</v>
      </c>
      <c r="WOB56" s="139" t="s">
        <v>8</v>
      </c>
      <c r="WOC56" s="139" t="s">
        <v>8</v>
      </c>
      <c r="WOD56" s="139" t="s">
        <v>8</v>
      </c>
      <c r="WOE56" s="139" t="s">
        <v>8</v>
      </c>
      <c r="WOF56" s="139" t="s">
        <v>8</v>
      </c>
      <c r="WOG56" s="139" t="s">
        <v>8</v>
      </c>
      <c r="WOH56" s="139" t="s">
        <v>8</v>
      </c>
      <c r="WOI56" s="139" t="s">
        <v>8</v>
      </c>
      <c r="WOJ56" s="139" t="s">
        <v>8</v>
      </c>
      <c r="WOK56" s="139" t="s">
        <v>8</v>
      </c>
      <c r="WOL56" s="139" t="s">
        <v>8</v>
      </c>
      <c r="WOM56" s="139" t="s">
        <v>8</v>
      </c>
      <c r="WON56" s="139" t="s">
        <v>8</v>
      </c>
      <c r="WOO56" s="139" t="s">
        <v>8</v>
      </c>
      <c r="WOP56" s="139" t="s">
        <v>8</v>
      </c>
      <c r="WOQ56" s="139" t="s">
        <v>8</v>
      </c>
      <c r="WOR56" s="139" t="s">
        <v>8</v>
      </c>
      <c r="WOS56" s="139" t="s">
        <v>8</v>
      </c>
      <c r="WOT56" s="139" t="s">
        <v>8</v>
      </c>
      <c r="WOU56" s="139" t="s">
        <v>8</v>
      </c>
      <c r="WOV56" s="139" t="s">
        <v>8</v>
      </c>
      <c r="WOW56" s="139" t="s">
        <v>8</v>
      </c>
      <c r="WOX56" s="139" t="s">
        <v>8</v>
      </c>
      <c r="WOY56" s="139" t="s">
        <v>8</v>
      </c>
      <c r="WOZ56" s="139" t="s">
        <v>8</v>
      </c>
      <c r="WPA56" s="139" t="s">
        <v>8</v>
      </c>
      <c r="WPB56" s="139" t="s">
        <v>8</v>
      </c>
      <c r="WPC56" s="139" t="s">
        <v>8</v>
      </c>
      <c r="WPD56" s="139" t="s">
        <v>8</v>
      </c>
      <c r="WPE56" s="139" t="s">
        <v>8</v>
      </c>
      <c r="WPF56" s="139" t="s">
        <v>8</v>
      </c>
      <c r="WPG56" s="139" t="s">
        <v>8</v>
      </c>
      <c r="WPH56" s="139" t="s">
        <v>8</v>
      </c>
      <c r="WPI56" s="139" t="s">
        <v>8</v>
      </c>
      <c r="WPJ56" s="139" t="s">
        <v>8</v>
      </c>
      <c r="WPK56" s="139" t="s">
        <v>8</v>
      </c>
      <c r="WPL56" s="139" t="s">
        <v>8</v>
      </c>
      <c r="WPM56" s="139" t="s">
        <v>8</v>
      </c>
      <c r="WPN56" s="139" t="s">
        <v>8</v>
      </c>
      <c r="WPO56" s="139" t="s">
        <v>8</v>
      </c>
      <c r="WPP56" s="139" t="s">
        <v>8</v>
      </c>
      <c r="WPQ56" s="139" t="s">
        <v>8</v>
      </c>
      <c r="WPR56" s="139" t="s">
        <v>8</v>
      </c>
      <c r="WPS56" s="139" t="s">
        <v>8</v>
      </c>
      <c r="WPT56" s="139" t="s">
        <v>8</v>
      </c>
      <c r="WPU56" s="139" t="s">
        <v>8</v>
      </c>
      <c r="WPV56" s="139" t="s">
        <v>8</v>
      </c>
      <c r="WPW56" s="139" t="s">
        <v>8</v>
      </c>
      <c r="WPX56" s="139" t="s">
        <v>8</v>
      </c>
      <c r="WPY56" s="139" t="s">
        <v>8</v>
      </c>
      <c r="WPZ56" s="139" t="s">
        <v>8</v>
      </c>
      <c r="WQA56" s="139" t="s">
        <v>8</v>
      </c>
      <c r="WQB56" s="139" t="s">
        <v>8</v>
      </c>
      <c r="WQC56" s="139" t="s">
        <v>8</v>
      </c>
      <c r="WQD56" s="139" t="s">
        <v>8</v>
      </c>
      <c r="WQE56" s="139" t="s">
        <v>8</v>
      </c>
      <c r="WQF56" s="139" t="s">
        <v>8</v>
      </c>
      <c r="WQG56" s="139" t="s">
        <v>8</v>
      </c>
      <c r="WQH56" s="139" t="s">
        <v>8</v>
      </c>
      <c r="WQI56" s="139" t="s">
        <v>8</v>
      </c>
      <c r="WQJ56" s="139" t="s">
        <v>8</v>
      </c>
      <c r="WQK56" s="139" t="s">
        <v>8</v>
      </c>
      <c r="WQL56" s="139" t="s">
        <v>8</v>
      </c>
      <c r="WQM56" s="139" t="s">
        <v>8</v>
      </c>
      <c r="WQN56" s="139" t="s">
        <v>8</v>
      </c>
      <c r="WQO56" s="139" t="s">
        <v>8</v>
      </c>
      <c r="WQP56" s="139" t="s">
        <v>8</v>
      </c>
      <c r="WQQ56" s="139" t="s">
        <v>8</v>
      </c>
      <c r="WQR56" s="139" t="s">
        <v>8</v>
      </c>
      <c r="WQS56" s="139" t="s">
        <v>8</v>
      </c>
      <c r="WQT56" s="139" t="s">
        <v>8</v>
      </c>
      <c r="WQU56" s="139" t="s">
        <v>8</v>
      </c>
      <c r="WQV56" s="139" t="s">
        <v>8</v>
      </c>
      <c r="WQW56" s="139" t="s">
        <v>8</v>
      </c>
      <c r="WQX56" s="139" t="s">
        <v>8</v>
      </c>
      <c r="WQY56" s="139" t="s">
        <v>8</v>
      </c>
      <c r="WQZ56" s="139" t="s">
        <v>8</v>
      </c>
      <c r="WRA56" s="139" t="s">
        <v>8</v>
      </c>
      <c r="WRB56" s="139" t="s">
        <v>8</v>
      </c>
      <c r="WRC56" s="139" t="s">
        <v>8</v>
      </c>
      <c r="WRD56" s="139" t="s">
        <v>8</v>
      </c>
      <c r="WRE56" s="139" t="s">
        <v>8</v>
      </c>
      <c r="WRF56" s="139" t="s">
        <v>8</v>
      </c>
      <c r="WRG56" s="139" t="s">
        <v>8</v>
      </c>
      <c r="WRH56" s="139" t="s">
        <v>8</v>
      </c>
      <c r="WRI56" s="139" t="s">
        <v>8</v>
      </c>
      <c r="WRJ56" s="139" t="s">
        <v>8</v>
      </c>
      <c r="WRK56" s="139" t="s">
        <v>8</v>
      </c>
      <c r="WRL56" s="139" t="s">
        <v>8</v>
      </c>
      <c r="WRM56" s="139" t="s">
        <v>8</v>
      </c>
      <c r="WRN56" s="139" t="s">
        <v>8</v>
      </c>
      <c r="WRO56" s="139" t="s">
        <v>8</v>
      </c>
      <c r="WRP56" s="139" t="s">
        <v>8</v>
      </c>
      <c r="WRQ56" s="139" t="s">
        <v>8</v>
      </c>
      <c r="WRR56" s="139" t="s">
        <v>8</v>
      </c>
      <c r="WRS56" s="139" t="s">
        <v>8</v>
      </c>
      <c r="WRT56" s="139" t="s">
        <v>8</v>
      </c>
      <c r="WRU56" s="139" t="s">
        <v>8</v>
      </c>
      <c r="WRV56" s="139" t="s">
        <v>8</v>
      </c>
      <c r="WRW56" s="139" t="s">
        <v>8</v>
      </c>
      <c r="WRX56" s="139" t="s">
        <v>8</v>
      </c>
      <c r="WRY56" s="139" t="s">
        <v>8</v>
      </c>
      <c r="WRZ56" s="139" t="s">
        <v>8</v>
      </c>
      <c r="WSA56" s="139" t="s">
        <v>8</v>
      </c>
      <c r="WSB56" s="139" t="s">
        <v>8</v>
      </c>
      <c r="WSC56" s="139" t="s">
        <v>8</v>
      </c>
      <c r="WSD56" s="139" t="s">
        <v>8</v>
      </c>
      <c r="WSE56" s="139" t="s">
        <v>8</v>
      </c>
      <c r="WSF56" s="139" t="s">
        <v>8</v>
      </c>
      <c r="WSG56" s="139" t="s">
        <v>8</v>
      </c>
      <c r="WSH56" s="139" t="s">
        <v>8</v>
      </c>
      <c r="WSI56" s="139" t="s">
        <v>8</v>
      </c>
      <c r="WSJ56" s="139" t="s">
        <v>8</v>
      </c>
      <c r="WSK56" s="139" t="s">
        <v>8</v>
      </c>
      <c r="WSL56" s="139" t="s">
        <v>8</v>
      </c>
      <c r="WSM56" s="139" t="s">
        <v>8</v>
      </c>
      <c r="WSN56" s="139" t="s">
        <v>8</v>
      </c>
      <c r="WSO56" s="139" t="s">
        <v>8</v>
      </c>
      <c r="WSP56" s="139" t="s">
        <v>8</v>
      </c>
      <c r="WSQ56" s="139" t="s">
        <v>8</v>
      </c>
      <c r="WSR56" s="139" t="s">
        <v>8</v>
      </c>
      <c r="WSS56" s="139" t="s">
        <v>8</v>
      </c>
      <c r="WST56" s="139" t="s">
        <v>8</v>
      </c>
      <c r="WSU56" s="139" t="s">
        <v>8</v>
      </c>
      <c r="WSV56" s="139" t="s">
        <v>8</v>
      </c>
      <c r="WSW56" s="139" t="s">
        <v>8</v>
      </c>
      <c r="WSX56" s="139" t="s">
        <v>8</v>
      </c>
      <c r="WSY56" s="139" t="s">
        <v>8</v>
      </c>
      <c r="WSZ56" s="139" t="s">
        <v>8</v>
      </c>
      <c r="WTA56" s="139" t="s">
        <v>8</v>
      </c>
      <c r="WTB56" s="139" t="s">
        <v>8</v>
      </c>
      <c r="WTC56" s="139" t="s">
        <v>8</v>
      </c>
      <c r="WTD56" s="139" t="s">
        <v>8</v>
      </c>
      <c r="WTE56" s="139" t="s">
        <v>8</v>
      </c>
      <c r="WTF56" s="139" t="s">
        <v>8</v>
      </c>
      <c r="WTG56" s="139" t="s">
        <v>8</v>
      </c>
      <c r="WTH56" s="139" t="s">
        <v>8</v>
      </c>
      <c r="WTI56" s="139" t="s">
        <v>8</v>
      </c>
      <c r="WTJ56" s="139" t="s">
        <v>8</v>
      </c>
      <c r="WTK56" s="139" t="s">
        <v>8</v>
      </c>
      <c r="WTL56" s="139" t="s">
        <v>8</v>
      </c>
      <c r="WTM56" s="139" t="s">
        <v>8</v>
      </c>
      <c r="WTN56" s="139" t="s">
        <v>8</v>
      </c>
      <c r="WTO56" s="139" t="s">
        <v>8</v>
      </c>
      <c r="WTP56" s="139" t="s">
        <v>8</v>
      </c>
      <c r="WTQ56" s="139" t="s">
        <v>8</v>
      </c>
      <c r="WTR56" s="139" t="s">
        <v>8</v>
      </c>
      <c r="WTS56" s="139" t="s">
        <v>8</v>
      </c>
      <c r="WTT56" s="139" t="s">
        <v>8</v>
      </c>
      <c r="WTU56" s="139" t="s">
        <v>8</v>
      </c>
      <c r="WTV56" s="139" t="s">
        <v>8</v>
      </c>
      <c r="WTW56" s="139" t="s">
        <v>8</v>
      </c>
      <c r="WTX56" s="139" t="s">
        <v>8</v>
      </c>
      <c r="WTY56" s="139" t="s">
        <v>8</v>
      </c>
      <c r="WTZ56" s="139" t="s">
        <v>8</v>
      </c>
      <c r="WUA56" s="139" t="s">
        <v>8</v>
      </c>
      <c r="WUB56" s="139" t="s">
        <v>8</v>
      </c>
      <c r="WUC56" s="139" t="s">
        <v>8</v>
      </c>
      <c r="WUD56" s="139" t="s">
        <v>8</v>
      </c>
      <c r="WUE56" s="139" t="s">
        <v>8</v>
      </c>
      <c r="WUF56" s="139" t="s">
        <v>8</v>
      </c>
      <c r="WUG56" s="139" t="s">
        <v>8</v>
      </c>
      <c r="WUH56" s="139" t="s">
        <v>8</v>
      </c>
      <c r="WUI56" s="139" t="s">
        <v>8</v>
      </c>
      <c r="WUJ56" s="139" t="s">
        <v>8</v>
      </c>
      <c r="WUK56" s="139" t="s">
        <v>8</v>
      </c>
      <c r="WUL56" s="139" t="s">
        <v>8</v>
      </c>
      <c r="WUM56" s="139" t="s">
        <v>8</v>
      </c>
      <c r="WUN56" s="139" t="s">
        <v>8</v>
      </c>
      <c r="WUO56" s="139" t="s">
        <v>8</v>
      </c>
      <c r="WUP56" s="139" t="s">
        <v>8</v>
      </c>
      <c r="WUQ56" s="139" t="s">
        <v>8</v>
      </c>
      <c r="WUR56" s="139" t="s">
        <v>8</v>
      </c>
      <c r="WUS56" s="139" t="s">
        <v>8</v>
      </c>
      <c r="WUT56" s="139" t="s">
        <v>8</v>
      </c>
      <c r="WUU56" s="139" t="s">
        <v>8</v>
      </c>
      <c r="WUV56" s="139" t="s">
        <v>8</v>
      </c>
      <c r="WUW56" s="139" t="s">
        <v>8</v>
      </c>
      <c r="WUX56" s="139" t="s">
        <v>8</v>
      </c>
      <c r="WUY56" s="139" t="s">
        <v>8</v>
      </c>
      <c r="WUZ56" s="139" t="s">
        <v>8</v>
      </c>
      <c r="WVA56" s="139" t="s">
        <v>8</v>
      </c>
      <c r="WVB56" s="139" t="s">
        <v>8</v>
      </c>
      <c r="WVC56" s="139" t="s">
        <v>8</v>
      </c>
      <c r="WVD56" s="139" t="s">
        <v>8</v>
      </c>
      <c r="WVE56" s="139" t="s">
        <v>8</v>
      </c>
      <c r="WVF56" s="139" t="s">
        <v>8</v>
      </c>
      <c r="WVG56" s="139" t="s">
        <v>8</v>
      </c>
      <c r="WVH56" s="139" t="s">
        <v>8</v>
      </c>
      <c r="WVI56" s="139" t="s">
        <v>8</v>
      </c>
      <c r="WVJ56" s="139" t="s">
        <v>8</v>
      </c>
      <c r="WVK56" s="139" t="s">
        <v>8</v>
      </c>
      <c r="WVL56" s="139" t="s">
        <v>8</v>
      </c>
      <c r="WVM56" s="139" t="s">
        <v>8</v>
      </c>
      <c r="WVN56" s="139" t="s">
        <v>8</v>
      </c>
      <c r="WVO56" s="139" t="s">
        <v>8</v>
      </c>
      <c r="WVP56" s="139" t="s">
        <v>8</v>
      </c>
      <c r="WVQ56" s="139" t="s">
        <v>8</v>
      </c>
      <c r="WVR56" s="139" t="s">
        <v>8</v>
      </c>
      <c r="WVS56" s="139" t="s">
        <v>8</v>
      </c>
      <c r="WVT56" s="139" t="s">
        <v>8</v>
      </c>
      <c r="WVU56" s="139" t="s">
        <v>8</v>
      </c>
      <c r="WVV56" s="139" t="s">
        <v>8</v>
      </c>
      <c r="WVW56" s="139" t="s">
        <v>8</v>
      </c>
      <c r="WVX56" s="139" t="s">
        <v>8</v>
      </c>
      <c r="WVY56" s="139" t="s">
        <v>8</v>
      </c>
      <c r="WVZ56" s="139" t="s">
        <v>8</v>
      </c>
      <c r="WWA56" s="139" t="s">
        <v>8</v>
      </c>
      <c r="WWB56" s="139" t="s">
        <v>8</v>
      </c>
      <c r="WWC56" s="139" t="s">
        <v>8</v>
      </c>
      <c r="WWD56" s="139" t="s">
        <v>8</v>
      </c>
      <c r="WWE56" s="139" t="s">
        <v>8</v>
      </c>
      <c r="WWF56" s="139" t="s">
        <v>8</v>
      </c>
      <c r="WWG56" s="139" t="s">
        <v>8</v>
      </c>
      <c r="WWH56" s="139" t="s">
        <v>8</v>
      </c>
      <c r="WWI56" s="139" t="s">
        <v>8</v>
      </c>
      <c r="WWJ56" s="139" t="s">
        <v>8</v>
      </c>
      <c r="WWK56" s="139" t="s">
        <v>8</v>
      </c>
      <c r="WWL56" s="139" t="s">
        <v>8</v>
      </c>
      <c r="WWM56" s="139" t="s">
        <v>8</v>
      </c>
      <c r="WWN56" s="139" t="s">
        <v>8</v>
      </c>
      <c r="WWO56" s="139" t="s">
        <v>8</v>
      </c>
      <c r="WWP56" s="139" t="s">
        <v>8</v>
      </c>
      <c r="WWQ56" s="139" t="s">
        <v>8</v>
      </c>
      <c r="WWR56" s="139" t="s">
        <v>8</v>
      </c>
      <c r="WWS56" s="139" t="s">
        <v>8</v>
      </c>
      <c r="WWT56" s="139" t="s">
        <v>8</v>
      </c>
      <c r="WWU56" s="139" t="s">
        <v>8</v>
      </c>
      <c r="WWV56" s="139" t="s">
        <v>8</v>
      </c>
      <c r="WWW56" s="139" t="s">
        <v>8</v>
      </c>
      <c r="WWX56" s="139" t="s">
        <v>8</v>
      </c>
      <c r="WWY56" s="139" t="s">
        <v>8</v>
      </c>
      <c r="WWZ56" s="139" t="s">
        <v>8</v>
      </c>
      <c r="WXA56" s="139" t="s">
        <v>8</v>
      </c>
      <c r="WXB56" s="139" t="s">
        <v>8</v>
      </c>
      <c r="WXC56" s="139" t="s">
        <v>8</v>
      </c>
      <c r="WXD56" s="139" t="s">
        <v>8</v>
      </c>
      <c r="WXE56" s="139" t="s">
        <v>8</v>
      </c>
      <c r="WXF56" s="139" t="s">
        <v>8</v>
      </c>
      <c r="WXG56" s="139" t="s">
        <v>8</v>
      </c>
      <c r="WXH56" s="139" t="s">
        <v>8</v>
      </c>
      <c r="WXI56" s="139" t="s">
        <v>8</v>
      </c>
      <c r="WXJ56" s="139" t="s">
        <v>8</v>
      </c>
      <c r="WXK56" s="139" t="s">
        <v>8</v>
      </c>
      <c r="WXL56" s="139" t="s">
        <v>8</v>
      </c>
      <c r="WXM56" s="139" t="s">
        <v>8</v>
      </c>
      <c r="WXN56" s="139" t="s">
        <v>8</v>
      </c>
      <c r="WXO56" s="139" t="s">
        <v>8</v>
      </c>
      <c r="WXP56" s="139" t="s">
        <v>8</v>
      </c>
      <c r="WXQ56" s="139" t="s">
        <v>8</v>
      </c>
      <c r="WXR56" s="139" t="s">
        <v>8</v>
      </c>
      <c r="WXS56" s="139" t="s">
        <v>8</v>
      </c>
      <c r="WXT56" s="139" t="s">
        <v>8</v>
      </c>
      <c r="WXU56" s="139" t="s">
        <v>8</v>
      </c>
      <c r="WXV56" s="139" t="s">
        <v>8</v>
      </c>
      <c r="WXW56" s="139" t="s">
        <v>8</v>
      </c>
      <c r="WXX56" s="139" t="s">
        <v>8</v>
      </c>
      <c r="WXY56" s="139" t="s">
        <v>8</v>
      </c>
      <c r="WXZ56" s="139" t="s">
        <v>8</v>
      </c>
      <c r="WYA56" s="139" t="s">
        <v>8</v>
      </c>
      <c r="WYB56" s="139" t="s">
        <v>8</v>
      </c>
      <c r="WYC56" s="139" t="s">
        <v>8</v>
      </c>
      <c r="WYD56" s="139" t="s">
        <v>8</v>
      </c>
      <c r="WYE56" s="139" t="s">
        <v>8</v>
      </c>
      <c r="WYF56" s="139" t="s">
        <v>8</v>
      </c>
      <c r="WYG56" s="139" t="s">
        <v>8</v>
      </c>
      <c r="WYH56" s="139" t="s">
        <v>8</v>
      </c>
      <c r="WYI56" s="139" t="s">
        <v>8</v>
      </c>
      <c r="WYJ56" s="139" t="s">
        <v>8</v>
      </c>
      <c r="WYK56" s="139" t="s">
        <v>8</v>
      </c>
      <c r="WYL56" s="139" t="s">
        <v>8</v>
      </c>
      <c r="WYM56" s="139" t="s">
        <v>8</v>
      </c>
      <c r="WYN56" s="139" t="s">
        <v>8</v>
      </c>
      <c r="WYO56" s="139" t="s">
        <v>8</v>
      </c>
      <c r="WYP56" s="139" t="s">
        <v>8</v>
      </c>
      <c r="WYQ56" s="139" t="s">
        <v>8</v>
      </c>
      <c r="WYR56" s="139" t="s">
        <v>8</v>
      </c>
      <c r="WYS56" s="139" t="s">
        <v>8</v>
      </c>
      <c r="WYT56" s="139" t="s">
        <v>8</v>
      </c>
      <c r="WYU56" s="139" t="s">
        <v>8</v>
      </c>
      <c r="WYV56" s="139" t="s">
        <v>8</v>
      </c>
      <c r="WYW56" s="139" t="s">
        <v>8</v>
      </c>
      <c r="WYX56" s="139" t="s">
        <v>8</v>
      </c>
      <c r="WYY56" s="139" t="s">
        <v>8</v>
      </c>
      <c r="WYZ56" s="139" t="s">
        <v>8</v>
      </c>
      <c r="WZA56" s="139" t="s">
        <v>8</v>
      </c>
      <c r="WZB56" s="139" t="s">
        <v>8</v>
      </c>
      <c r="WZC56" s="139" t="s">
        <v>8</v>
      </c>
      <c r="WZD56" s="139" t="s">
        <v>8</v>
      </c>
      <c r="WZE56" s="139" t="s">
        <v>8</v>
      </c>
      <c r="WZF56" s="139" t="s">
        <v>8</v>
      </c>
      <c r="WZG56" s="139" t="s">
        <v>8</v>
      </c>
      <c r="WZH56" s="139" t="s">
        <v>8</v>
      </c>
      <c r="WZI56" s="139" t="s">
        <v>8</v>
      </c>
      <c r="WZJ56" s="139" t="s">
        <v>8</v>
      </c>
      <c r="WZK56" s="139" t="s">
        <v>8</v>
      </c>
      <c r="WZL56" s="139" t="s">
        <v>8</v>
      </c>
      <c r="WZM56" s="139" t="s">
        <v>8</v>
      </c>
      <c r="WZN56" s="139" t="s">
        <v>8</v>
      </c>
      <c r="WZO56" s="139" t="s">
        <v>8</v>
      </c>
      <c r="WZP56" s="139" t="s">
        <v>8</v>
      </c>
      <c r="WZQ56" s="139" t="s">
        <v>8</v>
      </c>
      <c r="WZR56" s="139" t="s">
        <v>8</v>
      </c>
      <c r="WZS56" s="139" t="s">
        <v>8</v>
      </c>
      <c r="WZT56" s="139" t="s">
        <v>8</v>
      </c>
      <c r="WZU56" s="139" t="s">
        <v>8</v>
      </c>
      <c r="WZV56" s="139" t="s">
        <v>8</v>
      </c>
      <c r="WZW56" s="139" t="s">
        <v>8</v>
      </c>
      <c r="WZX56" s="139" t="s">
        <v>8</v>
      </c>
      <c r="WZY56" s="139" t="s">
        <v>8</v>
      </c>
      <c r="WZZ56" s="139" t="s">
        <v>8</v>
      </c>
      <c r="XAA56" s="139" t="s">
        <v>8</v>
      </c>
      <c r="XAB56" s="139" t="s">
        <v>8</v>
      </c>
      <c r="XAC56" s="139" t="s">
        <v>8</v>
      </c>
      <c r="XAD56" s="139" t="s">
        <v>8</v>
      </c>
      <c r="XAE56" s="139" t="s">
        <v>8</v>
      </c>
      <c r="XAF56" s="139" t="s">
        <v>8</v>
      </c>
      <c r="XAG56" s="139" t="s">
        <v>8</v>
      </c>
      <c r="XAH56" s="139" t="s">
        <v>8</v>
      </c>
      <c r="XAI56" s="139" t="s">
        <v>8</v>
      </c>
      <c r="XAJ56" s="139" t="s">
        <v>8</v>
      </c>
      <c r="XAK56" s="139" t="s">
        <v>8</v>
      </c>
      <c r="XAL56" s="139" t="s">
        <v>8</v>
      </c>
      <c r="XAM56" s="139" t="s">
        <v>8</v>
      </c>
      <c r="XAN56" s="139" t="s">
        <v>8</v>
      </c>
      <c r="XAO56" s="139" t="s">
        <v>8</v>
      </c>
      <c r="XAP56" s="139" t="s">
        <v>8</v>
      </c>
      <c r="XAQ56" s="139" t="s">
        <v>8</v>
      </c>
      <c r="XAR56" s="139" t="s">
        <v>8</v>
      </c>
      <c r="XAS56" s="139" t="s">
        <v>8</v>
      </c>
      <c r="XAT56" s="139" t="s">
        <v>8</v>
      </c>
      <c r="XAU56" s="139" t="s">
        <v>8</v>
      </c>
      <c r="XAV56" s="139" t="s">
        <v>8</v>
      </c>
      <c r="XAW56" s="139" t="s">
        <v>8</v>
      </c>
      <c r="XAX56" s="139" t="s">
        <v>8</v>
      </c>
      <c r="XAY56" s="139" t="s">
        <v>8</v>
      </c>
      <c r="XAZ56" s="139" t="s">
        <v>8</v>
      </c>
      <c r="XBA56" s="139" t="s">
        <v>8</v>
      </c>
      <c r="XBB56" s="139" t="s">
        <v>8</v>
      </c>
      <c r="XBC56" s="139" t="s">
        <v>8</v>
      </c>
      <c r="XBD56" s="139" t="s">
        <v>8</v>
      </c>
      <c r="XBE56" s="139" t="s">
        <v>8</v>
      </c>
      <c r="XBF56" s="139" t="s">
        <v>8</v>
      </c>
      <c r="XBG56" s="139" t="s">
        <v>8</v>
      </c>
      <c r="XBH56" s="139" t="s">
        <v>8</v>
      </c>
      <c r="XBI56" s="139" t="s">
        <v>8</v>
      </c>
      <c r="XBJ56" s="139" t="s">
        <v>8</v>
      </c>
      <c r="XBK56" s="139" t="s">
        <v>8</v>
      </c>
      <c r="XBL56" s="139" t="s">
        <v>8</v>
      </c>
      <c r="XBM56" s="139" t="s">
        <v>8</v>
      </c>
      <c r="XBN56" s="139" t="s">
        <v>8</v>
      </c>
      <c r="XBO56" s="139" t="s">
        <v>8</v>
      </c>
      <c r="XBP56" s="139" t="s">
        <v>8</v>
      </c>
      <c r="XBQ56" s="139" t="s">
        <v>8</v>
      </c>
      <c r="XBR56" s="139" t="s">
        <v>8</v>
      </c>
      <c r="XBS56" s="139" t="s">
        <v>8</v>
      </c>
      <c r="XBT56" s="139" t="s">
        <v>8</v>
      </c>
      <c r="XBU56" s="139" t="s">
        <v>8</v>
      </c>
      <c r="XBV56" s="139" t="s">
        <v>8</v>
      </c>
      <c r="XBW56" s="139" t="s">
        <v>8</v>
      </c>
      <c r="XBX56" s="139" t="s">
        <v>8</v>
      </c>
      <c r="XBY56" s="139" t="s">
        <v>8</v>
      </c>
      <c r="XBZ56" s="139" t="s">
        <v>8</v>
      </c>
      <c r="XCA56" s="139" t="s">
        <v>8</v>
      </c>
      <c r="XCB56" s="139" t="s">
        <v>8</v>
      </c>
      <c r="XCC56" s="139" t="s">
        <v>8</v>
      </c>
      <c r="XCD56" s="139" t="s">
        <v>8</v>
      </c>
      <c r="XCE56" s="139" t="s">
        <v>8</v>
      </c>
      <c r="XCF56" s="139" t="s">
        <v>8</v>
      </c>
      <c r="XCG56" s="139" t="s">
        <v>8</v>
      </c>
      <c r="XCH56" s="139" t="s">
        <v>8</v>
      </c>
      <c r="XCI56" s="139" t="s">
        <v>8</v>
      </c>
      <c r="XCJ56" s="139" t="s">
        <v>8</v>
      </c>
      <c r="XCK56" s="139" t="s">
        <v>8</v>
      </c>
      <c r="XCL56" s="139" t="s">
        <v>8</v>
      </c>
      <c r="XCM56" s="139" t="s">
        <v>8</v>
      </c>
      <c r="XCN56" s="139" t="s">
        <v>8</v>
      </c>
      <c r="XCO56" s="139" t="s">
        <v>8</v>
      </c>
      <c r="XCP56" s="139" t="s">
        <v>8</v>
      </c>
      <c r="XCQ56" s="139" t="s">
        <v>8</v>
      </c>
      <c r="XCR56" s="139" t="s">
        <v>8</v>
      </c>
      <c r="XCS56" s="139" t="s">
        <v>8</v>
      </c>
      <c r="XCT56" s="139" t="s">
        <v>8</v>
      </c>
      <c r="XCU56" s="139" t="s">
        <v>8</v>
      </c>
      <c r="XCV56" s="139" t="s">
        <v>8</v>
      </c>
      <c r="XCW56" s="139" t="s">
        <v>8</v>
      </c>
      <c r="XCX56" s="139" t="s">
        <v>8</v>
      </c>
      <c r="XCY56" s="139" t="s">
        <v>8</v>
      </c>
      <c r="XCZ56" s="139" t="s">
        <v>8</v>
      </c>
      <c r="XDA56" s="139" t="s">
        <v>8</v>
      </c>
      <c r="XDB56" s="139" t="s">
        <v>8</v>
      </c>
      <c r="XDC56" s="139" t="s">
        <v>8</v>
      </c>
      <c r="XDD56" s="139" t="s">
        <v>8</v>
      </c>
      <c r="XDE56" s="139" t="s">
        <v>8</v>
      </c>
      <c r="XDF56" s="139" t="s">
        <v>8</v>
      </c>
      <c r="XDG56" s="139" t="s">
        <v>8</v>
      </c>
      <c r="XDH56" s="139" t="s">
        <v>8</v>
      </c>
      <c r="XDI56" s="139" t="s">
        <v>8</v>
      </c>
      <c r="XDJ56" s="139" t="s">
        <v>8</v>
      </c>
      <c r="XDK56" s="139" t="s">
        <v>8</v>
      </c>
      <c r="XDL56" s="139" t="s">
        <v>8</v>
      </c>
      <c r="XDM56" s="139" t="s">
        <v>8</v>
      </c>
      <c r="XDN56" s="139" t="s">
        <v>8</v>
      </c>
      <c r="XDO56" s="139" t="s">
        <v>8</v>
      </c>
      <c r="XDP56" s="139" t="s">
        <v>8</v>
      </c>
      <c r="XDQ56" s="139" t="s">
        <v>8</v>
      </c>
      <c r="XDR56" s="139" t="s">
        <v>8</v>
      </c>
      <c r="XDS56" s="139" t="s">
        <v>8</v>
      </c>
      <c r="XDT56" s="139" t="s">
        <v>8</v>
      </c>
      <c r="XDU56" s="139" t="s">
        <v>8</v>
      </c>
      <c r="XDV56" s="139" t="s">
        <v>8</v>
      </c>
      <c r="XDW56" s="139" t="s">
        <v>8</v>
      </c>
      <c r="XDX56" s="139" t="s">
        <v>8</v>
      </c>
      <c r="XDY56" s="139" t="s">
        <v>8</v>
      </c>
      <c r="XDZ56" s="139" t="s">
        <v>8</v>
      </c>
      <c r="XEA56" s="139" t="s">
        <v>8</v>
      </c>
      <c r="XEB56" s="139" t="s">
        <v>8</v>
      </c>
      <c r="XEC56" s="139" t="s">
        <v>8</v>
      </c>
      <c r="XED56" s="139" t="s">
        <v>8</v>
      </c>
      <c r="XEE56" s="139" t="s">
        <v>8</v>
      </c>
      <c r="XEF56" s="139" t="s">
        <v>8</v>
      </c>
      <c r="XEG56" s="139" t="s">
        <v>8</v>
      </c>
      <c r="XEH56" s="139" t="s">
        <v>8</v>
      </c>
      <c r="XEI56" s="139" t="s">
        <v>8</v>
      </c>
      <c r="XEJ56" s="139" t="s">
        <v>8</v>
      </c>
      <c r="XEK56" s="139" t="s">
        <v>8</v>
      </c>
      <c r="XEL56" s="139" t="s">
        <v>8</v>
      </c>
      <c r="XEM56" s="139" t="s">
        <v>8</v>
      </c>
      <c r="XEN56" s="139" t="s">
        <v>8</v>
      </c>
      <c r="XEO56" s="139" t="s">
        <v>8</v>
      </c>
      <c r="XEP56" s="139" t="s">
        <v>8</v>
      </c>
      <c r="XEQ56" s="139" t="s">
        <v>8</v>
      </c>
      <c r="XER56" s="139" t="s">
        <v>8</v>
      </c>
      <c r="XES56" s="139" t="s">
        <v>8</v>
      </c>
      <c r="XET56" s="139" t="s">
        <v>8</v>
      </c>
      <c r="XEU56" s="139" t="s">
        <v>8</v>
      </c>
      <c r="XEV56" s="139" t="s">
        <v>8</v>
      </c>
      <c r="XEW56" s="139" t="s">
        <v>8</v>
      </c>
      <c r="XEX56" s="139" t="s">
        <v>8</v>
      </c>
      <c r="XEY56" s="139" t="s">
        <v>8</v>
      </c>
      <c r="XEZ56" s="139" t="s">
        <v>8</v>
      </c>
      <c r="XFA56" s="139" t="s">
        <v>8</v>
      </c>
      <c r="XFB56" s="139" t="s">
        <v>8</v>
      </c>
      <c r="XFC56" s="139" t="s">
        <v>8</v>
      </c>
      <c r="XFD56" s="139" t="s">
        <v>8</v>
      </c>
    </row>
    <row r="57" spans="1:16384" s="131" customFormat="1" ht="13.15" hidden="1" x14ac:dyDescent="0.35"/>
    <row r="58" spans="1:16384" s="131" customFormat="1" ht="13.15" hidden="1" x14ac:dyDescent="0.35"/>
    <row r="59" spans="1:16384" s="131" customFormat="1" ht="13.5" hidden="1" customHeight="1" x14ac:dyDescent="0.35"/>
    <row r="60" spans="1:16384" s="131" customFormat="1" ht="13.5" hidden="1" customHeight="1" x14ac:dyDescent="0.35"/>
    <row r="61" spans="1:16384" s="131" customFormat="1" ht="13.5" hidden="1" customHeight="1" x14ac:dyDescent="0.35"/>
    <row r="62" spans="1:16384" s="131" customFormat="1" ht="13.5" hidden="1" customHeight="1" x14ac:dyDescent="0.35"/>
    <row r="63" spans="1:16384" s="131" customFormat="1" ht="13.5" hidden="1" customHeight="1" x14ac:dyDescent="0.35"/>
    <row r="64" spans="1:16384" s="131" customFormat="1" ht="13.5" hidden="1" customHeight="1" x14ac:dyDescent="0.35"/>
    <row r="65" s="131" customFormat="1" ht="13.5" hidden="1" customHeight="1" x14ac:dyDescent="0.35"/>
    <row r="66" s="131" customFormat="1" ht="13.5" hidden="1" customHeight="1" x14ac:dyDescent="0.35"/>
    <row r="67" s="131" customFormat="1" ht="13.5" hidden="1" customHeight="1" x14ac:dyDescent="0.35"/>
    <row r="68" s="131" customFormat="1" ht="13.5" hidden="1" customHeight="1" x14ac:dyDescent="0.35"/>
    <row r="69" s="131" customFormat="1" ht="13.5" hidden="1" customHeight="1" x14ac:dyDescent="0.35"/>
    <row r="70" s="131" customFormat="1" ht="13.5" hidden="1" customHeight="1" x14ac:dyDescent="0.35"/>
    <row r="71" s="131" customFormat="1" ht="13.5" hidden="1" customHeight="1" x14ac:dyDescent="0.35"/>
    <row r="72" s="131" customFormat="1" ht="13.5" hidden="1" customHeight="1" x14ac:dyDescent="0.35"/>
    <row r="73" s="131" customFormat="1" ht="13.5" hidden="1" customHeight="1" x14ac:dyDescent="0.35"/>
    <row r="74" s="131" customFormat="1" ht="13.5" hidden="1" customHeight="1" x14ac:dyDescent="0.35"/>
    <row r="75" s="131" customFormat="1" ht="13.5" hidden="1" customHeight="1" x14ac:dyDescent="0.35"/>
    <row r="76" s="131" customFormat="1" ht="13.5" hidden="1" customHeight="1" x14ac:dyDescent="0.35"/>
    <row r="77" s="131" customFormat="1" ht="13.5" hidden="1" customHeight="1" x14ac:dyDescent="0.35"/>
    <row r="78" s="131" customFormat="1" ht="13.5" hidden="1" customHeight="1" x14ac:dyDescent="0.35"/>
    <row r="79" s="131" customFormat="1" ht="13.5" hidden="1" customHeight="1" x14ac:dyDescent="0.35"/>
    <row r="80" s="131" customFormat="1" ht="13.5" hidden="1" customHeight="1" x14ac:dyDescent="0.35"/>
    <row r="81" s="131" customFormat="1" ht="13.5" hidden="1" customHeight="1" x14ac:dyDescent="0.35"/>
    <row r="82" s="131" customFormat="1" ht="13.5" hidden="1" customHeight="1" x14ac:dyDescent="0.35"/>
    <row r="83" s="131" customFormat="1" ht="13.5" hidden="1" customHeight="1" x14ac:dyDescent="0.35"/>
    <row r="84" s="131" customFormat="1" ht="13.5" hidden="1" customHeight="1" x14ac:dyDescent="0.35"/>
    <row r="85" s="131" customFormat="1" ht="13.5" hidden="1" customHeight="1" x14ac:dyDescent="0.35"/>
    <row r="86" s="131" customFormat="1" ht="13.5" hidden="1" customHeight="1" x14ac:dyDescent="0.35"/>
    <row r="87" s="131" customFormat="1" ht="13.5" hidden="1" customHeight="1" x14ac:dyDescent="0.35"/>
    <row r="88" s="131" customFormat="1" ht="13.5" hidden="1" customHeight="1" x14ac:dyDescent="0.35"/>
    <row r="89" s="131" customFormat="1" ht="13.5" hidden="1" customHeight="1" x14ac:dyDescent="0.35"/>
    <row r="90" s="131" customFormat="1" ht="13.5" hidden="1" customHeight="1" x14ac:dyDescent="0.35"/>
    <row r="91" s="131" customFormat="1" ht="13.5" hidden="1" customHeight="1" x14ac:dyDescent="0.35"/>
    <row r="92" s="131" customFormat="1" ht="13.5" hidden="1" customHeight="1" x14ac:dyDescent="0.35"/>
    <row r="93" s="131" customFormat="1" ht="13.5" hidden="1" customHeight="1" x14ac:dyDescent="0.35"/>
    <row r="94" s="131" customFormat="1" ht="13.5" hidden="1" customHeight="1" x14ac:dyDescent="0.35"/>
    <row r="95" s="131" customFormat="1" ht="13.5" hidden="1" customHeight="1" x14ac:dyDescent="0.35"/>
    <row r="96" s="131" customFormat="1" ht="13.5" hidden="1" customHeight="1" x14ac:dyDescent="0.35"/>
    <row r="97" s="131" customFormat="1" ht="13.5" hidden="1" customHeight="1" x14ac:dyDescent="0.35"/>
    <row r="98" s="131" customFormat="1" ht="13.5" hidden="1" customHeight="1" x14ac:dyDescent="0.35"/>
    <row r="99" s="131" customFormat="1" ht="13.5" hidden="1" customHeight="1" x14ac:dyDescent="0.35"/>
    <row r="100" s="131" customFormat="1" ht="13.5" hidden="1" customHeight="1" x14ac:dyDescent="0.35"/>
    <row r="101" s="131" customFormat="1" ht="13.5" hidden="1" customHeight="1" x14ac:dyDescent="0.35"/>
    <row r="102" s="131" customFormat="1" ht="13.5" hidden="1" customHeight="1" x14ac:dyDescent="0.35"/>
    <row r="103" s="131" customFormat="1" ht="13.5" hidden="1" customHeight="1" x14ac:dyDescent="0.35"/>
    <row r="104" s="131" customFormat="1" ht="13.5" hidden="1" customHeight="1" x14ac:dyDescent="0.35"/>
    <row r="105" s="131" customFormat="1" ht="13.5" hidden="1" customHeight="1" x14ac:dyDescent="0.35"/>
    <row r="106" s="131" customFormat="1" ht="13.5" hidden="1" customHeight="1" x14ac:dyDescent="0.35"/>
    <row r="107" s="131" customFormat="1" ht="13.5" hidden="1" customHeight="1" x14ac:dyDescent="0.35"/>
    <row r="108" s="131" customFormat="1" ht="13.5" hidden="1" customHeight="1" x14ac:dyDescent="0.35"/>
    <row r="109" s="131" customFormat="1" ht="13.5" hidden="1" customHeight="1" x14ac:dyDescent="0.35"/>
    <row r="110" s="131" customFormat="1" ht="13.5" hidden="1" customHeight="1" x14ac:dyDescent="0.35"/>
    <row r="111" s="131" customFormat="1" ht="13.5" hidden="1" customHeight="1" x14ac:dyDescent="0.35"/>
    <row r="112" s="131" customFormat="1" ht="0" hidden="1" customHeight="1" x14ac:dyDescent="0.35"/>
    <row r="113" s="131" customFormat="1" ht="0" hidden="1" customHeight="1" x14ac:dyDescent="0.35"/>
    <row r="114" s="131" customFormat="1" ht="0" hidden="1" customHeight="1" x14ac:dyDescent="0.35"/>
    <row r="115" s="131" customFormat="1" ht="0" hidden="1" customHeight="1" x14ac:dyDescent="0.35"/>
    <row r="116" s="131" customFormat="1" ht="0" hidden="1" customHeight="1" x14ac:dyDescent="0.35"/>
    <row r="117" s="131" customFormat="1" ht="0" hidden="1" customHeight="1" x14ac:dyDescent="0.35"/>
    <row r="118" s="131" customFormat="1" ht="0" hidden="1" customHeight="1" x14ac:dyDescent="0.35"/>
    <row r="119" s="131" customFormat="1" ht="0" hidden="1" customHeight="1" x14ac:dyDescent="0.35"/>
    <row r="120" s="131" customFormat="1" ht="0" hidden="1" customHeight="1" x14ac:dyDescent="0.35"/>
  </sheetData>
  <hyperlinks>
    <hyperlink ref="C10" r:id="rId1" xr:uid="{56F7B32B-0492-45AD-8582-4F5527D87B35}"/>
  </hyperlinks>
  <pageMargins left="0.7" right="0.7" top="0.75" bottom="0.75" header="0.3" footer="0.3"/>
  <pageSetup paperSize="9" scale="5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EEB11-E04B-4533-9D6A-CAA3818BB5DB}">
  <sheetPr codeName="Sheet2">
    <tabColor theme="0" tint="-0.249977111117893"/>
    <pageSetUpPr fitToPage="1"/>
  </sheetPr>
  <dimension ref="A1:AX31"/>
  <sheetViews>
    <sheetView showGridLines="0" zoomScale="80" zoomScaleNormal="80" workbookViewId="0"/>
  </sheetViews>
  <sheetFormatPr defaultColWidth="0" defaultRowHeight="13.15" customHeight="1" zeroHeight="1" x14ac:dyDescent="0.4"/>
  <cols>
    <col min="1" max="4" width="1.375" style="61" customWidth="1"/>
    <col min="5" max="5" width="2.375" style="61" customWidth="1"/>
    <col min="6" max="6" width="4" style="61" customWidth="1"/>
    <col min="7" max="7" width="2.375" style="61" customWidth="1"/>
    <col min="8" max="8" width="27.5" style="61" customWidth="1"/>
    <col min="9" max="9" width="2.375" style="61" customWidth="1"/>
    <col min="10" max="10" width="4" style="61" customWidth="1"/>
    <col min="11" max="11" width="2.375" style="61" customWidth="1"/>
    <col min="12" max="12" width="27.5" style="61" customWidth="1"/>
    <col min="13" max="13" width="2.375" style="61" customWidth="1"/>
    <col min="14" max="14" width="4" style="61" customWidth="1"/>
    <col min="15" max="16" width="2.375" style="61" customWidth="1"/>
    <col min="17" max="17" width="27.5" style="61" customWidth="1"/>
    <col min="18" max="20" width="2.375" style="61" hidden="1" customWidth="1"/>
    <col min="21" max="21" width="4" style="61" hidden="1" customWidth="1"/>
    <col min="22" max="22" width="2.375" style="61" hidden="1" customWidth="1"/>
    <col min="23" max="23" width="27.5" style="61" hidden="1" customWidth="1"/>
    <col min="24" max="24" width="2.375" style="61" hidden="1" customWidth="1"/>
    <col min="25" max="25" width="4" style="61" hidden="1" customWidth="1"/>
    <col min="26" max="26" width="2.375" style="61" hidden="1" customWidth="1"/>
    <col min="27" max="27" width="27.5" style="61" hidden="1" customWidth="1"/>
    <col min="28" max="28" width="2.375" style="61" hidden="1" customWidth="1"/>
    <col min="29" max="29" width="4" style="61" hidden="1" customWidth="1"/>
    <col min="30" max="30" width="5.125" style="61" hidden="1" customWidth="1"/>
    <col min="31" max="32" width="2.375" style="61" hidden="1" customWidth="1"/>
    <col min="33" max="33" width="27.5" style="61" hidden="1" customWidth="1"/>
    <col min="34" max="34" width="2.375" style="61" hidden="1" customWidth="1"/>
    <col min="35" max="35" width="5.125" style="61" hidden="1" customWidth="1"/>
    <col min="36" max="36" width="2.375" style="61" hidden="1" customWidth="1"/>
    <col min="37" max="37" width="27.5" style="61" hidden="1" customWidth="1"/>
    <col min="38" max="39" width="2.375" style="61" hidden="1" customWidth="1"/>
    <col min="40" max="40" width="6.25" style="44" hidden="1" customWidth="1"/>
    <col min="41" max="50" width="6.375" style="44" hidden="1" customWidth="1"/>
    <col min="51" max="16384" width="6.25" style="44" hidden="1"/>
  </cols>
  <sheetData>
    <row r="1" spans="1:40" ht="30.75" x14ac:dyDescent="0.4">
      <c r="A1" s="6" t="str">
        <f ca="1" xml:space="preserve"> RIGHT(CELL("filename", A1), LEN(CELL("filename", A1)) - SEARCH("]", CELL("filename", A1)))</f>
        <v>Conceptual Model</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row>
    <row r="2" spans="1:40" x14ac:dyDescent="0.4">
      <c r="A2" s="45"/>
      <c r="B2" s="46"/>
      <c r="C2" s="46"/>
      <c r="D2" s="46"/>
      <c r="E2" s="46"/>
      <c r="F2" s="46"/>
      <c r="G2" s="46"/>
      <c r="H2" s="47"/>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row>
    <row r="3" spans="1:40" s="48" customFormat="1" x14ac:dyDescent="0.35">
      <c r="A3" s="48" t="s">
        <v>9</v>
      </c>
    </row>
    <row r="4" spans="1:40" x14ac:dyDescent="0.4">
      <c r="A4" s="45"/>
      <c r="B4" s="46"/>
      <c r="C4" s="46"/>
      <c r="D4" s="46"/>
      <c r="E4" s="46"/>
      <c r="F4" s="46"/>
      <c r="G4" s="46"/>
      <c r="H4" s="47"/>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row>
    <row r="5" spans="1:40" x14ac:dyDescent="0.4">
      <c r="A5" s="49"/>
      <c r="B5" s="50"/>
      <c r="C5" s="50"/>
      <c r="D5" s="50"/>
      <c r="E5" s="50"/>
      <c r="F5" s="51"/>
      <c r="G5" s="52"/>
      <c r="H5" s="52"/>
      <c r="I5" s="52"/>
      <c r="J5" s="52"/>
      <c r="K5" s="53"/>
      <c r="L5" s="51"/>
      <c r="M5" s="53"/>
      <c r="N5" s="53"/>
      <c r="O5" s="53"/>
      <c r="P5" s="52"/>
      <c r="Q5" s="52"/>
      <c r="R5" s="52"/>
      <c r="S5" s="52"/>
      <c r="T5" s="52"/>
      <c r="U5" s="50"/>
      <c r="V5" s="50"/>
      <c r="W5" s="50"/>
      <c r="X5" s="50"/>
      <c r="Y5" s="50"/>
      <c r="Z5" s="50"/>
      <c r="AA5" s="50"/>
      <c r="AB5" s="50"/>
      <c r="AC5" s="50"/>
      <c r="AD5" s="50"/>
      <c r="AE5" s="50"/>
      <c r="AF5" s="50"/>
      <c r="AG5" s="50"/>
      <c r="AH5" s="50"/>
      <c r="AI5" s="50"/>
      <c r="AJ5" s="50"/>
      <c r="AK5" s="50"/>
      <c r="AL5" s="50"/>
      <c r="AM5" s="50"/>
    </row>
    <row r="6" spans="1:40" x14ac:dyDescent="0.4">
      <c r="A6" s="45"/>
      <c r="B6" s="46"/>
      <c r="C6" s="46"/>
      <c r="D6" s="46"/>
      <c r="E6" s="46"/>
      <c r="F6" s="46"/>
      <c r="G6" s="46"/>
      <c r="H6" s="46"/>
      <c r="I6" s="46"/>
      <c r="J6" s="46"/>
      <c r="K6" s="46"/>
      <c r="L6" s="47"/>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row>
    <row r="7" spans="1:40" x14ac:dyDescent="0.4">
      <c r="A7" s="45"/>
      <c r="B7" s="46"/>
      <c r="C7" s="46"/>
      <c r="D7" s="46"/>
      <c r="E7" s="46"/>
      <c r="F7" s="46"/>
      <c r="G7" s="46"/>
      <c r="H7" s="46"/>
      <c r="I7" s="46"/>
      <c r="J7" s="46"/>
      <c r="K7" s="46"/>
      <c r="L7" s="47"/>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row>
    <row r="8" spans="1:40" x14ac:dyDescent="0.4">
      <c r="A8" s="45"/>
      <c r="B8" s="46"/>
      <c r="C8" s="46"/>
      <c r="D8" s="46"/>
      <c r="E8" s="46"/>
      <c r="F8" s="46"/>
      <c r="G8" s="46"/>
      <c r="H8" s="54"/>
      <c r="I8" s="46"/>
      <c r="J8" s="46"/>
      <c r="K8" s="46"/>
      <c r="L8" s="47"/>
      <c r="M8" s="46"/>
      <c r="N8" s="46"/>
      <c r="O8" s="46"/>
      <c r="P8" s="46"/>
      <c r="Q8" s="54"/>
      <c r="R8" s="46"/>
      <c r="S8" s="46"/>
      <c r="T8" s="46"/>
      <c r="U8" s="46"/>
      <c r="V8" s="46"/>
      <c r="W8" s="46"/>
      <c r="X8" s="46"/>
      <c r="Y8" s="46"/>
      <c r="Z8" s="46"/>
      <c r="AA8" s="46"/>
      <c r="AB8" s="46"/>
      <c r="AC8" s="46"/>
      <c r="AD8" s="46"/>
      <c r="AE8" s="46"/>
      <c r="AF8" s="46"/>
      <c r="AG8" s="46"/>
      <c r="AH8" s="46"/>
      <c r="AI8" s="46"/>
      <c r="AJ8" s="46"/>
      <c r="AK8" s="46"/>
      <c r="AL8" s="46"/>
      <c r="AM8" s="46"/>
    </row>
    <row r="9" spans="1:40" x14ac:dyDescent="0.4">
      <c r="A9" s="45"/>
      <c r="B9" s="46"/>
      <c r="C9" s="46"/>
      <c r="D9" s="46"/>
      <c r="E9" s="46"/>
      <c r="F9" s="46"/>
      <c r="G9" s="46"/>
      <c r="H9" s="46"/>
      <c r="I9" s="46"/>
      <c r="J9" s="46"/>
      <c r="K9" s="46"/>
      <c r="L9" s="47"/>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row>
    <row r="10" spans="1:40" x14ac:dyDescent="0.4">
      <c r="A10" s="45"/>
      <c r="B10" s="46"/>
      <c r="C10" s="46"/>
      <c r="D10" s="46"/>
      <c r="E10" s="46"/>
      <c r="F10" s="46"/>
      <c r="G10" s="46"/>
      <c r="H10" s="46"/>
      <c r="I10" s="46"/>
      <c r="J10" s="46"/>
      <c r="K10" s="46"/>
      <c r="L10" s="47"/>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row>
    <row r="11" spans="1:40" x14ac:dyDescent="0.4">
      <c r="A11" s="45"/>
      <c r="B11" s="46"/>
      <c r="C11" s="46"/>
      <c r="D11" s="46"/>
      <c r="E11" s="46"/>
      <c r="F11" s="46"/>
      <c r="G11" s="46"/>
      <c r="H11" s="46"/>
      <c r="I11" s="46"/>
      <c r="J11" s="46"/>
      <c r="K11" s="46"/>
      <c r="L11" s="47"/>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row>
    <row r="12" spans="1:40" x14ac:dyDescent="0.4">
      <c r="A12" s="45"/>
      <c r="B12" s="46"/>
      <c r="C12" s="46"/>
      <c r="D12" s="46"/>
      <c r="E12" s="46"/>
      <c r="F12" s="46"/>
      <c r="G12" s="46"/>
      <c r="H12" s="46"/>
      <c r="I12" s="46"/>
      <c r="J12" s="46"/>
      <c r="K12" s="46"/>
      <c r="L12" s="47"/>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row>
    <row r="13" spans="1:40" x14ac:dyDescent="0.4">
      <c r="A13" s="49"/>
      <c r="B13" s="50"/>
      <c r="C13" s="50"/>
      <c r="D13" s="50"/>
      <c r="E13" s="50"/>
      <c r="F13" s="55"/>
      <c r="G13" s="56"/>
      <c r="H13" s="56"/>
      <c r="I13" s="56"/>
      <c r="J13" s="56"/>
      <c r="K13" s="56"/>
      <c r="L13" s="55"/>
      <c r="M13" s="56"/>
      <c r="N13" s="56"/>
      <c r="O13" s="56"/>
      <c r="P13" s="56"/>
      <c r="Q13" s="56"/>
      <c r="R13" s="56"/>
      <c r="S13" s="56"/>
      <c r="T13" s="56"/>
      <c r="U13" s="50"/>
      <c r="V13" s="50"/>
      <c r="W13" s="50"/>
      <c r="X13" s="50"/>
      <c r="Y13" s="50"/>
      <c r="Z13" s="50"/>
      <c r="AA13" s="50"/>
      <c r="AB13" s="50"/>
      <c r="AC13" s="50"/>
      <c r="AD13" s="50"/>
      <c r="AE13" s="50"/>
      <c r="AF13" s="50"/>
      <c r="AG13" s="50"/>
      <c r="AH13" s="50"/>
      <c r="AI13" s="50"/>
      <c r="AJ13" s="50"/>
      <c r="AK13" s="50"/>
      <c r="AL13" s="50"/>
      <c r="AM13" s="50"/>
    </row>
    <row r="14" spans="1:40" x14ac:dyDescent="0.4">
      <c r="A14" s="45"/>
      <c r="B14" s="46"/>
      <c r="C14" s="46"/>
      <c r="D14" s="46"/>
      <c r="E14" s="46"/>
      <c r="F14" s="46"/>
      <c r="G14" s="46"/>
      <c r="H14" s="46"/>
      <c r="I14" s="46"/>
      <c r="J14" s="46"/>
      <c r="K14" s="46"/>
      <c r="L14" s="47"/>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row>
    <row r="15" spans="1:40" x14ac:dyDescent="0.4">
      <c r="A15" s="45"/>
      <c r="B15" s="46"/>
      <c r="C15" s="46"/>
      <c r="D15" s="46"/>
      <c r="E15" s="46"/>
      <c r="F15" s="46"/>
      <c r="G15" s="46"/>
      <c r="H15" s="46"/>
      <c r="I15" s="46"/>
      <c r="J15" s="46"/>
      <c r="K15" s="46"/>
      <c r="L15" s="47"/>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row>
    <row r="16" spans="1:40" x14ac:dyDescent="0.4">
      <c r="A16" s="45"/>
      <c r="B16" s="46"/>
      <c r="C16" s="46"/>
      <c r="D16" s="46"/>
      <c r="E16" s="46"/>
      <c r="F16" s="46"/>
      <c r="G16" s="46"/>
      <c r="H16" s="46"/>
      <c r="I16" s="46"/>
      <c r="J16" s="46"/>
      <c r="K16" s="46"/>
      <c r="L16" s="47"/>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row>
    <row r="17" spans="1:39" x14ac:dyDescent="0.4">
      <c r="A17" s="45"/>
      <c r="B17" s="46"/>
      <c r="C17" s="46"/>
      <c r="D17" s="46"/>
      <c r="E17" s="46"/>
      <c r="F17" s="46"/>
      <c r="G17" s="46"/>
      <c r="H17" s="46"/>
      <c r="I17" s="46"/>
      <c r="J17" s="46"/>
      <c r="K17" s="46"/>
      <c r="L17" s="47"/>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row>
    <row r="18" spans="1:39" x14ac:dyDescent="0.4">
      <c r="A18" s="45"/>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row>
    <row r="19" spans="1:39" x14ac:dyDescent="0.4">
      <c r="A19" s="45"/>
      <c r="B19" s="46"/>
      <c r="C19" s="46"/>
      <c r="D19" s="46"/>
      <c r="E19" s="46"/>
      <c r="F19" s="46"/>
      <c r="G19" s="46"/>
      <c r="H19" s="54"/>
      <c r="I19" s="46"/>
      <c r="J19" s="46"/>
      <c r="K19" s="46"/>
      <c r="L19" s="54"/>
      <c r="M19" s="46"/>
      <c r="N19" s="46"/>
      <c r="O19" s="46"/>
      <c r="P19" s="46"/>
      <c r="Q19" s="54"/>
      <c r="R19" s="46"/>
      <c r="S19" s="46"/>
      <c r="T19" s="46"/>
      <c r="U19" s="46"/>
      <c r="V19" s="46"/>
      <c r="W19" s="46"/>
      <c r="X19" s="46"/>
      <c r="Y19" s="46"/>
      <c r="Z19" s="46"/>
      <c r="AA19" s="46"/>
      <c r="AB19" s="46"/>
      <c r="AC19" s="46"/>
      <c r="AD19" s="46"/>
      <c r="AE19" s="46"/>
      <c r="AF19" s="46"/>
      <c r="AG19" s="46"/>
      <c r="AH19" s="46"/>
      <c r="AI19" s="46"/>
      <c r="AJ19" s="46"/>
      <c r="AK19" s="46"/>
      <c r="AL19" s="46"/>
      <c r="AM19" s="46"/>
    </row>
    <row r="20" spans="1:39" x14ac:dyDescent="0.4">
      <c r="A20" s="45"/>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row>
    <row r="21" spans="1:39" x14ac:dyDescent="0.4">
      <c r="A21" s="45"/>
      <c r="B21" s="46"/>
      <c r="C21" s="46"/>
      <c r="D21" s="46"/>
      <c r="E21" s="46"/>
      <c r="F21" s="46"/>
      <c r="G21" s="46"/>
      <c r="H21" s="46"/>
      <c r="I21" s="46"/>
      <c r="J21" s="46"/>
      <c r="K21" s="46"/>
      <c r="L21" s="47"/>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row>
    <row r="22" spans="1:39" x14ac:dyDescent="0.4">
      <c r="A22" s="45"/>
      <c r="B22" s="46"/>
      <c r="C22" s="46"/>
      <c r="D22" s="46"/>
      <c r="E22" s="46"/>
      <c r="F22" s="46"/>
      <c r="G22" s="46"/>
      <c r="H22" s="46"/>
      <c r="I22" s="46"/>
      <c r="J22" s="46"/>
      <c r="K22" s="46"/>
      <c r="L22" s="47"/>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row>
    <row r="23" spans="1:39" x14ac:dyDescent="0.4">
      <c r="A23" s="45"/>
      <c r="B23" s="46"/>
      <c r="C23" s="46"/>
      <c r="D23" s="46"/>
      <c r="E23" s="46"/>
      <c r="F23" s="46"/>
      <c r="G23" s="46"/>
      <c r="H23" s="46"/>
      <c r="I23" s="46"/>
      <c r="J23" s="46"/>
      <c r="K23" s="46"/>
      <c r="L23" s="47"/>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row>
    <row r="24" spans="1:39" x14ac:dyDescent="0.4">
      <c r="A24" s="45"/>
      <c r="B24" s="46"/>
      <c r="C24" s="46"/>
      <c r="D24" s="46"/>
      <c r="E24" s="46"/>
      <c r="F24" s="46"/>
      <c r="G24" s="46"/>
      <c r="H24" s="46"/>
      <c r="I24" s="46"/>
      <c r="J24" s="46"/>
      <c r="K24" s="46"/>
      <c r="L24" s="47"/>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row>
    <row r="25" spans="1:39" x14ac:dyDescent="0.4">
      <c r="A25" s="45"/>
      <c r="B25" s="46"/>
      <c r="C25" s="46"/>
      <c r="D25" s="46"/>
      <c r="E25" s="46"/>
      <c r="F25" s="46"/>
      <c r="G25" s="46"/>
      <c r="H25" s="46"/>
      <c r="I25" s="46"/>
      <c r="J25" s="46"/>
      <c r="K25" s="46"/>
      <c r="L25" s="47"/>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row>
    <row r="26" spans="1:39" x14ac:dyDescent="0.4">
      <c r="A26" s="45"/>
      <c r="B26" s="46"/>
      <c r="C26" s="46"/>
      <c r="D26" s="46"/>
      <c r="E26" s="46"/>
      <c r="F26" s="46"/>
      <c r="G26" s="46"/>
      <c r="H26" s="46"/>
      <c r="I26" s="46"/>
      <c r="J26" s="46"/>
      <c r="K26" s="46"/>
      <c r="L26" s="47"/>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row>
    <row r="27" spans="1:39" x14ac:dyDescent="0.4">
      <c r="A27" s="45"/>
      <c r="B27" s="46"/>
      <c r="C27" s="46"/>
      <c r="D27" s="46"/>
      <c r="E27" s="46"/>
      <c r="F27" s="46"/>
      <c r="G27" s="46"/>
      <c r="H27" s="46"/>
      <c r="I27" s="46"/>
      <c r="J27" s="46"/>
      <c r="K27" s="46"/>
      <c r="L27" s="47"/>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row>
    <row r="28" spans="1:39" x14ac:dyDescent="0.4">
      <c r="A28" s="57" t="s">
        <v>10</v>
      </c>
      <c r="B28" s="57"/>
      <c r="C28" s="58"/>
      <c r="D28" s="59"/>
      <c r="E28" s="58"/>
      <c r="F28" s="60"/>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row>
    <row r="31" spans="1:39" hidden="1" x14ac:dyDescent="0.4"/>
  </sheetData>
  <pageMargins left="0.7" right="0.7" top="0.75" bottom="0.75" header="0.3" footer="0.3"/>
  <pageSetup paperSize="9" scale="6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theme="7" tint="0.59999389629810485"/>
    <pageSetUpPr fitToPage="1"/>
  </sheetPr>
  <dimension ref="A1:AM399"/>
  <sheetViews>
    <sheetView zoomScale="80" zoomScaleNormal="80" workbookViewId="0"/>
  </sheetViews>
  <sheetFormatPr defaultRowHeight="14.25" x14ac:dyDescent="0.45"/>
  <cols>
    <col min="1" max="1" width="17.25" style="141" customWidth="1"/>
    <col min="2" max="2" width="24.75" style="141" bestFit="1" customWidth="1"/>
    <col min="3" max="3" width="38.5" style="141" customWidth="1"/>
    <col min="4" max="17" width="9" style="141"/>
    <col min="18" max="16384" width="9" style="100"/>
  </cols>
  <sheetData>
    <row r="1" spans="1:15" x14ac:dyDescent="0.45">
      <c r="C1" s="146" t="s">
        <v>11</v>
      </c>
      <c r="E1" s="146" t="s">
        <v>12</v>
      </c>
    </row>
    <row r="3" spans="1:15" x14ac:dyDescent="0.45">
      <c r="A3" s="142" t="s">
        <v>13</v>
      </c>
      <c r="B3" s="142" t="s">
        <v>14</v>
      </c>
      <c r="C3" s="142" t="s">
        <v>15</v>
      </c>
      <c r="D3" s="142" t="s">
        <v>16</v>
      </c>
      <c r="E3" s="142" t="s">
        <v>17</v>
      </c>
      <c r="F3" s="142" t="s">
        <v>18</v>
      </c>
      <c r="G3" s="142" t="s">
        <v>19</v>
      </c>
      <c r="H3" s="142" t="s">
        <v>20</v>
      </c>
      <c r="I3" s="142" t="s">
        <v>21</v>
      </c>
      <c r="J3" s="142" t="s">
        <v>22</v>
      </c>
      <c r="K3" s="142" t="s">
        <v>23</v>
      </c>
      <c r="L3" s="142" t="s">
        <v>24</v>
      </c>
      <c r="M3" s="142" t="s">
        <v>25</v>
      </c>
      <c r="N3" s="142" t="s">
        <v>26</v>
      </c>
      <c r="O3" s="142" t="s">
        <v>27</v>
      </c>
    </row>
    <row r="4" spans="1:15" x14ac:dyDescent="0.45">
      <c r="A4" s="142" t="s">
        <v>13</v>
      </c>
      <c r="B4" s="142" t="s">
        <v>14</v>
      </c>
      <c r="C4" s="142" t="s">
        <v>15</v>
      </c>
      <c r="D4" s="142" t="s">
        <v>16</v>
      </c>
      <c r="E4" s="142" t="s">
        <v>17</v>
      </c>
      <c r="F4" s="142" t="s">
        <v>28</v>
      </c>
      <c r="G4" s="142" t="s">
        <v>28</v>
      </c>
      <c r="H4" s="142" t="s">
        <v>28</v>
      </c>
      <c r="I4" s="142" t="s">
        <v>28</v>
      </c>
      <c r="J4" s="142" t="s">
        <v>28</v>
      </c>
      <c r="K4" s="142" t="s">
        <v>29</v>
      </c>
      <c r="L4" s="142" t="s">
        <v>29</v>
      </c>
      <c r="M4" s="142" t="s">
        <v>29</v>
      </c>
      <c r="N4" s="142" t="s">
        <v>29</v>
      </c>
      <c r="O4" s="142" t="s">
        <v>29</v>
      </c>
    </row>
    <row r="5" spans="1:15" x14ac:dyDescent="0.45">
      <c r="A5" s="142" t="s">
        <v>13</v>
      </c>
      <c r="B5" s="142" t="s">
        <v>14</v>
      </c>
      <c r="C5" s="142" t="s">
        <v>15</v>
      </c>
      <c r="D5" s="142" t="s">
        <v>16</v>
      </c>
      <c r="E5" s="142" t="s">
        <v>17</v>
      </c>
      <c r="F5" s="142" t="s">
        <v>30</v>
      </c>
      <c r="G5" s="142" t="s">
        <v>30</v>
      </c>
      <c r="H5" s="142" t="s">
        <v>30</v>
      </c>
      <c r="I5" s="142" t="s">
        <v>30</v>
      </c>
      <c r="J5" s="142" t="s">
        <v>30</v>
      </c>
      <c r="K5" s="142" t="s">
        <v>31</v>
      </c>
      <c r="L5" s="142" t="s">
        <v>31</v>
      </c>
      <c r="M5" s="142" t="s">
        <v>31</v>
      </c>
      <c r="N5" s="142" t="s">
        <v>31</v>
      </c>
      <c r="O5" s="142" t="s">
        <v>31</v>
      </c>
    </row>
    <row r="6" spans="1:15" x14ac:dyDescent="0.45">
      <c r="A6" s="142" t="s">
        <v>13</v>
      </c>
      <c r="B6" s="142" t="s">
        <v>14</v>
      </c>
      <c r="C6" s="142" t="s">
        <v>15</v>
      </c>
      <c r="D6" s="142" t="s">
        <v>16</v>
      </c>
      <c r="E6" s="142" t="s">
        <v>17</v>
      </c>
      <c r="F6" s="142" t="s">
        <v>32</v>
      </c>
      <c r="G6" s="142" t="s">
        <v>32</v>
      </c>
      <c r="H6" s="142" t="s">
        <v>32</v>
      </c>
      <c r="I6" s="142" t="s">
        <v>32</v>
      </c>
      <c r="J6" s="142" t="s">
        <v>32</v>
      </c>
      <c r="K6" s="142" t="s">
        <v>32</v>
      </c>
      <c r="L6" s="142" t="s">
        <v>32</v>
      </c>
      <c r="M6" s="142" t="s">
        <v>32</v>
      </c>
      <c r="N6" s="142" t="s">
        <v>32</v>
      </c>
      <c r="O6" s="142" t="s">
        <v>32</v>
      </c>
    </row>
    <row r="7" spans="1:15" x14ac:dyDescent="0.45">
      <c r="A7" s="75" t="s">
        <v>33</v>
      </c>
      <c r="B7" s="75" t="s">
        <v>34</v>
      </c>
      <c r="C7" s="75" t="s">
        <v>35</v>
      </c>
      <c r="D7" s="75" t="s">
        <v>36</v>
      </c>
      <c r="E7" s="75" t="s">
        <v>29</v>
      </c>
      <c r="F7" s="143" t="s">
        <v>37</v>
      </c>
      <c r="G7" s="143" t="s">
        <v>37</v>
      </c>
      <c r="H7" s="143" t="s">
        <v>37</v>
      </c>
      <c r="I7" s="143" t="s">
        <v>37</v>
      </c>
      <c r="J7" s="143" t="s">
        <v>37</v>
      </c>
      <c r="K7" s="144">
        <v>1.2426699999999999</v>
      </c>
      <c r="L7" s="144">
        <v>1.2426699999999999</v>
      </c>
      <c r="M7" s="144">
        <v>1.2426699999999999</v>
      </c>
      <c r="N7" s="144">
        <v>1.2426699999999999</v>
      </c>
      <c r="O7" s="144">
        <v>1.2426699999999999</v>
      </c>
    </row>
    <row r="8" spans="1:15" x14ac:dyDescent="0.45">
      <c r="A8" s="75" t="s">
        <v>33</v>
      </c>
      <c r="B8" s="75" t="s">
        <v>38</v>
      </c>
      <c r="C8" s="75" t="s">
        <v>39</v>
      </c>
      <c r="D8" s="75" t="s">
        <v>36</v>
      </c>
      <c r="E8" s="75" t="s">
        <v>29</v>
      </c>
      <c r="F8" s="143" t="s">
        <v>37</v>
      </c>
      <c r="G8" s="143" t="s">
        <v>37</v>
      </c>
      <c r="H8" s="143" t="s">
        <v>37</v>
      </c>
      <c r="I8" s="143" t="s">
        <v>37</v>
      </c>
      <c r="J8" s="143" t="s">
        <v>37</v>
      </c>
      <c r="K8" s="144">
        <v>-1.2426699999999999</v>
      </c>
      <c r="L8" s="144">
        <v>-1.2426699999999999</v>
      </c>
      <c r="M8" s="144">
        <v>-1.2426699999999999</v>
      </c>
      <c r="N8" s="144">
        <v>-1.2426699999999999</v>
      </c>
      <c r="O8" s="144">
        <v>-1.2426699999999999</v>
      </c>
    </row>
    <row r="9" spans="1:15" x14ac:dyDescent="0.45">
      <c r="A9" s="75" t="s">
        <v>33</v>
      </c>
      <c r="B9" s="75" t="s">
        <v>40</v>
      </c>
      <c r="C9" s="75" t="s">
        <v>41</v>
      </c>
      <c r="D9" s="75" t="s">
        <v>42</v>
      </c>
      <c r="E9" s="75" t="s">
        <v>43</v>
      </c>
      <c r="F9" s="144">
        <v>75.73</v>
      </c>
      <c r="G9" s="144">
        <v>75.44</v>
      </c>
      <c r="H9" s="144">
        <v>74.72</v>
      </c>
      <c r="I9" s="144">
        <v>82.44</v>
      </c>
      <c r="J9" s="143" t="s">
        <v>37</v>
      </c>
      <c r="K9" s="143" t="s">
        <v>37</v>
      </c>
      <c r="L9" s="143" t="s">
        <v>37</v>
      </c>
      <c r="M9" s="143" t="s">
        <v>37</v>
      </c>
      <c r="N9" s="143" t="s">
        <v>37</v>
      </c>
      <c r="O9" s="143" t="s">
        <v>37</v>
      </c>
    </row>
    <row r="10" spans="1:15" x14ac:dyDescent="0.45">
      <c r="A10" s="75" t="s">
        <v>33</v>
      </c>
      <c r="B10" s="75" t="s">
        <v>44</v>
      </c>
      <c r="C10" s="75" t="s">
        <v>45</v>
      </c>
      <c r="D10" s="75" t="s">
        <v>42</v>
      </c>
      <c r="E10" s="75" t="s">
        <v>43</v>
      </c>
      <c r="F10" s="144">
        <v>99.719364035087693</v>
      </c>
      <c r="G10" s="144">
        <v>99.644330755968198</v>
      </c>
      <c r="H10" s="144">
        <v>99.814137931034494</v>
      </c>
      <c r="I10" s="144">
        <v>99.992800000000003</v>
      </c>
      <c r="J10" s="143" t="s">
        <v>37</v>
      </c>
      <c r="K10" s="143" t="s">
        <v>37</v>
      </c>
      <c r="L10" s="143" t="s">
        <v>37</v>
      </c>
      <c r="M10" s="143" t="s">
        <v>37</v>
      </c>
      <c r="N10" s="143" t="s">
        <v>37</v>
      </c>
      <c r="O10" s="143" t="s">
        <v>37</v>
      </c>
    </row>
    <row r="11" spans="1:15" x14ac:dyDescent="0.45">
      <c r="A11" s="75" t="s">
        <v>46</v>
      </c>
      <c r="B11" s="75" t="s">
        <v>34</v>
      </c>
      <c r="C11" s="75" t="s">
        <v>35</v>
      </c>
      <c r="D11" s="75" t="s">
        <v>36</v>
      </c>
      <c r="E11" s="75" t="s">
        <v>29</v>
      </c>
      <c r="F11" s="143" t="s">
        <v>37</v>
      </c>
      <c r="G11" s="143" t="s">
        <v>37</v>
      </c>
      <c r="H11" s="143" t="s">
        <v>37</v>
      </c>
      <c r="I11" s="143" t="s">
        <v>37</v>
      </c>
      <c r="J11" s="143" t="s">
        <v>37</v>
      </c>
      <c r="K11" s="144">
        <v>0.81098999999999999</v>
      </c>
      <c r="L11" s="144">
        <v>0.81098999999999999</v>
      </c>
      <c r="M11" s="144">
        <v>0.81098999999999999</v>
      </c>
      <c r="N11" s="144">
        <v>0.81098999999999999</v>
      </c>
      <c r="O11" s="144">
        <v>0.81098999999999999</v>
      </c>
    </row>
    <row r="12" spans="1:15" x14ac:dyDescent="0.45">
      <c r="A12" s="75" t="s">
        <v>46</v>
      </c>
      <c r="B12" s="75" t="s">
        <v>38</v>
      </c>
      <c r="C12" s="75" t="s">
        <v>39</v>
      </c>
      <c r="D12" s="75" t="s">
        <v>36</v>
      </c>
      <c r="E12" s="75" t="s">
        <v>29</v>
      </c>
      <c r="F12" s="143" t="s">
        <v>37</v>
      </c>
      <c r="G12" s="143" t="s">
        <v>37</v>
      </c>
      <c r="H12" s="143" t="s">
        <v>37</v>
      </c>
      <c r="I12" s="143" t="s">
        <v>37</v>
      </c>
      <c r="J12" s="143" t="s">
        <v>37</v>
      </c>
      <c r="K12" s="144">
        <v>-0.81098999999999999</v>
      </c>
      <c r="L12" s="144">
        <v>-0.81098999999999999</v>
      </c>
      <c r="M12" s="144">
        <v>-0.81098999999999999</v>
      </c>
      <c r="N12" s="144">
        <v>-0.81098999999999999</v>
      </c>
      <c r="O12" s="144">
        <v>-0.81098999999999999</v>
      </c>
    </row>
    <row r="13" spans="1:15" x14ac:dyDescent="0.45">
      <c r="A13" s="75" t="s">
        <v>46</v>
      </c>
      <c r="B13" s="75" t="s">
        <v>40</v>
      </c>
      <c r="C13" s="75" t="s">
        <v>41</v>
      </c>
      <c r="D13" s="75" t="s">
        <v>42</v>
      </c>
      <c r="E13" s="75" t="s">
        <v>43</v>
      </c>
      <c r="F13" s="144">
        <v>67.78</v>
      </c>
      <c r="G13" s="144">
        <v>67.959999999999994</v>
      </c>
      <c r="H13" s="144">
        <v>69.41</v>
      </c>
      <c r="I13" s="144">
        <v>75.52</v>
      </c>
      <c r="J13" s="143" t="s">
        <v>37</v>
      </c>
      <c r="K13" s="143" t="s">
        <v>37</v>
      </c>
      <c r="L13" s="143" t="s">
        <v>37</v>
      </c>
      <c r="M13" s="143" t="s">
        <v>37</v>
      </c>
      <c r="N13" s="143" t="s">
        <v>37</v>
      </c>
      <c r="O13" s="143" t="s">
        <v>37</v>
      </c>
    </row>
    <row r="14" spans="1:15" x14ac:dyDescent="0.45">
      <c r="A14" s="75" t="s">
        <v>46</v>
      </c>
      <c r="B14" s="75" t="s">
        <v>44</v>
      </c>
      <c r="C14" s="75" t="s">
        <v>45</v>
      </c>
      <c r="D14" s="75" t="s">
        <v>42</v>
      </c>
      <c r="E14" s="75" t="s">
        <v>43</v>
      </c>
      <c r="F14" s="144">
        <v>97.607333333333301</v>
      </c>
      <c r="G14" s="144">
        <v>99.924736842105304</v>
      </c>
      <c r="H14" s="144">
        <v>99.951428571428593</v>
      </c>
      <c r="I14" s="144">
        <v>99.995238095238108</v>
      </c>
      <c r="J14" s="143" t="s">
        <v>37</v>
      </c>
      <c r="K14" s="143" t="s">
        <v>37</v>
      </c>
      <c r="L14" s="143" t="s">
        <v>37</v>
      </c>
      <c r="M14" s="143" t="s">
        <v>37</v>
      </c>
      <c r="N14" s="143" t="s">
        <v>37</v>
      </c>
      <c r="O14" s="143" t="s">
        <v>37</v>
      </c>
    </row>
    <row r="15" spans="1:15" x14ac:dyDescent="0.45">
      <c r="A15" s="75" t="s">
        <v>47</v>
      </c>
      <c r="B15" s="75" t="s">
        <v>34</v>
      </c>
      <c r="C15" s="75" t="s">
        <v>35</v>
      </c>
      <c r="D15" s="75" t="s">
        <v>36</v>
      </c>
      <c r="E15" s="75" t="s">
        <v>29</v>
      </c>
      <c r="F15" s="143" t="s">
        <v>37</v>
      </c>
      <c r="G15" s="143" t="s">
        <v>37</v>
      </c>
      <c r="H15" s="143" t="s">
        <v>37</v>
      </c>
      <c r="I15" s="143" t="s">
        <v>37</v>
      </c>
      <c r="J15" s="143" t="s">
        <v>37</v>
      </c>
      <c r="K15" s="144">
        <v>1.7239999999999998E-2</v>
      </c>
      <c r="L15" s="144">
        <v>1.7239999999999998E-2</v>
      </c>
      <c r="M15" s="144">
        <v>1.7239999999999998E-2</v>
      </c>
      <c r="N15" s="144">
        <v>1.7239999999999998E-2</v>
      </c>
      <c r="O15" s="144">
        <v>1.7239999999999998E-2</v>
      </c>
    </row>
    <row r="16" spans="1:15" x14ac:dyDescent="0.45">
      <c r="A16" s="75" t="s">
        <v>47</v>
      </c>
      <c r="B16" s="75" t="s">
        <v>38</v>
      </c>
      <c r="C16" s="75" t="s">
        <v>39</v>
      </c>
      <c r="D16" s="75" t="s">
        <v>36</v>
      </c>
      <c r="E16" s="75" t="s">
        <v>29</v>
      </c>
      <c r="F16" s="143" t="s">
        <v>37</v>
      </c>
      <c r="G16" s="143" t="s">
        <v>37</v>
      </c>
      <c r="H16" s="143" t="s">
        <v>37</v>
      </c>
      <c r="I16" s="143" t="s">
        <v>37</v>
      </c>
      <c r="J16" s="143" t="s">
        <v>37</v>
      </c>
      <c r="K16" s="144">
        <v>-1.7239999999999998E-2</v>
      </c>
      <c r="L16" s="144">
        <v>-1.7239999999999998E-2</v>
      </c>
      <c r="M16" s="144">
        <v>-1.7239999999999998E-2</v>
      </c>
      <c r="N16" s="144">
        <v>-1.7239999999999998E-2</v>
      </c>
      <c r="O16" s="144">
        <v>-1.7239999999999998E-2</v>
      </c>
    </row>
    <row r="17" spans="1:15" x14ac:dyDescent="0.45">
      <c r="A17" s="75" t="s">
        <v>47</v>
      </c>
      <c r="B17" s="75" t="s">
        <v>40</v>
      </c>
      <c r="C17" s="75" t="s">
        <v>41</v>
      </c>
      <c r="D17" s="75" t="s">
        <v>42</v>
      </c>
      <c r="E17" s="75" t="s">
        <v>43</v>
      </c>
      <c r="F17" s="144">
        <v>79.02</v>
      </c>
      <c r="G17" s="144">
        <v>82.53</v>
      </c>
      <c r="H17" s="144">
        <v>85.77</v>
      </c>
      <c r="I17" s="144">
        <v>82.67</v>
      </c>
      <c r="J17" s="143" t="s">
        <v>37</v>
      </c>
      <c r="K17" s="143" t="s">
        <v>37</v>
      </c>
      <c r="L17" s="143" t="s">
        <v>37</v>
      </c>
      <c r="M17" s="143" t="s">
        <v>37</v>
      </c>
      <c r="N17" s="143" t="s">
        <v>37</v>
      </c>
      <c r="O17" s="143" t="s">
        <v>37</v>
      </c>
    </row>
    <row r="18" spans="1:15" x14ac:dyDescent="0.45">
      <c r="A18" s="75" t="s">
        <v>47</v>
      </c>
      <c r="B18" s="75" t="s">
        <v>44</v>
      </c>
      <c r="C18" s="75" t="s">
        <v>45</v>
      </c>
      <c r="D18" s="75" t="s">
        <v>42</v>
      </c>
      <c r="E18" s="75" t="s">
        <v>43</v>
      </c>
      <c r="F18" s="144">
        <v>99.008846153846207</v>
      </c>
      <c r="G18" s="144">
        <v>100</v>
      </c>
      <c r="H18" s="144">
        <v>99.986666666666693</v>
      </c>
      <c r="I18" s="144">
        <v>100</v>
      </c>
      <c r="J18" s="143" t="s">
        <v>37</v>
      </c>
      <c r="K18" s="143" t="s">
        <v>37</v>
      </c>
      <c r="L18" s="143" t="s">
        <v>37</v>
      </c>
      <c r="M18" s="143" t="s">
        <v>37</v>
      </c>
      <c r="N18" s="143" t="s">
        <v>37</v>
      </c>
      <c r="O18" s="143" t="s">
        <v>37</v>
      </c>
    </row>
    <row r="19" spans="1:15" x14ac:dyDescent="0.45">
      <c r="A19" s="75" t="s">
        <v>48</v>
      </c>
      <c r="B19" s="75" t="s">
        <v>34</v>
      </c>
      <c r="C19" s="75" t="s">
        <v>35</v>
      </c>
      <c r="D19" s="75" t="s">
        <v>36</v>
      </c>
      <c r="E19" s="75" t="s">
        <v>29</v>
      </c>
      <c r="F19" s="143" t="s">
        <v>37</v>
      </c>
      <c r="G19" s="143" t="s">
        <v>37</v>
      </c>
      <c r="H19" s="143" t="s">
        <v>37</v>
      </c>
      <c r="I19" s="143" t="s">
        <v>37</v>
      </c>
      <c r="J19" s="143" t="s">
        <v>37</v>
      </c>
      <c r="K19" s="144">
        <v>0.65637999999999996</v>
      </c>
      <c r="L19" s="144">
        <v>0.65637999999999996</v>
      </c>
      <c r="M19" s="144">
        <v>0.65637999999999996</v>
      </c>
      <c r="N19" s="144">
        <v>0.65637999999999996</v>
      </c>
      <c r="O19" s="144">
        <v>0.65637999999999996</v>
      </c>
    </row>
    <row r="20" spans="1:15" x14ac:dyDescent="0.45">
      <c r="A20" s="75" t="s">
        <v>48</v>
      </c>
      <c r="B20" s="75" t="s">
        <v>38</v>
      </c>
      <c r="C20" s="75" t="s">
        <v>39</v>
      </c>
      <c r="D20" s="75" t="s">
        <v>36</v>
      </c>
      <c r="E20" s="75" t="s">
        <v>29</v>
      </c>
      <c r="F20" s="143" t="s">
        <v>37</v>
      </c>
      <c r="G20" s="143" t="s">
        <v>37</v>
      </c>
      <c r="H20" s="143" t="s">
        <v>37</v>
      </c>
      <c r="I20" s="143" t="s">
        <v>37</v>
      </c>
      <c r="J20" s="143" t="s">
        <v>37</v>
      </c>
      <c r="K20" s="144">
        <v>-0.65637999999999996</v>
      </c>
      <c r="L20" s="144">
        <v>-0.65637999999999996</v>
      </c>
      <c r="M20" s="144">
        <v>-0.65637999999999996</v>
      </c>
      <c r="N20" s="144">
        <v>-0.65637999999999996</v>
      </c>
      <c r="O20" s="144">
        <v>-0.65637999999999996</v>
      </c>
    </row>
    <row r="21" spans="1:15" x14ac:dyDescent="0.45">
      <c r="A21" s="75" t="s">
        <v>48</v>
      </c>
      <c r="B21" s="75" t="s">
        <v>40</v>
      </c>
      <c r="C21" s="75" t="s">
        <v>41</v>
      </c>
      <c r="D21" s="75" t="s">
        <v>42</v>
      </c>
      <c r="E21" s="75" t="s">
        <v>43</v>
      </c>
      <c r="F21" s="144">
        <v>80.260000000000005</v>
      </c>
      <c r="G21" s="144">
        <v>79.209999999999994</v>
      </c>
      <c r="H21" s="144">
        <v>81.319999999999993</v>
      </c>
      <c r="I21" s="144">
        <v>83.41</v>
      </c>
      <c r="J21" s="143" t="s">
        <v>37</v>
      </c>
      <c r="K21" s="143" t="s">
        <v>37</v>
      </c>
      <c r="L21" s="143" t="s">
        <v>37</v>
      </c>
      <c r="M21" s="143" t="s">
        <v>37</v>
      </c>
      <c r="N21" s="143" t="s">
        <v>37</v>
      </c>
      <c r="O21" s="143" t="s">
        <v>37</v>
      </c>
    </row>
    <row r="22" spans="1:15" x14ac:dyDescent="0.45">
      <c r="A22" s="75" t="s">
        <v>48</v>
      </c>
      <c r="B22" s="75" t="s">
        <v>44</v>
      </c>
      <c r="C22" s="75" t="s">
        <v>45</v>
      </c>
      <c r="D22" s="75" t="s">
        <v>42</v>
      </c>
      <c r="E22" s="75" t="s">
        <v>43</v>
      </c>
      <c r="F22" s="144">
        <v>93.618062499999994</v>
      </c>
      <c r="G22" s="144">
        <v>97.917199999999994</v>
      </c>
      <c r="H22" s="144">
        <v>98.375416666666695</v>
      </c>
      <c r="I22" s="144">
        <v>99.787272727272722</v>
      </c>
      <c r="J22" s="143" t="s">
        <v>37</v>
      </c>
      <c r="K22" s="143" t="s">
        <v>37</v>
      </c>
      <c r="L22" s="143" t="s">
        <v>37</v>
      </c>
      <c r="M22" s="143" t="s">
        <v>37</v>
      </c>
      <c r="N22" s="143" t="s">
        <v>37</v>
      </c>
      <c r="O22" s="143" t="s">
        <v>37</v>
      </c>
    </row>
    <row r="23" spans="1:15" x14ac:dyDescent="0.45">
      <c r="A23" s="75" t="s">
        <v>49</v>
      </c>
      <c r="B23" s="75" t="s">
        <v>34</v>
      </c>
      <c r="C23" s="75" t="s">
        <v>35</v>
      </c>
      <c r="D23" s="75" t="s">
        <v>36</v>
      </c>
      <c r="E23" s="75" t="s">
        <v>29</v>
      </c>
      <c r="F23" s="143" t="s">
        <v>37</v>
      </c>
      <c r="G23" s="143" t="s">
        <v>37</v>
      </c>
      <c r="H23" s="143" t="s">
        <v>37</v>
      </c>
      <c r="I23" s="143" t="s">
        <v>37</v>
      </c>
      <c r="J23" s="143" t="s">
        <v>37</v>
      </c>
      <c r="K23" s="144">
        <v>1.53921</v>
      </c>
      <c r="L23" s="144">
        <v>1.53921</v>
      </c>
      <c r="M23" s="144">
        <v>1.53921</v>
      </c>
      <c r="N23" s="144">
        <v>1.53921</v>
      </c>
      <c r="O23" s="144">
        <v>1.53921</v>
      </c>
    </row>
    <row r="24" spans="1:15" x14ac:dyDescent="0.45">
      <c r="A24" s="75" t="s">
        <v>49</v>
      </c>
      <c r="B24" s="75" t="s">
        <v>38</v>
      </c>
      <c r="C24" s="75" t="s">
        <v>39</v>
      </c>
      <c r="D24" s="75" t="s">
        <v>36</v>
      </c>
      <c r="E24" s="75" t="s">
        <v>29</v>
      </c>
      <c r="F24" s="143" t="s">
        <v>37</v>
      </c>
      <c r="G24" s="143" t="s">
        <v>37</v>
      </c>
      <c r="H24" s="143" t="s">
        <v>37</v>
      </c>
      <c r="I24" s="143" t="s">
        <v>37</v>
      </c>
      <c r="J24" s="143" t="s">
        <v>37</v>
      </c>
      <c r="K24" s="144">
        <v>-1.53921</v>
      </c>
      <c r="L24" s="144">
        <v>-1.53921</v>
      </c>
      <c r="M24" s="144">
        <v>-1.53921</v>
      </c>
      <c r="N24" s="144">
        <v>-1.53921</v>
      </c>
      <c r="O24" s="144">
        <v>-1.53921</v>
      </c>
    </row>
    <row r="25" spans="1:15" x14ac:dyDescent="0.45">
      <c r="A25" s="75" t="s">
        <v>49</v>
      </c>
      <c r="B25" s="75" t="s">
        <v>40</v>
      </c>
      <c r="C25" s="75" t="s">
        <v>41</v>
      </c>
      <c r="D25" s="75" t="s">
        <v>42</v>
      </c>
      <c r="E25" s="75" t="s">
        <v>43</v>
      </c>
      <c r="F25" s="144">
        <v>80.52</v>
      </c>
      <c r="G25" s="144">
        <v>82.25</v>
      </c>
      <c r="H25" s="144">
        <v>83.29</v>
      </c>
      <c r="I25" s="144">
        <v>83.82</v>
      </c>
      <c r="J25" s="143" t="s">
        <v>37</v>
      </c>
      <c r="K25" s="143" t="s">
        <v>37</v>
      </c>
      <c r="L25" s="143" t="s">
        <v>37</v>
      </c>
      <c r="M25" s="143" t="s">
        <v>37</v>
      </c>
      <c r="N25" s="143" t="s">
        <v>37</v>
      </c>
      <c r="O25" s="143" t="s">
        <v>37</v>
      </c>
    </row>
    <row r="26" spans="1:15" x14ac:dyDescent="0.45">
      <c r="A26" s="75" t="s">
        <v>49</v>
      </c>
      <c r="B26" s="75" t="s">
        <v>44</v>
      </c>
      <c r="C26" s="75" t="s">
        <v>45</v>
      </c>
      <c r="D26" s="75" t="s">
        <v>42</v>
      </c>
      <c r="E26" s="75" t="s">
        <v>43</v>
      </c>
      <c r="F26" s="144">
        <v>98.879465811965801</v>
      </c>
      <c r="G26" s="144">
        <v>99.541481481481497</v>
      </c>
      <c r="H26" s="144">
        <v>99.5096296296296</v>
      </c>
      <c r="I26" s="144">
        <v>99.974285714285728</v>
      </c>
      <c r="J26" s="143" t="s">
        <v>37</v>
      </c>
      <c r="K26" s="143" t="s">
        <v>37</v>
      </c>
      <c r="L26" s="143" t="s">
        <v>37</v>
      </c>
      <c r="M26" s="143" t="s">
        <v>37</v>
      </c>
      <c r="N26" s="143" t="s">
        <v>37</v>
      </c>
      <c r="O26" s="143" t="s">
        <v>37</v>
      </c>
    </row>
    <row r="27" spans="1:15" x14ac:dyDescent="0.45">
      <c r="A27" s="75" t="s">
        <v>50</v>
      </c>
      <c r="B27" s="75" t="s">
        <v>34</v>
      </c>
      <c r="C27" s="75" t="s">
        <v>35</v>
      </c>
      <c r="D27" s="75" t="s">
        <v>36</v>
      </c>
      <c r="E27" s="75" t="s">
        <v>29</v>
      </c>
      <c r="F27" s="143" t="s">
        <v>37</v>
      </c>
      <c r="G27" s="143" t="s">
        <v>37</v>
      </c>
      <c r="H27" s="143" t="s">
        <v>37</v>
      </c>
      <c r="I27" s="143" t="s">
        <v>37</v>
      </c>
      <c r="J27" s="143" t="s">
        <v>37</v>
      </c>
      <c r="K27" s="144">
        <v>0.50356000000000001</v>
      </c>
      <c r="L27" s="144">
        <v>0.50356000000000001</v>
      </c>
      <c r="M27" s="144">
        <v>0.50356000000000001</v>
      </c>
      <c r="N27" s="144">
        <v>0.50356000000000001</v>
      </c>
      <c r="O27" s="144">
        <v>0.50356000000000001</v>
      </c>
    </row>
    <row r="28" spans="1:15" x14ac:dyDescent="0.45">
      <c r="A28" s="75" t="s">
        <v>50</v>
      </c>
      <c r="B28" s="75" t="s">
        <v>38</v>
      </c>
      <c r="C28" s="75" t="s">
        <v>39</v>
      </c>
      <c r="D28" s="75" t="s">
        <v>36</v>
      </c>
      <c r="E28" s="75" t="s">
        <v>29</v>
      </c>
      <c r="F28" s="143" t="s">
        <v>37</v>
      </c>
      <c r="G28" s="143" t="s">
        <v>37</v>
      </c>
      <c r="H28" s="143" t="s">
        <v>37</v>
      </c>
      <c r="I28" s="143" t="s">
        <v>37</v>
      </c>
      <c r="J28" s="143" t="s">
        <v>37</v>
      </c>
      <c r="K28" s="144">
        <v>-0.50356000000000001</v>
      </c>
      <c r="L28" s="144">
        <v>-0.50356000000000001</v>
      </c>
      <c r="M28" s="144">
        <v>-0.50356000000000001</v>
      </c>
      <c r="N28" s="144">
        <v>-0.50356000000000001</v>
      </c>
      <c r="O28" s="144">
        <v>-0.50356000000000001</v>
      </c>
    </row>
    <row r="29" spans="1:15" x14ac:dyDescent="0.45">
      <c r="A29" s="75" t="s">
        <v>50</v>
      </c>
      <c r="B29" s="75" t="s">
        <v>40</v>
      </c>
      <c r="C29" s="75" t="s">
        <v>41</v>
      </c>
      <c r="D29" s="75" t="s">
        <v>42</v>
      </c>
      <c r="E29" s="75" t="s">
        <v>43</v>
      </c>
      <c r="F29" s="144">
        <v>72.78</v>
      </c>
      <c r="G29" s="144">
        <v>71.81</v>
      </c>
      <c r="H29" s="144">
        <v>72.27</v>
      </c>
      <c r="I29" s="144">
        <v>79.94</v>
      </c>
      <c r="J29" s="143" t="s">
        <v>37</v>
      </c>
      <c r="K29" s="143" t="s">
        <v>37</v>
      </c>
      <c r="L29" s="143" t="s">
        <v>37</v>
      </c>
      <c r="M29" s="143" t="s">
        <v>37</v>
      </c>
      <c r="N29" s="143" t="s">
        <v>37</v>
      </c>
      <c r="O29" s="143" t="s">
        <v>37</v>
      </c>
    </row>
    <row r="30" spans="1:15" x14ac:dyDescent="0.45">
      <c r="A30" s="75" t="s">
        <v>50</v>
      </c>
      <c r="B30" s="75" t="s">
        <v>44</v>
      </c>
      <c r="C30" s="75" t="s">
        <v>45</v>
      </c>
      <c r="D30" s="75" t="s">
        <v>42</v>
      </c>
      <c r="E30" s="75" t="s">
        <v>43</v>
      </c>
      <c r="F30" s="144">
        <v>98.985505785415995</v>
      </c>
      <c r="G30" s="144">
        <v>98.169420957306798</v>
      </c>
      <c r="H30" s="144">
        <v>99.517391304347797</v>
      </c>
      <c r="I30" s="144">
        <v>99.958500995182277</v>
      </c>
      <c r="J30" s="143" t="s">
        <v>37</v>
      </c>
      <c r="K30" s="143" t="s">
        <v>37</v>
      </c>
      <c r="L30" s="143" t="s">
        <v>37</v>
      </c>
      <c r="M30" s="143" t="s">
        <v>37</v>
      </c>
      <c r="N30" s="143" t="s">
        <v>37</v>
      </c>
      <c r="O30" s="143" t="s">
        <v>37</v>
      </c>
    </row>
    <row r="31" spans="1:15" x14ac:dyDescent="0.45">
      <c r="A31" s="75" t="s">
        <v>51</v>
      </c>
      <c r="B31" s="75" t="s">
        <v>34</v>
      </c>
      <c r="C31" s="75" t="s">
        <v>35</v>
      </c>
      <c r="D31" s="75" t="s">
        <v>36</v>
      </c>
      <c r="E31" s="75" t="s">
        <v>29</v>
      </c>
      <c r="F31" s="143" t="s">
        <v>37</v>
      </c>
      <c r="G31" s="143" t="s">
        <v>37</v>
      </c>
      <c r="H31" s="143" t="s">
        <v>37</v>
      </c>
      <c r="I31" s="143" t="s">
        <v>37</v>
      </c>
      <c r="J31" s="143" t="s">
        <v>37</v>
      </c>
      <c r="K31" s="144">
        <v>0.86556</v>
      </c>
      <c r="L31" s="144">
        <v>0.86556</v>
      </c>
      <c r="M31" s="144">
        <v>0.86556</v>
      </c>
      <c r="N31" s="144">
        <v>0.86556</v>
      </c>
      <c r="O31" s="144">
        <v>0.86556</v>
      </c>
    </row>
    <row r="32" spans="1:15" x14ac:dyDescent="0.45">
      <c r="A32" s="75" t="s">
        <v>51</v>
      </c>
      <c r="B32" s="75" t="s">
        <v>38</v>
      </c>
      <c r="C32" s="75" t="s">
        <v>39</v>
      </c>
      <c r="D32" s="75" t="s">
        <v>36</v>
      </c>
      <c r="E32" s="75" t="s">
        <v>29</v>
      </c>
      <c r="F32" s="143" t="s">
        <v>37</v>
      </c>
      <c r="G32" s="143" t="s">
        <v>37</v>
      </c>
      <c r="H32" s="143" t="s">
        <v>37</v>
      </c>
      <c r="I32" s="143" t="s">
        <v>37</v>
      </c>
      <c r="J32" s="143" t="s">
        <v>37</v>
      </c>
      <c r="K32" s="144">
        <v>-0.86556</v>
      </c>
      <c r="L32" s="144">
        <v>-0.86556</v>
      </c>
      <c r="M32" s="144">
        <v>-0.86556</v>
      </c>
      <c r="N32" s="144">
        <v>-0.86556</v>
      </c>
      <c r="O32" s="144">
        <v>-0.86556</v>
      </c>
    </row>
    <row r="33" spans="1:15" x14ac:dyDescent="0.45">
      <c r="A33" s="75" t="s">
        <v>51</v>
      </c>
      <c r="B33" s="75" t="s">
        <v>40</v>
      </c>
      <c r="C33" s="75" t="s">
        <v>41</v>
      </c>
      <c r="D33" s="75" t="s">
        <v>42</v>
      </c>
      <c r="E33" s="75" t="s">
        <v>43</v>
      </c>
      <c r="F33" s="144">
        <v>62.408000000000001</v>
      </c>
      <c r="G33" s="144">
        <v>62.24</v>
      </c>
      <c r="H33" s="144">
        <v>62.85</v>
      </c>
      <c r="I33" s="144">
        <v>68.27</v>
      </c>
      <c r="J33" s="143" t="s">
        <v>37</v>
      </c>
      <c r="K33" s="143" t="s">
        <v>37</v>
      </c>
      <c r="L33" s="143" t="s">
        <v>37</v>
      </c>
      <c r="M33" s="143" t="s">
        <v>37</v>
      </c>
      <c r="N33" s="143" t="s">
        <v>37</v>
      </c>
      <c r="O33" s="143" t="s">
        <v>37</v>
      </c>
    </row>
    <row r="34" spans="1:15" x14ac:dyDescent="0.45">
      <c r="A34" s="75" t="s">
        <v>51</v>
      </c>
      <c r="B34" s="75" t="s">
        <v>44</v>
      </c>
      <c r="C34" s="75" t="s">
        <v>45</v>
      </c>
      <c r="D34" s="75" t="s">
        <v>42</v>
      </c>
      <c r="E34" s="75" t="s">
        <v>43</v>
      </c>
      <c r="F34" s="144">
        <v>85.131446613192693</v>
      </c>
      <c r="G34" s="144">
        <v>93.326428571428593</v>
      </c>
      <c r="H34" s="144">
        <v>98.2607142857143</v>
      </c>
      <c r="I34" s="144">
        <v>98.760909090909095</v>
      </c>
      <c r="J34" s="143" t="s">
        <v>37</v>
      </c>
      <c r="K34" s="143" t="s">
        <v>37</v>
      </c>
      <c r="L34" s="143" t="s">
        <v>37</v>
      </c>
      <c r="M34" s="143" t="s">
        <v>37</v>
      </c>
      <c r="N34" s="143" t="s">
        <v>37</v>
      </c>
      <c r="O34" s="143" t="s">
        <v>37</v>
      </c>
    </row>
    <row r="35" spans="1:15" x14ac:dyDescent="0.45">
      <c r="A35" s="75" t="s">
        <v>52</v>
      </c>
      <c r="B35" s="75" t="s">
        <v>34</v>
      </c>
      <c r="C35" s="75" t="s">
        <v>35</v>
      </c>
      <c r="D35" s="75" t="s">
        <v>36</v>
      </c>
      <c r="E35" s="75" t="s">
        <v>29</v>
      </c>
      <c r="F35" s="143" t="s">
        <v>37</v>
      </c>
      <c r="G35" s="143" t="s">
        <v>37</v>
      </c>
      <c r="H35" s="143" t="s">
        <v>37</v>
      </c>
      <c r="I35" s="143" t="s">
        <v>37</v>
      </c>
      <c r="J35" s="143" t="s">
        <v>37</v>
      </c>
      <c r="K35" s="144">
        <v>2.0914799999999998</v>
      </c>
      <c r="L35" s="144">
        <v>2.0914799999999998</v>
      </c>
      <c r="M35" s="144">
        <v>2.0914799999999998</v>
      </c>
      <c r="N35" s="144">
        <v>2.0914799999999998</v>
      </c>
      <c r="O35" s="144">
        <v>2.0914799999999998</v>
      </c>
    </row>
    <row r="36" spans="1:15" x14ac:dyDescent="0.45">
      <c r="A36" s="75" t="s">
        <v>52</v>
      </c>
      <c r="B36" s="75" t="s">
        <v>38</v>
      </c>
      <c r="C36" s="75" t="s">
        <v>39</v>
      </c>
      <c r="D36" s="75" t="s">
        <v>36</v>
      </c>
      <c r="E36" s="75" t="s">
        <v>29</v>
      </c>
      <c r="F36" s="143" t="s">
        <v>37</v>
      </c>
      <c r="G36" s="143" t="s">
        <v>37</v>
      </c>
      <c r="H36" s="143" t="s">
        <v>37</v>
      </c>
      <c r="I36" s="143" t="s">
        <v>37</v>
      </c>
      <c r="J36" s="143" t="s">
        <v>37</v>
      </c>
      <c r="K36" s="144">
        <v>-2.0914799999999998</v>
      </c>
      <c r="L36" s="144">
        <v>-2.0914799999999998</v>
      </c>
      <c r="M36" s="144">
        <v>-2.0914799999999998</v>
      </c>
      <c r="N36" s="144">
        <v>-2.0914799999999998</v>
      </c>
      <c r="O36" s="144">
        <v>-2.0914799999999998</v>
      </c>
    </row>
    <row r="37" spans="1:15" x14ac:dyDescent="0.45">
      <c r="A37" s="75" t="s">
        <v>52</v>
      </c>
      <c r="B37" s="75" t="s">
        <v>40</v>
      </c>
      <c r="C37" s="75" t="s">
        <v>41</v>
      </c>
      <c r="D37" s="75" t="s">
        <v>42</v>
      </c>
      <c r="E37" s="75" t="s">
        <v>43</v>
      </c>
      <c r="F37" s="144">
        <v>68.790000000000006</v>
      </c>
      <c r="G37" s="144">
        <v>68.950999999999993</v>
      </c>
      <c r="H37" s="144">
        <v>66.55</v>
      </c>
      <c r="I37" s="144">
        <v>62.09</v>
      </c>
      <c r="J37" s="143" t="s">
        <v>37</v>
      </c>
      <c r="K37" s="143" t="s">
        <v>37</v>
      </c>
      <c r="L37" s="143" t="s">
        <v>37</v>
      </c>
      <c r="M37" s="143" t="s">
        <v>37</v>
      </c>
      <c r="N37" s="143" t="s">
        <v>37</v>
      </c>
      <c r="O37" s="143" t="s">
        <v>37</v>
      </c>
    </row>
    <row r="38" spans="1:15" x14ac:dyDescent="0.45">
      <c r="A38" s="75" t="s">
        <v>52</v>
      </c>
      <c r="B38" s="75" t="s">
        <v>44</v>
      </c>
      <c r="C38" s="75" t="s">
        <v>45</v>
      </c>
      <c r="D38" s="75" t="s">
        <v>42</v>
      </c>
      <c r="E38" s="75" t="s">
        <v>43</v>
      </c>
      <c r="F38" s="144">
        <v>86.332126333894706</v>
      </c>
      <c r="G38" s="144">
        <v>90.319361275143706</v>
      </c>
      <c r="H38" s="144">
        <v>94.371851851851801</v>
      </c>
      <c r="I38" s="144">
        <v>86.892857142857125</v>
      </c>
      <c r="J38" s="143" t="s">
        <v>37</v>
      </c>
      <c r="K38" s="143" t="s">
        <v>37</v>
      </c>
      <c r="L38" s="143" t="s">
        <v>37</v>
      </c>
      <c r="M38" s="143" t="s">
        <v>37</v>
      </c>
      <c r="N38" s="143" t="s">
        <v>37</v>
      </c>
      <c r="O38" s="143" t="s">
        <v>37</v>
      </c>
    </row>
    <row r="39" spans="1:15" x14ac:dyDescent="0.45">
      <c r="A39" s="75" t="s">
        <v>53</v>
      </c>
      <c r="B39" s="75" t="s">
        <v>34</v>
      </c>
      <c r="C39" s="75" t="s">
        <v>35</v>
      </c>
      <c r="D39" s="75" t="s">
        <v>36</v>
      </c>
      <c r="E39" s="75" t="s">
        <v>29</v>
      </c>
      <c r="F39" s="143" t="s">
        <v>37</v>
      </c>
      <c r="G39" s="143" t="s">
        <v>37</v>
      </c>
      <c r="H39" s="143" t="s">
        <v>37</v>
      </c>
      <c r="I39" s="143" t="s">
        <v>37</v>
      </c>
      <c r="J39" s="143" t="s">
        <v>37</v>
      </c>
      <c r="K39" s="144">
        <v>1.6158399999999999</v>
      </c>
      <c r="L39" s="144">
        <v>1.6158399999999999</v>
      </c>
      <c r="M39" s="144">
        <v>1.6158399999999999</v>
      </c>
      <c r="N39" s="144">
        <v>1.6158399999999999</v>
      </c>
      <c r="O39" s="144">
        <v>1.6158399999999999</v>
      </c>
    </row>
    <row r="40" spans="1:15" x14ac:dyDescent="0.45">
      <c r="A40" s="75" t="s">
        <v>53</v>
      </c>
      <c r="B40" s="75" t="s">
        <v>38</v>
      </c>
      <c r="C40" s="75" t="s">
        <v>39</v>
      </c>
      <c r="D40" s="75" t="s">
        <v>36</v>
      </c>
      <c r="E40" s="75" t="s">
        <v>29</v>
      </c>
      <c r="F40" s="143" t="s">
        <v>37</v>
      </c>
      <c r="G40" s="143" t="s">
        <v>37</v>
      </c>
      <c r="H40" s="143" t="s">
        <v>37</v>
      </c>
      <c r="I40" s="143" t="s">
        <v>37</v>
      </c>
      <c r="J40" s="143" t="s">
        <v>37</v>
      </c>
      <c r="K40" s="144">
        <v>-1.6158399999999999</v>
      </c>
      <c r="L40" s="144">
        <v>-1.6158399999999999</v>
      </c>
      <c r="M40" s="144">
        <v>-1.6158399999999999</v>
      </c>
      <c r="N40" s="144">
        <v>-1.6158399999999999</v>
      </c>
      <c r="O40" s="144">
        <v>-1.6158399999999999</v>
      </c>
    </row>
    <row r="41" spans="1:15" x14ac:dyDescent="0.45">
      <c r="A41" s="75" t="s">
        <v>53</v>
      </c>
      <c r="B41" s="75" t="s">
        <v>40</v>
      </c>
      <c r="C41" s="75" t="s">
        <v>41</v>
      </c>
      <c r="D41" s="75" t="s">
        <v>42</v>
      </c>
      <c r="E41" s="75" t="s">
        <v>43</v>
      </c>
      <c r="F41" s="144">
        <v>77.085999999999999</v>
      </c>
      <c r="G41" s="144">
        <v>77.38</v>
      </c>
      <c r="H41" s="144">
        <v>76.099999999999994</v>
      </c>
      <c r="I41" s="144">
        <v>81.040000000000006</v>
      </c>
      <c r="J41" s="143" t="s">
        <v>37</v>
      </c>
      <c r="K41" s="143" t="s">
        <v>37</v>
      </c>
      <c r="L41" s="143" t="s">
        <v>37</v>
      </c>
      <c r="M41" s="143" t="s">
        <v>37</v>
      </c>
      <c r="N41" s="143" t="s">
        <v>37</v>
      </c>
      <c r="O41" s="143" t="s">
        <v>37</v>
      </c>
    </row>
    <row r="42" spans="1:15" x14ac:dyDescent="0.45">
      <c r="A42" s="75" t="s">
        <v>53</v>
      </c>
      <c r="B42" s="75" t="s">
        <v>44</v>
      </c>
      <c r="C42" s="75" t="s">
        <v>45</v>
      </c>
      <c r="D42" s="75" t="s">
        <v>42</v>
      </c>
      <c r="E42" s="75" t="s">
        <v>43</v>
      </c>
      <c r="F42" s="144">
        <v>99.789155555555595</v>
      </c>
      <c r="G42" s="144">
        <v>99.428064516128998</v>
      </c>
      <c r="H42" s="144">
        <v>98.752222222222201</v>
      </c>
      <c r="I42" s="144">
        <v>99.844400000000007</v>
      </c>
      <c r="J42" s="143" t="s">
        <v>37</v>
      </c>
      <c r="K42" s="143" t="s">
        <v>37</v>
      </c>
      <c r="L42" s="143" t="s">
        <v>37</v>
      </c>
      <c r="M42" s="143" t="s">
        <v>37</v>
      </c>
      <c r="N42" s="143" t="s">
        <v>37</v>
      </c>
      <c r="O42" s="143" t="s">
        <v>37</v>
      </c>
    </row>
    <row r="43" spans="1:15" x14ac:dyDescent="0.45">
      <c r="A43" s="75" t="s">
        <v>54</v>
      </c>
      <c r="B43" s="75" t="s">
        <v>34</v>
      </c>
      <c r="C43" s="75" t="s">
        <v>35</v>
      </c>
      <c r="D43" s="75" t="s">
        <v>36</v>
      </c>
      <c r="E43" s="75" t="s">
        <v>29</v>
      </c>
      <c r="F43" s="143" t="s">
        <v>37</v>
      </c>
      <c r="G43" s="143" t="s">
        <v>37</v>
      </c>
      <c r="H43" s="143" t="s">
        <v>37</v>
      </c>
      <c r="I43" s="143" t="s">
        <v>37</v>
      </c>
      <c r="J43" s="143" t="s">
        <v>37</v>
      </c>
      <c r="K43" s="144">
        <v>0.48421999999999998</v>
      </c>
      <c r="L43" s="144">
        <v>0.48421999999999998</v>
      </c>
      <c r="M43" s="144">
        <v>0.48421999999999998</v>
      </c>
      <c r="N43" s="144">
        <v>0.48421999999999998</v>
      </c>
      <c r="O43" s="144">
        <v>0.48421999999999998</v>
      </c>
    </row>
    <row r="44" spans="1:15" x14ac:dyDescent="0.45">
      <c r="A44" s="75" t="s">
        <v>54</v>
      </c>
      <c r="B44" s="75" t="s">
        <v>38</v>
      </c>
      <c r="C44" s="75" t="s">
        <v>39</v>
      </c>
      <c r="D44" s="75" t="s">
        <v>36</v>
      </c>
      <c r="E44" s="75" t="s">
        <v>29</v>
      </c>
      <c r="F44" s="143" t="s">
        <v>37</v>
      </c>
      <c r="G44" s="143" t="s">
        <v>37</v>
      </c>
      <c r="H44" s="143" t="s">
        <v>37</v>
      </c>
      <c r="I44" s="143" t="s">
        <v>37</v>
      </c>
      <c r="J44" s="143" t="s">
        <v>37</v>
      </c>
      <c r="K44" s="144">
        <v>-0.48421999999999998</v>
      </c>
      <c r="L44" s="144">
        <v>-0.48421999999999998</v>
      </c>
      <c r="M44" s="144">
        <v>-0.48421999999999998</v>
      </c>
      <c r="N44" s="144">
        <v>-0.48421999999999998</v>
      </c>
      <c r="O44" s="144">
        <v>-0.48421999999999998</v>
      </c>
    </row>
    <row r="45" spans="1:15" x14ac:dyDescent="0.45">
      <c r="A45" s="75" t="s">
        <v>54</v>
      </c>
      <c r="B45" s="75" t="s">
        <v>40</v>
      </c>
      <c r="C45" s="75" t="s">
        <v>41</v>
      </c>
      <c r="D45" s="75" t="s">
        <v>42</v>
      </c>
      <c r="E45" s="75" t="s">
        <v>43</v>
      </c>
      <c r="F45" s="144">
        <v>81.03</v>
      </c>
      <c r="G45" s="144">
        <v>80.180000000000007</v>
      </c>
      <c r="H45" s="144">
        <v>80.25</v>
      </c>
      <c r="I45" s="144">
        <v>80.650000000000006</v>
      </c>
      <c r="J45" s="143" t="s">
        <v>37</v>
      </c>
      <c r="K45" s="143" t="s">
        <v>37</v>
      </c>
      <c r="L45" s="143" t="s">
        <v>37</v>
      </c>
      <c r="M45" s="143" t="s">
        <v>37</v>
      </c>
      <c r="N45" s="143" t="s">
        <v>37</v>
      </c>
      <c r="O45" s="143" t="s">
        <v>37</v>
      </c>
    </row>
    <row r="46" spans="1:15" x14ac:dyDescent="0.45">
      <c r="A46" s="75" t="s">
        <v>54</v>
      </c>
      <c r="B46" s="75" t="s">
        <v>44</v>
      </c>
      <c r="C46" s="75" t="s">
        <v>45</v>
      </c>
      <c r="D46" s="75" t="s">
        <v>42</v>
      </c>
      <c r="E46" s="75" t="s">
        <v>43</v>
      </c>
      <c r="F46" s="144">
        <v>97.908007241153896</v>
      </c>
      <c r="G46" s="144">
        <v>99.121200000000002</v>
      </c>
      <c r="H46" s="144">
        <v>99.5257692307692</v>
      </c>
      <c r="I46" s="144">
        <v>99.766800000000003</v>
      </c>
      <c r="J46" s="143" t="s">
        <v>37</v>
      </c>
      <c r="K46" s="143" t="s">
        <v>37</v>
      </c>
      <c r="L46" s="143" t="s">
        <v>37</v>
      </c>
      <c r="M46" s="143" t="s">
        <v>37</v>
      </c>
      <c r="N46" s="143" t="s">
        <v>37</v>
      </c>
      <c r="O46" s="143" t="s">
        <v>37</v>
      </c>
    </row>
    <row r="47" spans="1:15" x14ac:dyDescent="0.45">
      <c r="A47" s="75" t="s">
        <v>55</v>
      </c>
      <c r="B47" s="75" t="s">
        <v>34</v>
      </c>
      <c r="C47" s="75" t="s">
        <v>35</v>
      </c>
      <c r="D47" s="75" t="s">
        <v>36</v>
      </c>
      <c r="E47" s="75" t="s">
        <v>29</v>
      </c>
      <c r="F47" s="143" t="s">
        <v>37</v>
      </c>
      <c r="G47" s="143" t="s">
        <v>37</v>
      </c>
      <c r="H47" s="143" t="s">
        <v>37</v>
      </c>
      <c r="I47" s="143" t="s">
        <v>37</v>
      </c>
      <c r="J47" s="143" t="s">
        <v>37</v>
      </c>
      <c r="K47" s="144">
        <v>1.008</v>
      </c>
      <c r="L47" s="144">
        <v>1.008</v>
      </c>
      <c r="M47" s="144">
        <v>1.008</v>
      </c>
      <c r="N47" s="144">
        <v>1.008</v>
      </c>
      <c r="O47" s="144">
        <v>1.008</v>
      </c>
    </row>
    <row r="48" spans="1:15" x14ac:dyDescent="0.45">
      <c r="A48" s="75" t="s">
        <v>55</v>
      </c>
      <c r="B48" s="75" t="s">
        <v>38</v>
      </c>
      <c r="C48" s="75" t="s">
        <v>39</v>
      </c>
      <c r="D48" s="75" t="s">
        <v>36</v>
      </c>
      <c r="E48" s="75" t="s">
        <v>29</v>
      </c>
      <c r="F48" s="143" t="s">
        <v>37</v>
      </c>
      <c r="G48" s="143" t="s">
        <v>37</v>
      </c>
      <c r="H48" s="143" t="s">
        <v>37</v>
      </c>
      <c r="I48" s="143" t="s">
        <v>37</v>
      </c>
      <c r="J48" s="143" t="s">
        <v>37</v>
      </c>
      <c r="K48" s="144">
        <v>-1.008</v>
      </c>
      <c r="L48" s="144">
        <v>-1.008</v>
      </c>
      <c r="M48" s="144">
        <v>-1.008</v>
      </c>
      <c r="N48" s="144">
        <v>-1.008</v>
      </c>
      <c r="O48" s="144">
        <v>-1.008</v>
      </c>
    </row>
    <row r="49" spans="1:15" x14ac:dyDescent="0.45">
      <c r="A49" s="75" t="s">
        <v>55</v>
      </c>
      <c r="B49" s="75" t="s">
        <v>40</v>
      </c>
      <c r="C49" s="75" t="s">
        <v>41</v>
      </c>
      <c r="D49" s="75" t="s">
        <v>42</v>
      </c>
      <c r="E49" s="75" t="s">
        <v>43</v>
      </c>
      <c r="F49" s="144">
        <v>54.74</v>
      </c>
      <c r="G49" s="144">
        <v>48.23</v>
      </c>
      <c r="H49" s="144">
        <v>63.71</v>
      </c>
      <c r="I49" s="144">
        <v>67.290000000000006</v>
      </c>
      <c r="J49" s="143" t="s">
        <v>37</v>
      </c>
      <c r="K49" s="143" t="s">
        <v>37</v>
      </c>
      <c r="L49" s="143" t="s">
        <v>37</v>
      </c>
      <c r="M49" s="143" t="s">
        <v>37</v>
      </c>
      <c r="N49" s="143" t="s">
        <v>37</v>
      </c>
      <c r="O49" s="143" t="s">
        <v>37</v>
      </c>
    </row>
    <row r="50" spans="1:15" x14ac:dyDescent="0.45">
      <c r="A50" s="75" t="s">
        <v>55</v>
      </c>
      <c r="B50" s="75" t="s">
        <v>44</v>
      </c>
      <c r="C50" s="75" t="s">
        <v>45</v>
      </c>
      <c r="D50" s="75" t="s">
        <v>42</v>
      </c>
      <c r="E50" s="75" t="s">
        <v>43</v>
      </c>
      <c r="F50" s="144">
        <v>69.760757575757594</v>
      </c>
      <c r="G50" s="144">
        <v>61.932692307692299</v>
      </c>
      <c r="H50" s="144">
        <v>96.443271121196503</v>
      </c>
      <c r="I50" s="144">
        <v>99.910458499988692</v>
      </c>
      <c r="J50" s="143" t="s">
        <v>37</v>
      </c>
      <c r="K50" s="143" t="s">
        <v>37</v>
      </c>
      <c r="L50" s="143" t="s">
        <v>37</v>
      </c>
      <c r="M50" s="143" t="s">
        <v>37</v>
      </c>
      <c r="N50" s="143" t="s">
        <v>37</v>
      </c>
      <c r="O50" s="143" t="s">
        <v>37</v>
      </c>
    </row>
    <row r="51" spans="1:15" x14ac:dyDescent="0.45">
      <c r="A51" s="75" t="s">
        <v>56</v>
      </c>
      <c r="B51" s="75" t="s">
        <v>34</v>
      </c>
      <c r="C51" s="75" t="s">
        <v>35</v>
      </c>
      <c r="D51" s="75" t="s">
        <v>36</v>
      </c>
      <c r="E51" s="75" t="s">
        <v>29</v>
      </c>
      <c r="F51" s="143" t="s">
        <v>37</v>
      </c>
      <c r="G51" s="143" t="s">
        <v>37</v>
      </c>
      <c r="H51" s="143" t="s">
        <v>37</v>
      </c>
      <c r="I51" s="143" t="s">
        <v>37</v>
      </c>
      <c r="J51" s="143" t="s">
        <v>37</v>
      </c>
      <c r="K51" s="144">
        <v>0.20255999999999999</v>
      </c>
      <c r="L51" s="144">
        <v>0.20255999999999999</v>
      </c>
      <c r="M51" s="144">
        <v>0.20255999999999999</v>
      </c>
      <c r="N51" s="144">
        <v>0.20255999999999999</v>
      </c>
      <c r="O51" s="144">
        <v>0.20255999999999999</v>
      </c>
    </row>
    <row r="52" spans="1:15" x14ac:dyDescent="0.45">
      <c r="A52" s="75" t="s">
        <v>56</v>
      </c>
      <c r="B52" s="75" t="s">
        <v>38</v>
      </c>
      <c r="C52" s="75" t="s">
        <v>39</v>
      </c>
      <c r="D52" s="75" t="s">
        <v>36</v>
      </c>
      <c r="E52" s="75" t="s">
        <v>29</v>
      </c>
      <c r="F52" s="143" t="s">
        <v>37</v>
      </c>
      <c r="G52" s="143" t="s">
        <v>37</v>
      </c>
      <c r="H52" s="143" t="s">
        <v>37</v>
      </c>
      <c r="I52" s="143" t="s">
        <v>37</v>
      </c>
      <c r="J52" s="143" t="s">
        <v>37</v>
      </c>
      <c r="K52" s="144">
        <v>-0.20255999999999999</v>
      </c>
      <c r="L52" s="144">
        <v>-0.20255999999999999</v>
      </c>
      <c r="M52" s="144">
        <v>-0.20255999999999999</v>
      </c>
      <c r="N52" s="144">
        <v>-0.20255999999999999</v>
      </c>
      <c r="O52" s="144">
        <v>-0.20255999999999999</v>
      </c>
    </row>
    <row r="53" spans="1:15" x14ac:dyDescent="0.45">
      <c r="A53" s="75" t="s">
        <v>56</v>
      </c>
      <c r="B53" s="75" t="s">
        <v>40</v>
      </c>
      <c r="C53" s="75" t="s">
        <v>41</v>
      </c>
      <c r="D53" s="75" t="s">
        <v>42</v>
      </c>
      <c r="E53" s="75" t="s">
        <v>43</v>
      </c>
      <c r="F53" s="144">
        <v>70.72</v>
      </c>
      <c r="G53" s="144">
        <v>71.319999999999993</v>
      </c>
      <c r="H53" s="144">
        <v>72.75</v>
      </c>
      <c r="I53" s="144">
        <v>74.2</v>
      </c>
      <c r="J53" s="143" t="s">
        <v>37</v>
      </c>
      <c r="K53" s="143" t="s">
        <v>37</v>
      </c>
      <c r="L53" s="143" t="s">
        <v>37</v>
      </c>
      <c r="M53" s="143" t="s">
        <v>37</v>
      </c>
      <c r="N53" s="143" t="s">
        <v>37</v>
      </c>
      <c r="O53" s="143" t="s">
        <v>37</v>
      </c>
    </row>
    <row r="54" spans="1:15" x14ac:dyDescent="0.45">
      <c r="A54" s="75" t="s">
        <v>56</v>
      </c>
      <c r="B54" s="75" t="s">
        <v>44</v>
      </c>
      <c r="C54" s="75" t="s">
        <v>45</v>
      </c>
      <c r="D54" s="75" t="s">
        <v>42</v>
      </c>
      <c r="E54" s="75" t="s">
        <v>43</v>
      </c>
      <c r="F54" s="144">
        <v>98.050366633614303</v>
      </c>
      <c r="G54" s="144">
        <v>99.756818181818204</v>
      </c>
      <c r="H54" s="144">
        <v>99.972499999999997</v>
      </c>
      <c r="I54" s="144">
        <v>99.87045454545455</v>
      </c>
      <c r="J54" s="143" t="s">
        <v>37</v>
      </c>
      <c r="K54" s="143" t="s">
        <v>37</v>
      </c>
      <c r="L54" s="143" t="s">
        <v>37</v>
      </c>
      <c r="M54" s="143" t="s">
        <v>37</v>
      </c>
      <c r="N54" s="143" t="s">
        <v>37</v>
      </c>
      <c r="O54" s="143" t="s">
        <v>37</v>
      </c>
    </row>
    <row r="55" spans="1:15" x14ac:dyDescent="0.45">
      <c r="A55" s="75" t="s">
        <v>57</v>
      </c>
      <c r="B55" s="75" t="s">
        <v>34</v>
      </c>
      <c r="C55" s="75" t="s">
        <v>35</v>
      </c>
      <c r="D55" s="75" t="s">
        <v>36</v>
      </c>
      <c r="E55" s="75" t="s">
        <v>29</v>
      </c>
      <c r="F55" s="143" t="s">
        <v>37</v>
      </c>
      <c r="G55" s="143" t="s">
        <v>37</v>
      </c>
      <c r="H55" s="143" t="s">
        <v>37</v>
      </c>
      <c r="I55" s="143" t="s">
        <v>37</v>
      </c>
      <c r="J55" s="143" t="s">
        <v>37</v>
      </c>
      <c r="K55" s="144">
        <v>6.9459999999999994E-2</v>
      </c>
      <c r="L55" s="144">
        <v>6.9459999999999994E-2</v>
      </c>
      <c r="M55" s="144">
        <v>6.9459999999999994E-2</v>
      </c>
      <c r="N55" s="144">
        <v>6.9459999999999994E-2</v>
      </c>
      <c r="O55" s="144">
        <v>6.9459999999999994E-2</v>
      </c>
    </row>
    <row r="56" spans="1:15" x14ac:dyDescent="0.45">
      <c r="A56" s="75" t="s">
        <v>57</v>
      </c>
      <c r="B56" s="75" t="s">
        <v>38</v>
      </c>
      <c r="C56" s="75" t="s">
        <v>39</v>
      </c>
      <c r="D56" s="75" t="s">
        <v>36</v>
      </c>
      <c r="E56" s="75" t="s">
        <v>29</v>
      </c>
      <c r="F56" s="143" t="s">
        <v>37</v>
      </c>
      <c r="G56" s="143" t="s">
        <v>37</v>
      </c>
      <c r="H56" s="143" t="s">
        <v>37</v>
      </c>
      <c r="I56" s="143" t="s">
        <v>37</v>
      </c>
      <c r="J56" s="143" t="s">
        <v>37</v>
      </c>
      <c r="K56" s="144">
        <v>-6.9459999999999994E-2</v>
      </c>
      <c r="L56" s="144">
        <v>-6.9459999999999994E-2</v>
      </c>
      <c r="M56" s="144">
        <v>-6.9459999999999994E-2</v>
      </c>
      <c r="N56" s="144">
        <v>-6.9459999999999994E-2</v>
      </c>
      <c r="O56" s="144">
        <v>-6.9459999999999994E-2</v>
      </c>
    </row>
    <row r="57" spans="1:15" x14ac:dyDescent="0.45">
      <c r="A57" s="75" t="s">
        <v>57</v>
      </c>
      <c r="B57" s="75" t="s">
        <v>40</v>
      </c>
      <c r="C57" s="75" t="s">
        <v>41</v>
      </c>
      <c r="D57" s="75" t="s">
        <v>42</v>
      </c>
      <c r="E57" s="75" t="s">
        <v>43</v>
      </c>
      <c r="F57" s="144">
        <v>76.83</v>
      </c>
      <c r="G57" s="144">
        <v>73.78</v>
      </c>
      <c r="H57" s="144">
        <v>80.25</v>
      </c>
      <c r="I57" s="144">
        <v>82.23</v>
      </c>
      <c r="J57" s="143" t="s">
        <v>37</v>
      </c>
      <c r="K57" s="143" t="s">
        <v>37</v>
      </c>
      <c r="L57" s="143" t="s">
        <v>37</v>
      </c>
      <c r="M57" s="143" t="s">
        <v>37</v>
      </c>
      <c r="N57" s="143" t="s">
        <v>37</v>
      </c>
      <c r="O57" s="143" t="s">
        <v>37</v>
      </c>
    </row>
    <row r="58" spans="1:15" x14ac:dyDescent="0.45">
      <c r="A58" s="75" t="s">
        <v>57</v>
      </c>
      <c r="B58" s="75" t="s">
        <v>44</v>
      </c>
      <c r="C58" s="75" t="s">
        <v>45</v>
      </c>
      <c r="D58" s="75" t="s">
        <v>42</v>
      </c>
      <c r="E58" s="75" t="s">
        <v>43</v>
      </c>
      <c r="F58" s="144">
        <v>96.793333333333294</v>
      </c>
      <c r="G58" s="144">
        <v>96.730555555555597</v>
      </c>
      <c r="H58" s="144">
        <v>99.739473684210495</v>
      </c>
      <c r="I58" s="144">
        <v>99.925882352941187</v>
      </c>
      <c r="J58" s="143" t="s">
        <v>37</v>
      </c>
      <c r="K58" s="143" t="s">
        <v>37</v>
      </c>
      <c r="L58" s="143" t="s">
        <v>37</v>
      </c>
      <c r="M58" s="143" t="s">
        <v>37</v>
      </c>
      <c r="N58" s="143" t="s">
        <v>37</v>
      </c>
      <c r="O58" s="143" t="s">
        <v>37</v>
      </c>
    </row>
    <row r="59" spans="1:15" x14ac:dyDescent="0.45">
      <c r="A59" s="75" t="s">
        <v>58</v>
      </c>
      <c r="B59" s="75" t="s">
        <v>34</v>
      </c>
      <c r="C59" s="75" t="s">
        <v>35</v>
      </c>
      <c r="D59" s="75" t="s">
        <v>36</v>
      </c>
      <c r="E59" s="75" t="s">
        <v>29</v>
      </c>
      <c r="F59" s="143" t="s">
        <v>37</v>
      </c>
      <c r="G59" s="143" t="s">
        <v>37</v>
      </c>
      <c r="H59" s="143" t="s">
        <v>37</v>
      </c>
      <c r="I59" s="143" t="s">
        <v>37</v>
      </c>
      <c r="J59" s="143" t="s">
        <v>37</v>
      </c>
      <c r="K59" s="144">
        <v>2.8170000000000001E-2</v>
      </c>
      <c r="L59" s="144">
        <v>2.8170000000000001E-2</v>
      </c>
      <c r="M59" s="144">
        <v>2.8170000000000001E-2</v>
      </c>
      <c r="N59" s="144">
        <v>2.8170000000000001E-2</v>
      </c>
      <c r="O59" s="144">
        <v>2.8170000000000001E-2</v>
      </c>
    </row>
    <row r="60" spans="1:15" x14ac:dyDescent="0.45">
      <c r="A60" s="75" t="s">
        <v>58</v>
      </c>
      <c r="B60" s="75" t="s">
        <v>38</v>
      </c>
      <c r="C60" s="75" t="s">
        <v>39</v>
      </c>
      <c r="D60" s="75" t="s">
        <v>36</v>
      </c>
      <c r="E60" s="75" t="s">
        <v>29</v>
      </c>
      <c r="F60" s="143" t="s">
        <v>37</v>
      </c>
      <c r="G60" s="143" t="s">
        <v>37</v>
      </c>
      <c r="H60" s="143" t="s">
        <v>37</v>
      </c>
      <c r="I60" s="143" t="s">
        <v>37</v>
      </c>
      <c r="J60" s="143" t="s">
        <v>37</v>
      </c>
      <c r="K60" s="144">
        <v>-2.8170000000000001E-2</v>
      </c>
      <c r="L60" s="144">
        <v>-2.8170000000000001E-2</v>
      </c>
      <c r="M60" s="144">
        <v>-2.8170000000000001E-2</v>
      </c>
      <c r="N60" s="144">
        <v>-2.8170000000000001E-2</v>
      </c>
      <c r="O60" s="144">
        <v>-2.8170000000000001E-2</v>
      </c>
    </row>
    <row r="61" spans="1:15" x14ac:dyDescent="0.45">
      <c r="A61" s="75" t="s">
        <v>58</v>
      </c>
      <c r="B61" s="75" t="s">
        <v>40</v>
      </c>
      <c r="C61" s="75" t="s">
        <v>41</v>
      </c>
      <c r="D61" s="75" t="s">
        <v>42</v>
      </c>
      <c r="E61" s="75" t="s">
        <v>43</v>
      </c>
      <c r="F61" s="144">
        <v>82.78</v>
      </c>
      <c r="G61" s="144">
        <v>82.5</v>
      </c>
      <c r="H61" s="144">
        <v>85.78</v>
      </c>
      <c r="I61" s="144">
        <v>79.790000000000006</v>
      </c>
      <c r="J61" s="143" t="s">
        <v>37</v>
      </c>
      <c r="K61" s="143" t="s">
        <v>37</v>
      </c>
      <c r="L61" s="143" t="s">
        <v>37</v>
      </c>
      <c r="M61" s="143" t="s">
        <v>37</v>
      </c>
      <c r="N61" s="143" t="s">
        <v>37</v>
      </c>
      <c r="O61" s="143" t="s">
        <v>37</v>
      </c>
    </row>
    <row r="62" spans="1:15" x14ac:dyDescent="0.45">
      <c r="A62" s="75" t="s">
        <v>58</v>
      </c>
      <c r="B62" s="75" t="s">
        <v>44</v>
      </c>
      <c r="C62" s="75" t="s">
        <v>45</v>
      </c>
      <c r="D62" s="75" t="s">
        <v>42</v>
      </c>
      <c r="E62" s="75" t="s">
        <v>43</v>
      </c>
      <c r="F62" s="144">
        <v>95.622593582887703</v>
      </c>
      <c r="G62" s="144">
        <v>98.626666666666694</v>
      </c>
      <c r="H62" s="144">
        <v>98.143124999999998</v>
      </c>
      <c r="I62" s="144">
        <v>99.012</v>
      </c>
      <c r="J62" s="143" t="s">
        <v>37</v>
      </c>
      <c r="K62" s="143" t="s">
        <v>37</v>
      </c>
      <c r="L62" s="143" t="s">
        <v>37</v>
      </c>
      <c r="M62" s="143" t="s">
        <v>37</v>
      </c>
      <c r="N62" s="143" t="s">
        <v>37</v>
      </c>
      <c r="O62" s="143" t="s">
        <v>37</v>
      </c>
    </row>
    <row r="63" spans="1:15" x14ac:dyDescent="0.45">
      <c r="A63" s="75" t="s">
        <v>59</v>
      </c>
      <c r="B63" s="75" t="s">
        <v>34</v>
      </c>
      <c r="C63" s="75" t="s">
        <v>35</v>
      </c>
      <c r="D63" s="75" t="s">
        <v>36</v>
      </c>
      <c r="E63" s="75" t="s">
        <v>29</v>
      </c>
      <c r="F63" s="143" t="s">
        <v>37</v>
      </c>
      <c r="G63" s="143" t="s">
        <v>37</v>
      </c>
      <c r="H63" s="143" t="s">
        <v>37</v>
      </c>
      <c r="I63" s="143" t="s">
        <v>37</v>
      </c>
      <c r="J63" s="143" t="s">
        <v>37</v>
      </c>
      <c r="K63" s="144">
        <v>0.19197</v>
      </c>
      <c r="L63" s="144">
        <v>0.19197</v>
      </c>
      <c r="M63" s="144">
        <v>0.19197</v>
      </c>
      <c r="N63" s="144">
        <v>0.19197</v>
      </c>
      <c r="O63" s="144">
        <v>0.19197</v>
      </c>
    </row>
    <row r="64" spans="1:15" x14ac:dyDescent="0.45">
      <c r="A64" s="75" t="s">
        <v>59</v>
      </c>
      <c r="B64" s="75" t="s">
        <v>38</v>
      </c>
      <c r="C64" s="75" t="s">
        <v>39</v>
      </c>
      <c r="D64" s="75" t="s">
        <v>36</v>
      </c>
      <c r="E64" s="75" t="s">
        <v>29</v>
      </c>
      <c r="F64" s="143" t="s">
        <v>37</v>
      </c>
      <c r="G64" s="143" t="s">
        <v>37</v>
      </c>
      <c r="H64" s="143" t="s">
        <v>37</v>
      </c>
      <c r="I64" s="143" t="s">
        <v>37</v>
      </c>
      <c r="J64" s="143" t="s">
        <v>37</v>
      </c>
      <c r="K64" s="144">
        <v>-0.19197</v>
      </c>
      <c r="L64" s="144">
        <v>-0.19197</v>
      </c>
      <c r="M64" s="144">
        <v>-0.19197</v>
      </c>
      <c r="N64" s="144">
        <v>-0.19197</v>
      </c>
      <c r="O64" s="144">
        <v>-0.19197</v>
      </c>
    </row>
    <row r="65" spans="1:39" x14ac:dyDescent="0.45">
      <c r="A65" s="75" t="s">
        <v>59</v>
      </c>
      <c r="B65" s="75" t="s">
        <v>40</v>
      </c>
      <c r="C65" s="75" t="s">
        <v>41</v>
      </c>
      <c r="D65" s="75" t="s">
        <v>42</v>
      </c>
      <c r="E65" s="75" t="s">
        <v>43</v>
      </c>
      <c r="F65" s="144">
        <v>66.61</v>
      </c>
      <c r="G65" s="144">
        <v>64.819999999999993</v>
      </c>
      <c r="H65" s="144">
        <v>66.680000000000007</v>
      </c>
      <c r="I65" s="144">
        <v>74.14</v>
      </c>
      <c r="J65" s="143" t="s">
        <v>37</v>
      </c>
      <c r="K65" s="143" t="s">
        <v>37</v>
      </c>
      <c r="L65" s="143" t="s">
        <v>37</v>
      </c>
      <c r="M65" s="143" t="s">
        <v>37</v>
      </c>
      <c r="N65" s="143" t="s">
        <v>37</v>
      </c>
      <c r="O65" s="143" t="s">
        <v>37</v>
      </c>
    </row>
    <row r="66" spans="1:39" x14ac:dyDescent="0.45">
      <c r="A66" s="75" t="s">
        <v>59</v>
      </c>
      <c r="B66" s="75" t="s">
        <v>44</v>
      </c>
      <c r="C66" s="75" t="s">
        <v>45</v>
      </c>
      <c r="D66" s="75" t="s">
        <v>42</v>
      </c>
      <c r="E66" s="75" t="s">
        <v>43</v>
      </c>
      <c r="F66" s="144">
        <v>93.095115384615397</v>
      </c>
      <c r="G66" s="144">
        <v>97.869473684210504</v>
      </c>
      <c r="H66" s="144">
        <v>98.805000000000007</v>
      </c>
      <c r="I66" s="144">
        <v>99.787499999999994</v>
      </c>
      <c r="J66" s="143" t="s">
        <v>37</v>
      </c>
      <c r="K66" s="143" t="s">
        <v>37</v>
      </c>
      <c r="L66" s="143" t="s">
        <v>37</v>
      </c>
      <c r="M66" s="143" t="s">
        <v>37</v>
      </c>
      <c r="N66" s="143" t="s">
        <v>37</v>
      </c>
      <c r="O66" s="143" t="s">
        <v>37</v>
      </c>
    </row>
    <row r="67" spans="1:39" x14ac:dyDescent="0.45">
      <c r="A67" s="75" t="s">
        <v>60</v>
      </c>
      <c r="B67" s="75" t="s">
        <v>34</v>
      </c>
      <c r="C67" s="75" t="s">
        <v>35</v>
      </c>
      <c r="D67" s="75" t="s">
        <v>36</v>
      </c>
      <c r="E67" s="75" t="s">
        <v>29</v>
      </c>
      <c r="F67" s="143" t="s">
        <v>37</v>
      </c>
      <c r="G67" s="143" t="s">
        <v>37</v>
      </c>
      <c r="H67" s="143" t="s">
        <v>37</v>
      </c>
      <c r="I67" s="143" t="s">
        <v>37</v>
      </c>
      <c r="J67" s="143" t="s">
        <v>37</v>
      </c>
      <c r="K67" s="144">
        <v>6.2770000000000006E-2</v>
      </c>
      <c r="L67" s="144">
        <v>6.2770000000000006E-2</v>
      </c>
      <c r="M67" s="144">
        <v>6.2770000000000006E-2</v>
      </c>
      <c r="N67" s="144">
        <v>6.2770000000000006E-2</v>
      </c>
      <c r="O67" s="144">
        <v>6.2770000000000006E-2</v>
      </c>
    </row>
    <row r="68" spans="1:39" x14ac:dyDescent="0.45">
      <c r="A68" s="75" t="s">
        <v>60</v>
      </c>
      <c r="B68" s="75" t="s">
        <v>38</v>
      </c>
      <c r="C68" s="75" t="s">
        <v>39</v>
      </c>
      <c r="D68" s="75" t="s">
        <v>36</v>
      </c>
      <c r="E68" s="75" t="s">
        <v>29</v>
      </c>
      <c r="F68" s="143" t="s">
        <v>37</v>
      </c>
      <c r="G68" s="143" t="s">
        <v>37</v>
      </c>
      <c r="H68" s="143" t="s">
        <v>37</v>
      </c>
      <c r="I68" s="143" t="s">
        <v>37</v>
      </c>
      <c r="J68" s="143" t="s">
        <v>37</v>
      </c>
      <c r="K68" s="144">
        <v>-6.2770000000000006E-2</v>
      </c>
      <c r="L68" s="144">
        <v>-6.2770000000000006E-2</v>
      </c>
      <c r="M68" s="144">
        <v>-6.2770000000000006E-2</v>
      </c>
      <c r="N68" s="144">
        <v>-6.2770000000000006E-2</v>
      </c>
      <c r="O68" s="144">
        <v>-6.2770000000000006E-2</v>
      </c>
    </row>
    <row r="69" spans="1:39" x14ac:dyDescent="0.45">
      <c r="A69" s="75" t="s">
        <v>60</v>
      </c>
      <c r="B69" s="75" t="s">
        <v>40</v>
      </c>
      <c r="C69" s="75" t="s">
        <v>41</v>
      </c>
      <c r="D69" s="75" t="s">
        <v>42</v>
      </c>
      <c r="E69" s="75" t="s">
        <v>43</v>
      </c>
      <c r="F69" s="144">
        <v>69.959999999999994</v>
      </c>
      <c r="G69" s="144">
        <v>70.989999999999995</v>
      </c>
      <c r="H69" s="144">
        <v>77.05</v>
      </c>
      <c r="I69" s="144">
        <v>78.790000000000006</v>
      </c>
      <c r="J69" s="143" t="s">
        <v>37</v>
      </c>
      <c r="K69" s="143" t="s">
        <v>37</v>
      </c>
      <c r="L69" s="143" t="s">
        <v>37</v>
      </c>
      <c r="M69" s="143" t="s">
        <v>37</v>
      </c>
      <c r="N69" s="143" t="s">
        <v>37</v>
      </c>
      <c r="O69" s="143" t="s">
        <v>37</v>
      </c>
    </row>
    <row r="70" spans="1:39" x14ac:dyDescent="0.45">
      <c r="A70" s="75" t="s">
        <v>60</v>
      </c>
      <c r="B70" s="75" t="s">
        <v>44</v>
      </c>
      <c r="C70" s="75" t="s">
        <v>45</v>
      </c>
      <c r="D70" s="75" t="s">
        <v>42</v>
      </c>
      <c r="E70" s="75" t="s">
        <v>43</v>
      </c>
      <c r="F70" s="144">
        <v>97.214427734510593</v>
      </c>
      <c r="G70" s="144">
        <v>97.8</v>
      </c>
      <c r="H70" s="144">
        <v>98.086190476190495</v>
      </c>
      <c r="I70" s="144">
        <v>98.170038352807339</v>
      </c>
      <c r="J70" s="143" t="s">
        <v>37</v>
      </c>
      <c r="K70" s="143" t="s">
        <v>37</v>
      </c>
      <c r="L70" s="143" t="s">
        <v>37</v>
      </c>
      <c r="M70" s="143" t="s">
        <v>37</v>
      </c>
      <c r="N70" s="143" t="s">
        <v>37</v>
      </c>
      <c r="O70" s="143" t="s">
        <v>37</v>
      </c>
    </row>
    <row r="71" spans="1:39" x14ac:dyDescent="0.45">
      <c r="A71" s="75" t="s">
        <v>61</v>
      </c>
      <c r="B71" s="75" t="s">
        <v>34</v>
      </c>
      <c r="C71" s="75" t="s">
        <v>35</v>
      </c>
      <c r="D71" s="75" t="s">
        <v>36</v>
      </c>
      <c r="E71" s="75" t="s">
        <v>29</v>
      </c>
      <c r="F71" s="143" t="s">
        <v>37</v>
      </c>
      <c r="G71" s="143" t="s">
        <v>37</v>
      </c>
      <c r="H71" s="143" t="s">
        <v>37</v>
      </c>
      <c r="I71" s="143" t="s">
        <v>37</v>
      </c>
      <c r="J71" s="143" t="s">
        <v>37</v>
      </c>
      <c r="K71" s="144">
        <v>3.517E-2</v>
      </c>
      <c r="L71" s="144">
        <v>3.517E-2</v>
      </c>
      <c r="M71" s="144">
        <v>3.517E-2</v>
      </c>
      <c r="N71" s="144">
        <v>3.517E-2</v>
      </c>
      <c r="O71" s="144">
        <v>3.517E-2</v>
      </c>
    </row>
    <row r="72" spans="1:39" x14ac:dyDescent="0.45">
      <c r="A72" s="75" t="s">
        <v>61</v>
      </c>
      <c r="B72" s="75" t="s">
        <v>38</v>
      </c>
      <c r="C72" s="75" t="s">
        <v>39</v>
      </c>
      <c r="D72" s="75" t="s">
        <v>36</v>
      </c>
      <c r="E72" s="75" t="s">
        <v>29</v>
      </c>
      <c r="F72" s="143" t="s">
        <v>37</v>
      </c>
      <c r="G72" s="143" t="s">
        <v>37</v>
      </c>
      <c r="H72" s="143" t="s">
        <v>37</v>
      </c>
      <c r="I72" s="143" t="s">
        <v>37</v>
      </c>
      <c r="J72" s="143" t="s">
        <v>37</v>
      </c>
      <c r="K72" s="144">
        <v>-3.517E-2</v>
      </c>
      <c r="L72" s="144">
        <v>-3.517E-2</v>
      </c>
      <c r="M72" s="144">
        <v>-3.517E-2</v>
      </c>
      <c r="N72" s="144">
        <v>-3.517E-2</v>
      </c>
      <c r="O72" s="144">
        <v>-3.517E-2</v>
      </c>
    </row>
    <row r="73" spans="1:39" x14ac:dyDescent="0.45">
      <c r="A73" s="75" t="s">
        <v>61</v>
      </c>
      <c r="B73" s="75" t="s">
        <v>40</v>
      </c>
      <c r="C73" s="75" t="s">
        <v>41</v>
      </c>
      <c r="D73" s="75" t="s">
        <v>42</v>
      </c>
      <c r="E73" s="75" t="s">
        <v>43</v>
      </c>
      <c r="F73" s="144">
        <v>51.64</v>
      </c>
      <c r="G73" s="144">
        <v>62.9</v>
      </c>
      <c r="H73" s="144">
        <v>70.2</v>
      </c>
      <c r="I73" s="144">
        <v>74.06</v>
      </c>
      <c r="J73" s="143" t="s">
        <v>37</v>
      </c>
      <c r="K73" s="143" t="s">
        <v>37</v>
      </c>
      <c r="L73" s="143" t="s">
        <v>37</v>
      </c>
      <c r="M73" s="143" t="s">
        <v>37</v>
      </c>
      <c r="N73" s="143" t="s">
        <v>37</v>
      </c>
      <c r="O73" s="143" t="s">
        <v>37</v>
      </c>
    </row>
    <row r="74" spans="1:39" x14ac:dyDescent="0.45">
      <c r="A74" s="75" t="s">
        <v>61</v>
      </c>
      <c r="B74" s="75" t="s">
        <v>44</v>
      </c>
      <c r="C74" s="75" t="s">
        <v>45</v>
      </c>
      <c r="D74" s="75" t="s">
        <v>42</v>
      </c>
      <c r="E74" s="75" t="s">
        <v>43</v>
      </c>
      <c r="F74" s="144">
        <v>68.757355321915895</v>
      </c>
      <c r="G74" s="144">
        <v>91.877968418414596</v>
      </c>
      <c r="H74" s="144">
        <v>99.622500000000002</v>
      </c>
      <c r="I74" s="144">
        <v>99.89866421004146</v>
      </c>
      <c r="J74" s="143" t="s">
        <v>37</v>
      </c>
      <c r="K74" s="143" t="s">
        <v>37</v>
      </c>
      <c r="L74" s="143" t="s">
        <v>37</v>
      </c>
      <c r="M74" s="143" t="s">
        <v>37</v>
      </c>
      <c r="N74" s="143" t="s">
        <v>37</v>
      </c>
      <c r="O74" s="143" t="s">
        <v>37</v>
      </c>
    </row>
    <row r="75" spans="1:39" x14ac:dyDescent="0.45">
      <c r="A75" s="145"/>
      <c r="B75" s="145"/>
      <c r="C75" s="145"/>
      <c r="D75" s="145"/>
      <c r="E75" s="145"/>
      <c r="F75" s="145"/>
      <c r="G75" s="145"/>
      <c r="H75" s="145"/>
      <c r="I75" s="145"/>
    </row>
    <row r="76" spans="1:39" s="140" customFormat="1" x14ac:dyDescent="0.45">
      <c r="A76" s="57" t="s">
        <v>8</v>
      </c>
      <c r="B76" s="57"/>
      <c r="C76" s="58"/>
      <c r="D76" s="59"/>
      <c r="E76" s="58"/>
      <c r="F76" s="60"/>
      <c r="G76" s="57"/>
      <c r="H76" s="57"/>
      <c r="I76" s="57"/>
      <c r="J76" s="57"/>
      <c r="K76" s="57"/>
      <c r="L76" s="57"/>
      <c r="M76" s="57"/>
      <c r="N76" s="57"/>
      <c r="O76" s="57"/>
      <c r="P76" s="141"/>
      <c r="Q76" s="141"/>
      <c r="R76" s="100"/>
      <c r="S76" s="100"/>
      <c r="T76" s="100"/>
      <c r="U76" s="100"/>
      <c r="V76" s="100"/>
      <c r="W76" s="100"/>
      <c r="X76" s="100"/>
      <c r="Y76" s="100"/>
      <c r="Z76" s="100"/>
      <c r="AA76" s="100"/>
      <c r="AB76" s="100"/>
      <c r="AC76" s="100"/>
      <c r="AD76" s="100"/>
      <c r="AE76" s="100"/>
      <c r="AF76" s="100"/>
      <c r="AG76" s="100"/>
      <c r="AH76" s="100"/>
      <c r="AI76" s="100"/>
      <c r="AJ76" s="100"/>
      <c r="AK76" s="100"/>
      <c r="AL76" s="100"/>
      <c r="AM76" s="100"/>
    </row>
    <row r="77" spans="1:39" x14ac:dyDescent="0.45">
      <c r="A77" s="145"/>
      <c r="B77" s="145"/>
      <c r="C77" s="145"/>
      <c r="D77" s="145"/>
      <c r="E77" s="145"/>
      <c r="F77" s="145"/>
      <c r="G77" s="145"/>
      <c r="H77" s="145"/>
      <c r="I77" s="145"/>
    </row>
    <row r="78" spans="1:39" x14ac:dyDescent="0.45">
      <c r="A78" s="145"/>
      <c r="B78" s="145"/>
      <c r="C78" s="145"/>
      <c r="D78" s="145"/>
      <c r="E78" s="145"/>
      <c r="F78" s="145"/>
      <c r="G78" s="145"/>
      <c r="H78" s="145"/>
      <c r="I78" s="145"/>
    </row>
    <row r="79" spans="1:39" x14ac:dyDescent="0.45">
      <c r="A79" s="145"/>
      <c r="B79" s="145"/>
      <c r="C79" s="145"/>
      <c r="D79" s="145"/>
      <c r="E79" s="145"/>
      <c r="F79" s="145"/>
      <c r="G79" s="145"/>
      <c r="H79" s="145"/>
      <c r="I79" s="145"/>
    </row>
    <row r="80" spans="1:39" x14ac:dyDescent="0.45">
      <c r="A80" s="145"/>
      <c r="B80" s="145"/>
      <c r="C80" s="145"/>
      <c r="D80" s="145"/>
      <c r="E80" s="145"/>
      <c r="F80" s="145"/>
      <c r="G80" s="145"/>
      <c r="H80" s="145"/>
      <c r="I80" s="145"/>
    </row>
    <row r="81" spans="1:9" x14ac:dyDescent="0.45">
      <c r="A81" s="145"/>
      <c r="B81" s="145"/>
      <c r="C81" s="145"/>
      <c r="D81" s="145"/>
      <c r="E81" s="145"/>
      <c r="F81" s="145"/>
      <c r="G81" s="145"/>
      <c r="H81" s="145"/>
      <c r="I81" s="145"/>
    </row>
    <row r="82" spans="1:9" x14ac:dyDescent="0.45">
      <c r="A82" s="145"/>
      <c r="B82" s="145"/>
      <c r="C82" s="145"/>
      <c r="D82" s="145"/>
      <c r="E82" s="145"/>
      <c r="F82" s="145"/>
      <c r="G82" s="145"/>
      <c r="H82" s="145"/>
      <c r="I82" s="145"/>
    </row>
    <row r="83" spans="1:9" x14ac:dyDescent="0.45">
      <c r="A83" s="145"/>
      <c r="B83" s="145"/>
      <c r="C83" s="145"/>
      <c r="D83" s="145"/>
      <c r="E83" s="145"/>
      <c r="F83" s="145"/>
      <c r="G83" s="145"/>
      <c r="H83" s="145"/>
      <c r="I83" s="145"/>
    </row>
    <row r="84" spans="1:9" x14ac:dyDescent="0.45">
      <c r="A84" s="145"/>
      <c r="B84" s="145"/>
      <c r="C84" s="145"/>
      <c r="D84" s="145"/>
      <c r="E84" s="145"/>
      <c r="F84" s="145"/>
      <c r="G84" s="145"/>
      <c r="H84" s="145"/>
      <c r="I84" s="145"/>
    </row>
    <row r="85" spans="1:9" x14ac:dyDescent="0.45">
      <c r="A85" s="145"/>
      <c r="B85" s="145"/>
      <c r="C85" s="145"/>
      <c r="D85" s="145"/>
      <c r="E85" s="145"/>
      <c r="F85" s="145"/>
      <c r="G85" s="145"/>
      <c r="H85" s="145"/>
      <c r="I85" s="145"/>
    </row>
    <row r="86" spans="1:9" x14ac:dyDescent="0.45">
      <c r="A86" s="145"/>
      <c r="B86" s="145"/>
      <c r="C86" s="145"/>
      <c r="D86" s="145"/>
      <c r="E86" s="145"/>
      <c r="F86" s="145"/>
      <c r="G86" s="145"/>
      <c r="H86" s="145"/>
      <c r="I86" s="145"/>
    </row>
    <row r="87" spans="1:9" x14ac:dyDescent="0.45">
      <c r="A87" s="145"/>
      <c r="B87" s="145"/>
      <c r="C87" s="145"/>
      <c r="D87" s="145"/>
      <c r="E87" s="145"/>
      <c r="F87" s="145"/>
      <c r="G87" s="145"/>
      <c r="H87" s="145"/>
      <c r="I87" s="145"/>
    </row>
    <row r="88" spans="1:9" x14ac:dyDescent="0.45">
      <c r="A88" s="145"/>
      <c r="B88" s="145"/>
      <c r="C88" s="145"/>
      <c r="D88" s="145"/>
      <c r="E88" s="145"/>
      <c r="F88" s="145"/>
      <c r="G88" s="145"/>
      <c r="H88" s="145"/>
      <c r="I88" s="145"/>
    </row>
    <row r="89" spans="1:9" x14ac:dyDescent="0.45">
      <c r="A89" s="145"/>
      <c r="B89" s="145"/>
      <c r="C89" s="145"/>
      <c r="D89" s="145"/>
      <c r="E89" s="145"/>
      <c r="F89" s="145"/>
      <c r="G89" s="145"/>
      <c r="H89" s="145"/>
      <c r="I89" s="145"/>
    </row>
    <row r="90" spans="1:9" x14ac:dyDescent="0.45">
      <c r="A90" s="145"/>
      <c r="B90" s="145"/>
      <c r="C90" s="145"/>
      <c r="D90" s="145"/>
      <c r="E90" s="145"/>
      <c r="F90" s="145"/>
      <c r="G90" s="145"/>
      <c r="H90" s="145"/>
      <c r="I90" s="145"/>
    </row>
    <row r="91" spans="1:9" x14ac:dyDescent="0.45">
      <c r="A91" s="145"/>
      <c r="B91" s="145"/>
      <c r="C91" s="145"/>
      <c r="D91" s="145"/>
      <c r="E91" s="145"/>
      <c r="F91" s="145"/>
      <c r="G91" s="145"/>
      <c r="H91" s="145"/>
      <c r="I91" s="145"/>
    </row>
    <row r="92" spans="1:9" x14ac:dyDescent="0.45">
      <c r="A92" s="145"/>
      <c r="B92" s="145"/>
      <c r="C92" s="145"/>
      <c r="D92" s="145"/>
      <c r="E92" s="145"/>
      <c r="F92" s="145"/>
      <c r="G92" s="145"/>
      <c r="H92" s="145"/>
      <c r="I92" s="145"/>
    </row>
    <row r="93" spans="1:9" x14ac:dyDescent="0.45">
      <c r="A93" s="145"/>
      <c r="B93" s="145"/>
      <c r="C93" s="145"/>
      <c r="D93" s="145"/>
      <c r="E93" s="145"/>
      <c r="F93" s="145"/>
      <c r="G93" s="145"/>
      <c r="H93" s="145"/>
      <c r="I93" s="145"/>
    </row>
    <row r="94" spans="1:9" x14ac:dyDescent="0.45">
      <c r="A94" s="145"/>
      <c r="B94" s="145"/>
      <c r="C94" s="145"/>
      <c r="D94" s="145"/>
      <c r="E94" s="145"/>
      <c r="F94" s="145"/>
      <c r="G94" s="145"/>
      <c r="H94" s="145"/>
      <c r="I94" s="145"/>
    </row>
    <row r="95" spans="1:9" x14ac:dyDescent="0.45">
      <c r="A95" s="145"/>
      <c r="B95" s="145"/>
      <c r="C95" s="145"/>
      <c r="D95" s="145"/>
      <c r="E95" s="145"/>
      <c r="F95" s="145"/>
      <c r="G95" s="145"/>
      <c r="H95" s="145"/>
      <c r="I95" s="145"/>
    </row>
    <row r="96" spans="1:9" x14ac:dyDescent="0.45">
      <c r="A96" s="145"/>
      <c r="B96" s="145"/>
      <c r="C96" s="145"/>
      <c r="D96" s="145"/>
      <c r="E96" s="145"/>
      <c r="F96" s="145"/>
      <c r="G96" s="145"/>
      <c r="H96" s="145"/>
      <c r="I96" s="145"/>
    </row>
    <row r="97" spans="1:9" x14ac:dyDescent="0.45">
      <c r="A97" s="145"/>
      <c r="B97" s="145"/>
      <c r="C97" s="145"/>
      <c r="D97" s="145"/>
      <c r="E97" s="145"/>
      <c r="F97" s="145"/>
      <c r="G97" s="145"/>
      <c r="H97" s="145"/>
      <c r="I97" s="145"/>
    </row>
    <row r="98" spans="1:9" x14ac:dyDescent="0.45">
      <c r="A98" s="145"/>
      <c r="B98" s="145"/>
      <c r="C98" s="145"/>
      <c r="D98" s="145"/>
      <c r="E98" s="145"/>
      <c r="F98" s="145"/>
      <c r="G98" s="145"/>
      <c r="H98" s="145"/>
      <c r="I98" s="145"/>
    </row>
    <row r="99" spans="1:9" x14ac:dyDescent="0.45">
      <c r="A99" s="145"/>
      <c r="B99" s="145"/>
      <c r="C99" s="145"/>
      <c r="D99" s="145"/>
      <c r="E99" s="145"/>
      <c r="F99" s="145"/>
      <c r="G99" s="145"/>
      <c r="H99" s="145"/>
      <c r="I99" s="145"/>
    </row>
    <row r="100" spans="1:9" x14ac:dyDescent="0.45">
      <c r="A100" s="145"/>
      <c r="B100" s="145"/>
      <c r="C100" s="145"/>
      <c r="D100" s="145"/>
      <c r="E100" s="145"/>
      <c r="F100" s="145"/>
      <c r="G100" s="145"/>
      <c r="H100" s="145"/>
      <c r="I100" s="145"/>
    </row>
    <row r="101" spans="1:9" x14ac:dyDescent="0.45">
      <c r="A101" s="145"/>
      <c r="B101" s="145"/>
      <c r="C101" s="145"/>
      <c r="D101" s="145"/>
      <c r="E101" s="145"/>
      <c r="F101" s="145"/>
      <c r="G101" s="145"/>
      <c r="H101" s="145"/>
      <c r="I101" s="145"/>
    </row>
    <row r="102" spans="1:9" x14ac:dyDescent="0.45">
      <c r="A102" s="145"/>
      <c r="B102" s="145"/>
      <c r="C102" s="145"/>
      <c r="D102" s="145"/>
      <c r="E102" s="145"/>
      <c r="F102" s="145"/>
      <c r="G102" s="145"/>
      <c r="H102" s="145"/>
      <c r="I102" s="145"/>
    </row>
    <row r="103" spans="1:9" x14ac:dyDescent="0.45">
      <c r="A103" s="145"/>
      <c r="B103" s="145"/>
      <c r="C103" s="145"/>
      <c r="D103" s="145"/>
      <c r="E103" s="145"/>
      <c r="F103" s="145"/>
      <c r="G103" s="145"/>
      <c r="H103" s="145"/>
      <c r="I103" s="145"/>
    </row>
    <row r="104" spans="1:9" x14ac:dyDescent="0.45">
      <c r="A104" s="145"/>
      <c r="B104" s="145"/>
      <c r="C104" s="145"/>
      <c r="D104" s="145"/>
      <c r="E104" s="145"/>
      <c r="F104" s="145"/>
      <c r="G104" s="145"/>
      <c r="H104" s="145"/>
      <c r="I104" s="145"/>
    </row>
    <row r="105" spans="1:9" x14ac:dyDescent="0.45">
      <c r="A105" s="145"/>
      <c r="B105" s="145"/>
      <c r="C105" s="145"/>
      <c r="D105" s="145"/>
      <c r="E105" s="145"/>
      <c r="F105" s="145"/>
      <c r="G105" s="145"/>
      <c r="H105" s="145"/>
      <c r="I105" s="145"/>
    </row>
    <row r="106" spans="1:9" x14ac:dyDescent="0.45">
      <c r="A106" s="145"/>
      <c r="B106" s="145"/>
      <c r="C106" s="145"/>
      <c r="D106" s="145"/>
      <c r="E106" s="145"/>
      <c r="F106" s="145"/>
      <c r="G106" s="145"/>
      <c r="H106" s="145"/>
      <c r="I106" s="145"/>
    </row>
    <row r="107" spans="1:9" x14ac:dyDescent="0.45">
      <c r="A107" s="145"/>
      <c r="B107" s="145"/>
      <c r="C107" s="145"/>
      <c r="D107" s="145"/>
      <c r="E107" s="145"/>
      <c r="F107" s="145"/>
      <c r="G107" s="145"/>
      <c r="H107" s="145"/>
      <c r="I107" s="145"/>
    </row>
    <row r="108" spans="1:9" x14ac:dyDescent="0.45">
      <c r="A108" s="145"/>
      <c r="B108" s="145"/>
      <c r="C108" s="145"/>
      <c r="D108" s="145"/>
      <c r="E108" s="145"/>
      <c r="F108" s="145"/>
      <c r="G108" s="145"/>
      <c r="H108" s="145"/>
      <c r="I108" s="145"/>
    </row>
    <row r="109" spans="1:9" x14ac:dyDescent="0.45">
      <c r="A109" s="145"/>
      <c r="B109" s="145"/>
      <c r="C109" s="145"/>
      <c r="D109" s="145"/>
      <c r="E109" s="145"/>
      <c r="F109" s="145"/>
      <c r="G109" s="145"/>
      <c r="H109" s="145"/>
      <c r="I109" s="145"/>
    </row>
    <row r="110" spans="1:9" x14ac:dyDescent="0.45">
      <c r="A110" s="145"/>
      <c r="B110" s="145"/>
      <c r="C110" s="145"/>
      <c r="D110" s="145"/>
      <c r="E110" s="145"/>
      <c r="F110" s="145"/>
      <c r="G110" s="145"/>
      <c r="H110" s="145"/>
      <c r="I110" s="145"/>
    </row>
    <row r="111" spans="1:9" x14ac:dyDescent="0.45">
      <c r="A111" s="145"/>
      <c r="B111" s="145"/>
      <c r="C111" s="145"/>
      <c r="D111" s="145"/>
      <c r="E111" s="145"/>
      <c r="F111" s="145"/>
      <c r="G111" s="145"/>
      <c r="H111" s="145"/>
      <c r="I111" s="145"/>
    </row>
    <row r="112" spans="1:9" x14ac:dyDescent="0.45">
      <c r="A112" s="145"/>
      <c r="B112" s="145"/>
      <c r="C112" s="145"/>
      <c r="D112" s="145"/>
      <c r="E112" s="145"/>
      <c r="F112" s="145"/>
      <c r="G112" s="145"/>
      <c r="H112" s="145"/>
      <c r="I112" s="145"/>
    </row>
    <row r="113" spans="1:9" x14ac:dyDescent="0.45">
      <c r="A113" s="145"/>
      <c r="B113" s="145"/>
      <c r="C113" s="145"/>
      <c r="D113" s="145"/>
      <c r="E113" s="145"/>
      <c r="F113" s="145"/>
      <c r="G113" s="145"/>
      <c r="H113" s="145"/>
      <c r="I113" s="145"/>
    </row>
    <row r="114" spans="1:9" x14ac:dyDescent="0.45">
      <c r="A114" s="145"/>
      <c r="B114" s="145"/>
      <c r="C114" s="145"/>
      <c r="D114" s="145"/>
      <c r="E114" s="145"/>
      <c r="F114" s="145"/>
      <c r="G114" s="145"/>
      <c r="H114" s="145"/>
      <c r="I114" s="145"/>
    </row>
    <row r="115" spans="1:9" x14ac:dyDescent="0.45">
      <c r="A115" s="145"/>
      <c r="B115" s="145"/>
      <c r="C115" s="145"/>
      <c r="D115" s="145"/>
      <c r="E115" s="145"/>
      <c r="F115" s="145"/>
      <c r="G115" s="145"/>
      <c r="H115" s="145"/>
      <c r="I115" s="145"/>
    </row>
    <row r="116" spans="1:9" x14ac:dyDescent="0.45">
      <c r="A116" s="145"/>
      <c r="B116" s="145"/>
      <c r="C116" s="145"/>
      <c r="D116" s="145"/>
      <c r="E116" s="145"/>
      <c r="F116" s="145"/>
      <c r="G116" s="145"/>
      <c r="H116" s="145"/>
      <c r="I116" s="145"/>
    </row>
    <row r="117" spans="1:9" x14ac:dyDescent="0.45">
      <c r="A117" s="145"/>
      <c r="B117" s="145"/>
      <c r="C117" s="145"/>
      <c r="D117" s="145"/>
      <c r="E117" s="145"/>
      <c r="F117" s="145"/>
      <c r="G117" s="145"/>
      <c r="H117" s="145"/>
      <c r="I117" s="145"/>
    </row>
    <row r="118" spans="1:9" x14ac:dyDescent="0.45">
      <c r="A118" s="145"/>
      <c r="B118" s="145"/>
      <c r="C118" s="145"/>
      <c r="D118" s="145"/>
      <c r="E118" s="145"/>
      <c r="F118" s="145"/>
      <c r="G118" s="145"/>
      <c r="H118" s="145"/>
      <c r="I118" s="145"/>
    </row>
    <row r="119" spans="1:9" x14ac:dyDescent="0.45">
      <c r="A119" s="145"/>
      <c r="B119" s="145"/>
      <c r="C119" s="145"/>
      <c r="D119" s="145"/>
      <c r="E119" s="145"/>
      <c r="F119" s="145"/>
      <c r="G119" s="145"/>
      <c r="H119" s="145"/>
      <c r="I119" s="145"/>
    </row>
    <row r="120" spans="1:9" x14ac:dyDescent="0.45">
      <c r="A120" s="145"/>
      <c r="B120" s="145"/>
      <c r="C120" s="145"/>
      <c r="D120" s="145"/>
      <c r="E120" s="145"/>
      <c r="F120" s="145"/>
      <c r="G120" s="145"/>
      <c r="H120" s="145"/>
      <c r="I120" s="145"/>
    </row>
    <row r="121" spans="1:9" x14ac:dyDescent="0.45">
      <c r="A121" s="145"/>
      <c r="B121" s="145"/>
      <c r="C121" s="145"/>
      <c r="D121" s="145"/>
      <c r="E121" s="145"/>
      <c r="F121" s="145"/>
      <c r="G121" s="145"/>
      <c r="H121" s="145"/>
      <c r="I121" s="145"/>
    </row>
    <row r="122" spans="1:9" x14ac:dyDescent="0.45">
      <c r="A122" s="145"/>
      <c r="B122" s="145"/>
      <c r="C122" s="145"/>
      <c r="D122" s="145"/>
      <c r="E122" s="145"/>
      <c r="F122" s="145"/>
      <c r="G122" s="145"/>
      <c r="H122" s="145"/>
      <c r="I122" s="145"/>
    </row>
    <row r="123" spans="1:9" x14ac:dyDescent="0.45">
      <c r="A123" s="145"/>
      <c r="B123" s="145"/>
      <c r="C123" s="145"/>
      <c r="D123" s="145"/>
      <c r="E123" s="145"/>
      <c r="F123" s="145"/>
      <c r="G123" s="145"/>
      <c r="H123" s="145"/>
      <c r="I123" s="145"/>
    </row>
    <row r="124" spans="1:9" x14ac:dyDescent="0.45">
      <c r="A124" s="145"/>
      <c r="B124" s="145"/>
      <c r="C124" s="145"/>
      <c r="D124" s="145"/>
      <c r="E124" s="145"/>
      <c r="F124" s="145"/>
      <c r="G124" s="145"/>
      <c r="H124" s="145"/>
      <c r="I124" s="145"/>
    </row>
    <row r="125" spans="1:9" x14ac:dyDescent="0.45">
      <c r="A125" s="145"/>
      <c r="B125" s="145"/>
      <c r="C125" s="145"/>
      <c r="D125" s="145"/>
      <c r="E125" s="145"/>
      <c r="F125" s="145"/>
      <c r="G125" s="145"/>
      <c r="H125" s="145"/>
      <c r="I125" s="145"/>
    </row>
    <row r="126" spans="1:9" x14ac:dyDescent="0.45">
      <c r="A126" s="145"/>
      <c r="B126" s="145"/>
      <c r="C126" s="145"/>
      <c r="D126" s="145"/>
      <c r="E126" s="145"/>
      <c r="F126" s="145"/>
      <c r="G126" s="145"/>
      <c r="H126" s="145"/>
      <c r="I126" s="145"/>
    </row>
    <row r="127" spans="1:9" x14ac:dyDescent="0.45">
      <c r="A127" s="145"/>
      <c r="B127" s="145"/>
      <c r="C127" s="145"/>
      <c r="D127" s="145"/>
      <c r="E127" s="145"/>
      <c r="F127" s="145"/>
      <c r="G127" s="145"/>
      <c r="H127" s="145"/>
      <c r="I127" s="145"/>
    </row>
    <row r="128" spans="1:9" x14ac:dyDescent="0.45">
      <c r="A128" s="145"/>
      <c r="B128" s="145"/>
      <c r="C128" s="145"/>
      <c r="D128" s="145"/>
      <c r="E128" s="145"/>
      <c r="F128" s="145"/>
      <c r="G128" s="145"/>
      <c r="H128" s="145"/>
      <c r="I128" s="145"/>
    </row>
    <row r="129" spans="1:9" x14ac:dyDescent="0.45">
      <c r="A129" s="145"/>
      <c r="B129" s="145"/>
      <c r="C129" s="145"/>
      <c r="D129" s="145"/>
      <c r="E129" s="145"/>
      <c r="F129" s="145"/>
      <c r="G129" s="145"/>
      <c r="H129" s="145"/>
      <c r="I129" s="145"/>
    </row>
    <row r="130" spans="1:9" x14ac:dyDescent="0.45">
      <c r="A130" s="145"/>
      <c r="B130" s="145"/>
      <c r="C130" s="145"/>
      <c r="D130" s="145"/>
      <c r="E130" s="145"/>
      <c r="F130" s="145"/>
      <c r="G130" s="145"/>
      <c r="H130" s="145"/>
      <c r="I130" s="145"/>
    </row>
    <row r="131" spans="1:9" x14ac:dyDescent="0.45">
      <c r="A131" s="145"/>
      <c r="B131" s="145"/>
      <c r="C131" s="145"/>
      <c r="D131" s="145"/>
      <c r="E131" s="145"/>
      <c r="F131" s="145"/>
      <c r="G131" s="145"/>
      <c r="H131" s="145"/>
      <c r="I131" s="145"/>
    </row>
    <row r="132" spans="1:9" x14ac:dyDescent="0.45">
      <c r="A132" s="145"/>
      <c r="B132" s="145"/>
      <c r="C132" s="145"/>
      <c r="D132" s="145"/>
      <c r="E132" s="145"/>
      <c r="F132" s="145"/>
      <c r="G132" s="145"/>
      <c r="H132" s="145"/>
      <c r="I132" s="145"/>
    </row>
    <row r="133" spans="1:9" x14ac:dyDescent="0.45">
      <c r="A133" s="145"/>
      <c r="B133" s="145"/>
      <c r="C133" s="145"/>
      <c r="D133" s="145"/>
      <c r="E133" s="145"/>
      <c r="F133" s="145"/>
      <c r="G133" s="145"/>
      <c r="H133" s="145"/>
      <c r="I133" s="145"/>
    </row>
    <row r="134" spans="1:9" x14ac:dyDescent="0.45">
      <c r="A134" s="145"/>
      <c r="B134" s="145"/>
      <c r="C134" s="145"/>
      <c r="D134" s="145"/>
      <c r="E134" s="145"/>
      <c r="F134" s="145"/>
      <c r="G134" s="145"/>
      <c r="H134" s="145"/>
      <c r="I134" s="145"/>
    </row>
    <row r="135" spans="1:9" x14ac:dyDescent="0.45">
      <c r="A135" s="145"/>
      <c r="B135" s="145"/>
      <c r="C135" s="145"/>
      <c r="D135" s="145"/>
      <c r="E135" s="145"/>
      <c r="F135" s="145"/>
      <c r="G135" s="145"/>
      <c r="H135" s="145"/>
      <c r="I135" s="145"/>
    </row>
    <row r="136" spans="1:9" x14ac:dyDescent="0.45">
      <c r="A136" s="145"/>
      <c r="B136" s="145"/>
      <c r="C136" s="145"/>
      <c r="D136" s="145"/>
      <c r="E136" s="145"/>
      <c r="F136" s="145"/>
      <c r="G136" s="145"/>
      <c r="H136" s="145"/>
      <c r="I136" s="145"/>
    </row>
    <row r="137" spans="1:9" x14ac:dyDescent="0.45">
      <c r="A137" s="145"/>
      <c r="B137" s="145"/>
      <c r="C137" s="145"/>
      <c r="D137" s="145"/>
      <c r="E137" s="145"/>
      <c r="F137" s="145"/>
      <c r="G137" s="145"/>
      <c r="H137" s="145"/>
      <c r="I137" s="145"/>
    </row>
    <row r="138" spans="1:9" x14ac:dyDescent="0.45">
      <c r="A138" s="145"/>
      <c r="B138" s="145"/>
      <c r="C138" s="145"/>
      <c r="D138" s="145"/>
      <c r="E138" s="145"/>
      <c r="F138" s="145"/>
      <c r="G138" s="145"/>
      <c r="H138" s="145"/>
      <c r="I138" s="145"/>
    </row>
    <row r="139" spans="1:9" x14ac:dyDescent="0.45">
      <c r="A139" s="145"/>
      <c r="B139" s="145"/>
      <c r="C139" s="145"/>
      <c r="D139" s="145"/>
      <c r="E139" s="145"/>
      <c r="F139" s="145"/>
      <c r="G139" s="145"/>
      <c r="H139" s="145"/>
      <c r="I139" s="145"/>
    </row>
    <row r="140" spans="1:9" x14ac:dyDescent="0.45">
      <c r="A140" s="145"/>
      <c r="B140" s="145"/>
      <c r="C140" s="145"/>
      <c r="D140" s="145"/>
      <c r="E140" s="145"/>
      <c r="F140" s="145"/>
      <c r="G140" s="145"/>
      <c r="H140" s="145"/>
      <c r="I140" s="145"/>
    </row>
    <row r="141" spans="1:9" x14ac:dyDescent="0.45">
      <c r="A141" s="145"/>
      <c r="B141" s="145"/>
      <c r="C141" s="145"/>
      <c r="D141" s="145"/>
      <c r="E141" s="145"/>
      <c r="F141" s="145"/>
      <c r="G141" s="145"/>
      <c r="H141" s="145"/>
      <c r="I141" s="145"/>
    </row>
    <row r="142" spans="1:9" x14ac:dyDescent="0.45">
      <c r="A142" s="145"/>
      <c r="B142" s="145"/>
      <c r="C142" s="145"/>
      <c r="D142" s="145"/>
      <c r="E142" s="145"/>
      <c r="F142" s="145"/>
      <c r="G142" s="145"/>
      <c r="H142" s="145"/>
      <c r="I142" s="145"/>
    </row>
    <row r="143" spans="1:9" x14ac:dyDescent="0.45">
      <c r="A143" s="145"/>
      <c r="B143" s="145"/>
      <c r="C143" s="145"/>
      <c r="D143" s="145"/>
      <c r="E143" s="145"/>
      <c r="F143" s="145"/>
      <c r="G143" s="145"/>
      <c r="H143" s="145"/>
      <c r="I143" s="145"/>
    </row>
    <row r="144" spans="1:9" x14ac:dyDescent="0.45">
      <c r="A144" s="145"/>
      <c r="B144" s="145"/>
      <c r="C144" s="145"/>
      <c r="D144" s="145"/>
      <c r="E144" s="145"/>
      <c r="F144" s="145"/>
      <c r="G144" s="145"/>
      <c r="H144" s="145"/>
      <c r="I144" s="145"/>
    </row>
    <row r="145" spans="1:9" x14ac:dyDescent="0.45">
      <c r="A145" s="145"/>
      <c r="B145" s="145"/>
      <c r="C145" s="145"/>
      <c r="D145" s="145"/>
      <c r="E145" s="145"/>
      <c r="F145" s="145"/>
      <c r="G145" s="145"/>
      <c r="H145" s="145"/>
      <c r="I145" s="145"/>
    </row>
    <row r="146" spans="1:9" x14ac:dyDescent="0.45">
      <c r="A146" s="145"/>
      <c r="B146" s="145"/>
      <c r="C146" s="145"/>
      <c r="D146" s="145"/>
      <c r="E146" s="145"/>
      <c r="F146" s="145"/>
      <c r="G146" s="145"/>
      <c r="H146" s="145"/>
      <c r="I146" s="145"/>
    </row>
    <row r="147" spans="1:9" x14ac:dyDescent="0.45">
      <c r="A147" s="145"/>
      <c r="B147" s="145"/>
      <c r="C147" s="145"/>
      <c r="D147" s="145"/>
      <c r="E147" s="145"/>
      <c r="F147" s="145"/>
      <c r="G147" s="145"/>
      <c r="H147" s="145"/>
      <c r="I147" s="145"/>
    </row>
    <row r="148" spans="1:9" x14ac:dyDescent="0.45">
      <c r="A148" s="145"/>
      <c r="B148" s="145"/>
      <c r="C148" s="145"/>
      <c r="D148" s="145"/>
      <c r="E148" s="145"/>
      <c r="F148" s="145"/>
      <c r="G148" s="145"/>
      <c r="H148" s="145"/>
      <c r="I148" s="145"/>
    </row>
    <row r="149" spans="1:9" x14ac:dyDescent="0.45">
      <c r="A149" s="145"/>
      <c r="B149" s="145"/>
      <c r="C149" s="145"/>
      <c r="D149" s="145"/>
      <c r="E149" s="145"/>
      <c r="F149" s="145"/>
      <c r="G149" s="145"/>
      <c r="H149" s="145"/>
      <c r="I149" s="145"/>
    </row>
    <row r="150" spans="1:9" x14ac:dyDescent="0.45">
      <c r="A150" s="145"/>
      <c r="B150" s="145"/>
      <c r="C150" s="145"/>
      <c r="D150" s="145"/>
      <c r="E150" s="145"/>
      <c r="F150" s="145"/>
      <c r="G150" s="145"/>
      <c r="H150" s="145"/>
      <c r="I150" s="145"/>
    </row>
    <row r="151" spans="1:9" x14ac:dyDescent="0.45">
      <c r="A151" s="145"/>
      <c r="B151" s="145"/>
      <c r="C151" s="145"/>
      <c r="D151" s="145"/>
      <c r="E151" s="145"/>
      <c r="F151" s="145"/>
      <c r="G151" s="145"/>
      <c r="H151" s="145"/>
      <c r="I151" s="145"/>
    </row>
    <row r="152" spans="1:9" x14ac:dyDescent="0.45">
      <c r="A152" s="145"/>
      <c r="B152" s="145"/>
      <c r="C152" s="145"/>
      <c r="D152" s="145"/>
      <c r="E152" s="145"/>
      <c r="F152" s="145"/>
      <c r="G152" s="145"/>
      <c r="H152" s="145"/>
      <c r="I152" s="145"/>
    </row>
    <row r="153" spans="1:9" x14ac:dyDescent="0.45">
      <c r="A153" s="145"/>
      <c r="B153" s="145"/>
      <c r="C153" s="145"/>
      <c r="D153" s="145"/>
      <c r="E153" s="145"/>
      <c r="F153" s="145"/>
      <c r="G153" s="145"/>
      <c r="H153" s="145"/>
      <c r="I153" s="145"/>
    </row>
    <row r="154" spans="1:9" x14ac:dyDescent="0.45">
      <c r="A154" s="145"/>
      <c r="B154" s="145"/>
      <c r="C154" s="145"/>
      <c r="D154" s="145"/>
      <c r="E154" s="145"/>
      <c r="F154" s="145"/>
      <c r="G154" s="145"/>
      <c r="H154" s="145"/>
      <c r="I154" s="145"/>
    </row>
    <row r="155" spans="1:9" x14ac:dyDescent="0.45">
      <c r="A155" s="145"/>
      <c r="B155" s="145"/>
      <c r="C155" s="145"/>
      <c r="D155" s="145"/>
      <c r="E155" s="145"/>
      <c r="F155" s="145"/>
      <c r="G155" s="145"/>
      <c r="H155" s="145"/>
      <c r="I155" s="145"/>
    </row>
    <row r="156" spans="1:9" x14ac:dyDescent="0.45">
      <c r="A156" s="145"/>
      <c r="B156" s="145"/>
      <c r="C156" s="145"/>
      <c r="D156" s="145"/>
      <c r="E156" s="145"/>
      <c r="F156" s="145"/>
      <c r="G156" s="145"/>
      <c r="H156" s="145"/>
      <c r="I156" s="145"/>
    </row>
    <row r="157" spans="1:9" x14ac:dyDescent="0.45">
      <c r="A157" s="145"/>
      <c r="B157" s="145"/>
      <c r="C157" s="145"/>
      <c r="D157" s="145"/>
      <c r="E157" s="145"/>
      <c r="F157" s="145"/>
      <c r="G157" s="145"/>
      <c r="H157" s="145"/>
      <c r="I157" s="145"/>
    </row>
    <row r="158" spans="1:9" x14ac:dyDescent="0.45">
      <c r="A158" s="145"/>
      <c r="B158" s="145"/>
      <c r="C158" s="145"/>
      <c r="D158" s="145"/>
      <c r="E158" s="145"/>
      <c r="F158" s="145"/>
      <c r="G158" s="145"/>
      <c r="H158" s="145"/>
      <c r="I158" s="145"/>
    </row>
    <row r="159" spans="1:9" x14ac:dyDescent="0.45">
      <c r="A159" s="145"/>
      <c r="B159" s="145"/>
      <c r="C159" s="145"/>
      <c r="D159" s="145"/>
      <c r="E159" s="145"/>
      <c r="F159" s="145"/>
      <c r="G159" s="145"/>
      <c r="H159" s="145"/>
      <c r="I159" s="145"/>
    </row>
    <row r="160" spans="1:9" x14ac:dyDescent="0.45">
      <c r="A160" s="145"/>
      <c r="B160" s="145"/>
      <c r="C160" s="145"/>
      <c r="D160" s="145"/>
      <c r="E160" s="145"/>
      <c r="F160" s="145"/>
      <c r="G160" s="145"/>
      <c r="H160" s="145"/>
      <c r="I160" s="145"/>
    </row>
    <row r="161" spans="1:9" x14ac:dyDescent="0.45">
      <c r="A161" s="145"/>
      <c r="B161" s="145"/>
      <c r="C161" s="145"/>
      <c r="D161" s="145"/>
      <c r="E161" s="145"/>
      <c r="F161" s="145"/>
      <c r="G161" s="145"/>
      <c r="H161" s="145"/>
      <c r="I161" s="145"/>
    </row>
    <row r="162" spans="1:9" x14ac:dyDescent="0.45">
      <c r="A162" s="145"/>
      <c r="B162" s="145"/>
      <c r="C162" s="145"/>
      <c r="D162" s="145"/>
      <c r="E162" s="145"/>
      <c r="F162" s="145"/>
      <c r="G162" s="145"/>
      <c r="H162" s="145"/>
      <c r="I162" s="145"/>
    </row>
    <row r="163" spans="1:9" x14ac:dyDescent="0.45">
      <c r="A163" s="145"/>
      <c r="B163" s="145"/>
      <c r="C163" s="145"/>
      <c r="D163" s="145"/>
      <c r="E163" s="145"/>
      <c r="F163" s="145"/>
      <c r="G163" s="145"/>
      <c r="H163" s="145"/>
      <c r="I163" s="145"/>
    </row>
    <row r="164" spans="1:9" x14ac:dyDescent="0.45">
      <c r="A164" s="145"/>
      <c r="B164" s="145"/>
      <c r="C164" s="145"/>
      <c r="D164" s="145"/>
      <c r="E164" s="145"/>
      <c r="F164" s="145"/>
      <c r="G164" s="145"/>
      <c r="H164" s="145"/>
      <c r="I164" s="145"/>
    </row>
    <row r="165" spans="1:9" x14ac:dyDescent="0.45">
      <c r="A165" s="145"/>
      <c r="B165" s="145"/>
      <c r="C165" s="145"/>
      <c r="D165" s="145"/>
      <c r="E165" s="145"/>
      <c r="F165" s="145"/>
      <c r="G165" s="145"/>
      <c r="H165" s="145"/>
      <c r="I165" s="145"/>
    </row>
    <row r="166" spans="1:9" x14ac:dyDescent="0.45">
      <c r="A166" s="145"/>
      <c r="B166" s="145"/>
      <c r="C166" s="145"/>
      <c r="D166" s="145"/>
      <c r="E166" s="145"/>
      <c r="F166" s="145"/>
      <c r="G166" s="145"/>
      <c r="H166" s="145"/>
      <c r="I166" s="145"/>
    </row>
    <row r="167" spans="1:9" x14ac:dyDescent="0.45">
      <c r="A167" s="145"/>
      <c r="B167" s="145"/>
      <c r="C167" s="145"/>
      <c r="D167" s="145"/>
      <c r="E167" s="145"/>
      <c r="F167" s="145"/>
      <c r="G167" s="145"/>
      <c r="H167" s="145"/>
      <c r="I167" s="145"/>
    </row>
    <row r="168" spans="1:9" x14ac:dyDescent="0.45">
      <c r="A168" s="145"/>
      <c r="B168" s="145"/>
      <c r="C168" s="145"/>
      <c r="D168" s="145"/>
      <c r="E168" s="145"/>
      <c r="F168" s="145"/>
      <c r="G168" s="145"/>
      <c r="H168" s="145"/>
      <c r="I168" s="145"/>
    </row>
    <row r="169" spans="1:9" x14ac:dyDescent="0.45">
      <c r="A169" s="145"/>
      <c r="B169" s="145"/>
      <c r="C169" s="145"/>
      <c r="D169" s="145"/>
      <c r="E169" s="145"/>
      <c r="F169" s="145"/>
      <c r="G169" s="145"/>
      <c r="H169" s="145"/>
      <c r="I169" s="145"/>
    </row>
    <row r="170" spans="1:9" x14ac:dyDescent="0.45">
      <c r="A170" s="145"/>
      <c r="B170" s="145"/>
      <c r="C170" s="145"/>
      <c r="D170" s="145"/>
      <c r="E170" s="145"/>
      <c r="F170" s="145"/>
      <c r="G170" s="145"/>
      <c r="H170" s="145"/>
      <c r="I170" s="145"/>
    </row>
    <row r="171" spans="1:9" x14ac:dyDescent="0.45">
      <c r="A171" s="145"/>
      <c r="B171" s="145"/>
      <c r="C171" s="145"/>
      <c r="D171" s="145"/>
      <c r="E171" s="145"/>
      <c r="F171" s="145"/>
      <c r="G171" s="145"/>
      <c r="H171" s="145"/>
      <c r="I171" s="145"/>
    </row>
    <row r="172" spans="1:9" x14ac:dyDescent="0.45">
      <c r="A172" s="145"/>
      <c r="B172" s="145"/>
      <c r="C172" s="145"/>
      <c r="D172" s="145"/>
      <c r="E172" s="145"/>
      <c r="F172" s="145"/>
      <c r="G172" s="145"/>
      <c r="H172" s="145"/>
      <c r="I172" s="145"/>
    </row>
    <row r="173" spans="1:9" x14ac:dyDescent="0.45">
      <c r="A173" s="145"/>
      <c r="B173" s="145"/>
      <c r="C173" s="145"/>
      <c r="D173" s="145"/>
      <c r="E173" s="145"/>
      <c r="F173" s="145"/>
      <c r="G173" s="145"/>
      <c r="H173" s="145"/>
      <c r="I173" s="145"/>
    </row>
    <row r="174" spans="1:9" x14ac:dyDescent="0.45">
      <c r="A174" s="145"/>
      <c r="B174" s="145"/>
      <c r="C174" s="145"/>
      <c r="D174" s="145"/>
      <c r="E174" s="145"/>
      <c r="F174" s="145"/>
      <c r="G174" s="145"/>
      <c r="H174" s="145"/>
      <c r="I174" s="145"/>
    </row>
    <row r="175" spans="1:9" x14ac:dyDescent="0.45">
      <c r="A175" s="145"/>
      <c r="B175" s="145"/>
      <c r="C175" s="145"/>
      <c r="D175" s="145"/>
      <c r="E175" s="145"/>
      <c r="F175" s="145"/>
      <c r="G175" s="145"/>
      <c r="H175" s="145"/>
      <c r="I175" s="145"/>
    </row>
    <row r="176" spans="1:9" x14ac:dyDescent="0.45">
      <c r="A176" s="145"/>
      <c r="B176" s="145"/>
      <c r="C176" s="145"/>
      <c r="D176" s="145"/>
      <c r="E176" s="145"/>
      <c r="F176" s="145"/>
      <c r="G176" s="145"/>
      <c r="H176" s="145"/>
      <c r="I176" s="145"/>
    </row>
    <row r="177" spans="1:9" x14ac:dyDescent="0.45">
      <c r="A177" s="145"/>
      <c r="B177" s="145"/>
      <c r="C177" s="145"/>
      <c r="D177" s="145"/>
      <c r="E177" s="145"/>
      <c r="F177" s="145"/>
      <c r="G177" s="145"/>
      <c r="H177" s="145"/>
      <c r="I177" s="145"/>
    </row>
    <row r="178" spans="1:9" x14ac:dyDescent="0.45">
      <c r="A178" s="145"/>
      <c r="B178" s="145"/>
      <c r="C178" s="145"/>
      <c r="D178" s="145"/>
      <c r="E178" s="145"/>
      <c r="F178" s="145"/>
      <c r="G178" s="145"/>
      <c r="H178" s="145"/>
      <c r="I178" s="145"/>
    </row>
    <row r="179" spans="1:9" x14ac:dyDescent="0.45">
      <c r="A179" s="145"/>
      <c r="B179" s="145"/>
      <c r="C179" s="145"/>
      <c r="D179" s="145"/>
      <c r="E179" s="145"/>
      <c r="F179" s="145"/>
      <c r="G179" s="145"/>
      <c r="H179" s="145"/>
      <c r="I179" s="145"/>
    </row>
    <row r="180" spans="1:9" x14ac:dyDescent="0.45">
      <c r="A180" s="145"/>
      <c r="B180" s="145"/>
      <c r="C180" s="145"/>
      <c r="D180" s="145"/>
      <c r="E180" s="145"/>
      <c r="F180" s="145"/>
      <c r="G180" s="145"/>
      <c r="H180" s="145"/>
      <c r="I180" s="145"/>
    </row>
    <row r="181" spans="1:9" x14ac:dyDescent="0.45">
      <c r="A181" s="145"/>
      <c r="B181" s="145"/>
      <c r="C181" s="145"/>
      <c r="D181" s="145"/>
      <c r="E181" s="145"/>
      <c r="F181" s="145"/>
      <c r="G181" s="145"/>
      <c r="H181" s="145"/>
      <c r="I181" s="145"/>
    </row>
    <row r="182" spans="1:9" x14ac:dyDescent="0.45">
      <c r="A182" s="145"/>
      <c r="B182" s="145"/>
      <c r="C182" s="145"/>
      <c r="D182" s="145"/>
      <c r="E182" s="145"/>
      <c r="F182" s="145"/>
      <c r="G182" s="145"/>
      <c r="H182" s="145"/>
      <c r="I182" s="145"/>
    </row>
    <row r="183" spans="1:9" x14ac:dyDescent="0.45">
      <c r="A183" s="145"/>
      <c r="B183" s="145"/>
      <c r="C183" s="145"/>
      <c r="D183" s="145"/>
      <c r="E183" s="145"/>
      <c r="F183" s="145"/>
      <c r="G183" s="145"/>
      <c r="H183" s="145"/>
      <c r="I183" s="145"/>
    </row>
    <row r="184" spans="1:9" x14ac:dyDescent="0.45">
      <c r="A184" s="145"/>
      <c r="B184" s="145"/>
      <c r="C184" s="145"/>
      <c r="D184" s="145"/>
      <c r="E184" s="145"/>
      <c r="F184" s="145"/>
      <c r="G184" s="145"/>
      <c r="H184" s="145"/>
      <c r="I184" s="145"/>
    </row>
    <row r="185" spans="1:9" x14ac:dyDescent="0.45">
      <c r="A185" s="145"/>
      <c r="B185" s="145"/>
      <c r="C185" s="145"/>
      <c r="D185" s="145"/>
      <c r="E185" s="145"/>
      <c r="F185" s="145"/>
      <c r="G185" s="145"/>
      <c r="H185" s="145"/>
      <c r="I185" s="145"/>
    </row>
    <row r="186" spans="1:9" x14ac:dyDescent="0.45">
      <c r="A186" s="145"/>
      <c r="B186" s="145"/>
      <c r="C186" s="145"/>
      <c r="D186" s="145"/>
      <c r="E186" s="145"/>
      <c r="F186" s="145"/>
      <c r="G186" s="145"/>
      <c r="H186" s="145"/>
      <c r="I186" s="145"/>
    </row>
    <row r="187" spans="1:9" x14ac:dyDescent="0.45">
      <c r="A187" s="145"/>
      <c r="B187" s="145"/>
      <c r="C187" s="145"/>
      <c r="D187" s="145"/>
      <c r="E187" s="145"/>
      <c r="F187" s="145"/>
      <c r="G187" s="145"/>
      <c r="H187" s="145"/>
      <c r="I187" s="145"/>
    </row>
    <row r="188" spans="1:9" x14ac:dyDescent="0.45">
      <c r="A188" s="145"/>
      <c r="B188" s="145"/>
      <c r="C188" s="145"/>
      <c r="D188" s="145"/>
      <c r="E188" s="145"/>
      <c r="F188" s="145"/>
      <c r="G188" s="145"/>
      <c r="H188" s="145"/>
      <c r="I188" s="145"/>
    </row>
    <row r="189" spans="1:9" x14ac:dyDescent="0.45">
      <c r="A189" s="145"/>
      <c r="B189" s="145"/>
      <c r="C189" s="145"/>
      <c r="D189" s="145"/>
      <c r="E189" s="145"/>
      <c r="F189" s="145"/>
      <c r="G189" s="145"/>
      <c r="H189" s="145"/>
      <c r="I189" s="145"/>
    </row>
    <row r="190" spans="1:9" x14ac:dyDescent="0.45">
      <c r="A190" s="145"/>
      <c r="B190" s="145"/>
      <c r="C190" s="145"/>
      <c r="D190" s="145"/>
      <c r="E190" s="145"/>
      <c r="F190" s="145"/>
      <c r="G190" s="145"/>
      <c r="H190" s="145"/>
      <c r="I190" s="145"/>
    </row>
    <row r="191" spans="1:9" x14ac:dyDescent="0.45">
      <c r="A191" s="145"/>
      <c r="B191" s="145"/>
      <c r="C191" s="145"/>
      <c r="D191" s="145"/>
      <c r="E191" s="145"/>
      <c r="F191" s="145"/>
      <c r="G191" s="145"/>
      <c r="H191" s="145"/>
      <c r="I191" s="145"/>
    </row>
    <row r="192" spans="1:9" x14ac:dyDescent="0.45">
      <c r="A192" s="145"/>
      <c r="B192" s="145"/>
      <c r="C192" s="145"/>
      <c r="D192" s="145"/>
      <c r="E192" s="145"/>
      <c r="F192" s="145"/>
      <c r="G192" s="145"/>
      <c r="H192" s="145"/>
      <c r="I192" s="145"/>
    </row>
    <row r="193" spans="1:9" x14ac:dyDescent="0.45">
      <c r="A193" s="145"/>
      <c r="B193" s="145"/>
      <c r="C193" s="145"/>
      <c r="D193" s="145"/>
      <c r="E193" s="145"/>
      <c r="F193" s="145"/>
      <c r="G193" s="145"/>
      <c r="H193" s="145"/>
      <c r="I193" s="145"/>
    </row>
    <row r="194" spans="1:9" x14ac:dyDescent="0.45">
      <c r="A194" s="145"/>
      <c r="B194" s="145"/>
      <c r="C194" s="145"/>
      <c r="D194" s="145"/>
      <c r="E194" s="145"/>
      <c r="F194" s="145"/>
      <c r="G194" s="145"/>
      <c r="H194" s="145"/>
      <c r="I194" s="145"/>
    </row>
    <row r="195" spans="1:9" x14ac:dyDescent="0.45">
      <c r="A195" s="145"/>
      <c r="B195" s="145"/>
      <c r="C195" s="145"/>
      <c r="D195" s="145"/>
      <c r="E195" s="145"/>
      <c r="F195" s="145"/>
      <c r="G195" s="145"/>
      <c r="H195" s="145"/>
      <c r="I195" s="145"/>
    </row>
    <row r="196" spans="1:9" x14ac:dyDescent="0.45">
      <c r="A196" s="145"/>
      <c r="B196" s="145"/>
      <c r="C196" s="145"/>
      <c r="D196" s="145"/>
      <c r="E196" s="145"/>
      <c r="F196" s="145"/>
      <c r="G196" s="145"/>
      <c r="H196" s="145"/>
      <c r="I196" s="145"/>
    </row>
    <row r="197" spans="1:9" x14ac:dyDescent="0.45">
      <c r="A197" s="145"/>
      <c r="B197" s="145"/>
      <c r="C197" s="145"/>
      <c r="D197" s="145"/>
      <c r="E197" s="145"/>
      <c r="F197" s="145"/>
      <c r="G197" s="145"/>
      <c r="H197" s="145"/>
      <c r="I197" s="145"/>
    </row>
    <row r="198" spans="1:9" x14ac:dyDescent="0.45">
      <c r="A198" s="145"/>
      <c r="B198" s="145"/>
      <c r="C198" s="145"/>
      <c r="D198" s="145"/>
      <c r="E198" s="145"/>
      <c r="F198" s="145"/>
      <c r="G198" s="145"/>
      <c r="H198" s="145"/>
      <c r="I198" s="145"/>
    </row>
    <row r="199" spans="1:9" x14ac:dyDescent="0.45">
      <c r="A199" s="145"/>
      <c r="B199" s="145"/>
      <c r="C199" s="145"/>
      <c r="D199" s="145"/>
      <c r="E199" s="145"/>
      <c r="F199" s="145"/>
      <c r="G199" s="145"/>
      <c r="H199" s="145"/>
      <c r="I199" s="145"/>
    </row>
    <row r="200" spans="1:9" x14ac:dyDescent="0.45">
      <c r="A200" s="145"/>
      <c r="B200" s="145"/>
      <c r="C200" s="145"/>
      <c r="D200" s="145"/>
      <c r="E200" s="145"/>
      <c r="F200" s="145"/>
      <c r="G200" s="145"/>
      <c r="H200" s="145"/>
      <c r="I200" s="145"/>
    </row>
    <row r="201" spans="1:9" x14ac:dyDescent="0.45">
      <c r="A201" s="145"/>
      <c r="B201" s="145"/>
      <c r="C201" s="145"/>
      <c r="D201" s="145"/>
      <c r="E201" s="145"/>
      <c r="F201" s="145"/>
      <c r="G201" s="145"/>
      <c r="H201" s="145"/>
      <c r="I201" s="145"/>
    </row>
    <row r="202" spans="1:9" x14ac:dyDescent="0.45">
      <c r="A202" s="145"/>
      <c r="B202" s="145"/>
      <c r="C202" s="145"/>
      <c r="D202" s="145"/>
      <c r="E202" s="145"/>
      <c r="F202" s="145"/>
      <c r="G202" s="145"/>
      <c r="H202" s="145"/>
      <c r="I202" s="145"/>
    </row>
    <row r="203" spans="1:9" x14ac:dyDescent="0.45">
      <c r="A203" s="145"/>
      <c r="B203" s="145"/>
      <c r="C203" s="145"/>
      <c r="D203" s="145"/>
      <c r="E203" s="145"/>
      <c r="F203" s="145"/>
      <c r="G203" s="145"/>
      <c r="H203" s="145"/>
      <c r="I203" s="145"/>
    </row>
    <row r="204" spans="1:9" x14ac:dyDescent="0.45">
      <c r="A204" s="145"/>
      <c r="B204" s="145"/>
      <c r="C204" s="145"/>
      <c r="D204" s="145"/>
      <c r="E204" s="145"/>
      <c r="F204" s="145"/>
      <c r="G204" s="145"/>
      <c r="H204" s="145"/>
      <c r="I204" s="145"/>
    </row>
    <row r="205" spans="1:9" x14ac:dyDescent="0.45">
      <c r="A205" s="145"/>
      <c r="B205" s="145"/>
      <c r="C205" s="145"/>
      <c r="D205" s="145"/>
      <c r="E205" s="145"/>
      <c r="F205" s="145"/>
      <c r="G205" s="145"/>
      <c r="H205" s="145"/>
      <c r="I205" s="145"/>
    </row>
    <row r="206" spans="1:9" x14ac:dyDescent="0.45">
      <c r="A206" s="145"/>
      <c r="B206" s="145"/>
      <c r="C206" s="145"/>
      <c r="D206" s="145"/>
      <c r="E206" s="145"/>
      <c r="F206" s="145"/>
      <c r="G206" s="145"/>
      <c r="H206" s="145"/>
      <c r="I206" s="145"/>
    </row>
    <row r="207" spans="1:9" x14ac:dyDescent="0.45">
      <c r="A207" s="145"/>
      <c r="B207" s="145"/>
      <c r="C207" s="145"/>
      <c r="D207" s="145"/>
      <c r="E207" s="145"/>
      <c r="F207" s="145"/>
      <c r="G207" s="145"/>
      <c r="H207" s="145"/>
      <c r="I207" s="145"/>
    </row>
    <row r="208" spans="1:9" x14ac:dyDescent="0.45">
      <c r="A208" s="145"/>
      <c r="B208" s="145"/>
      <c r="C208" s="145"/>
      <c r="D208" s="145"/>
      <c r="E208" s="145"/>
      <c r="F208" s="145"/>
      <c r="G208" s="145"/>
      <c r="H208" s="145"/>
      <c r="I208" s="145"/>
    </row>
    <row r="209" spans="1:9" x14ac:dyDescent="0.45">
      <c r="A209" s="145"/>
      <c r="B209" s="145"/>
      <c r="C209" s="145"/>
      <c r="D209" s="145"/>
      <c r="E209" s="145"/>
      <c r="F209" s="145"/>
      <c r="G209" s="145"/>
      <c r="H209" s="145"/>
      <c r="I209" s="145"/>
    </row>
    <row r="210" spans="1:9" x14ac:dyDescent="0.45">
      <c r="A210" s="145"/>
      <c r="B210" s="145"/>
      <c r="C210" s="145"/>
      <c r="D210" s="145"/>
      <c r="E210" s="145"/>
      <c r="F210" s="145"/>
      <c r="G210" s="145"/>
      <c r="H210" s="145"/>
      <c r="I210" s="145"/>
    </row>
    <row r="211" spans="1:9" x14ac:dyDescent="0.45">
      <c r="A211" s="145"/>
      <c r="B211" s="145"/>
      <c r="C211" s="145"/>
      <c r="D211" s="145"/>
      <c r="E211" s="145"/>
      <c r="F211" s="145"/>
      <c r="G211" s="145"/>
      <c r="H211" s="145"/>
      <c r="I211" s="145"/>
    </row>
    <row r="212" spans="1:9" x14ac:dyDescent="0.45">
      <c r="A212" s="145"/>
      <c r="B212" s="145"/>
      <c r="C212" s="145"/>
      <c r="D212" s="145"/>
      <c r="E212" s="145"/>
      <c r="F212" s="145"/>
      <c r="G212" s="145"/>
      <c r="H212" s="145"/>
      <c r="I212" s="145"/>
    </row>
    <row r="213" spans="1:9" x14ac:dyDescent="0.45">
      <c r="A213" s="145"/>
      <c r="B213" s="145"/>
      <c r="C213" s="145"/>
      <c r="D213" s="145"/>
      <c r="E213" s="145"/>
      <c r="F213" s="145"/>
      <c r="G213" s="145"/>
      <c r="H213" s="145"/>
      <c r="I213" s="145"/>
    </row>
    <row r="214" spans="1:9" x14ac:dyDescent="0.45">
      <c r="A214" s="145"/>
      <c r="B214" s="145"/>
      <c r="C214" s="145"/>
      <c r="D214" s="145"/>
      <c r="E214" s="145"/>
      <c r="F214" s="145"/>
      <c r="G214" s="145"/>
      <c r="H214" s="145"/>
      <c r="I214" s="145"/>
    </row>
    <row r="215" spans="1:9" x14ac:dyDescent="0.45">
      <c r="A215" s="145"/>
      <c r="B215" s="145"/>
      <c r="C215" s="145"/>
      <c r="D215" s="145"/>
      <c r="E215" s="145"/>
      <c r="F215" s="145"/>
      <c r="G215" s="145"/>
      <c r="H215" s="145"/>
      <c r="I215" s="145"/>
    </row>
    <row r="216" spans="1:9" x14ac:dyDescent="0.45">
      <c r="A216" s="145"/>
      <c r="B216" s="145"/>
      <c r="C216" s="145"/>
      <c r="D216" s="145"/>
      <c r="E216" s="145"/>
      <c r="F216" s="145"/>
      <c r="G216" s="145"/>
      <c r="H216" s="145"/>
      <c r="I216" s="145"/>
    </row>
    <row r="217" spans="1:9" x14ac:dyDescent="0.45">
      <c r="A217" s="145"/>
      <c r="B217" s="145"/>
      <c r="C217" s="145"/>
      <c r="D217" s="145"/>
      <c r="E217" s="145"/>
      <c r="F217" s="145"/>
      <c r="G217" s="145"/>
      <c r="H217" s="145"/>
      <c r="I217" s="145"/>
    </row>
    <row r="218" spans="1:9" x14ac:dyDescent="0.45">
      <c r="A218" s="145"/>
      <c r="B218" s="145"/>
      <c r="C218" s="145"/>
      <c r="D218" s="145"/>
      <c r="E218" s="145"/>
      <c r="F218" s="145"/>
      <c r="G218" s="145"/>
      <c r="H218" s="145"/>
      <c r="I218" s="145"/>
    </row>
    <row r="219" spans="1:9" x14ac:dyDescent="0.45">
      <c r="A219" s="145"/>
      <c r="B219" s="145"/>
      <c r="C219" s="145"/>
      <c r="D219" s="145"/>
      <c r="E219" s="145"/>
      <c r="F219" s="145"/>
      <c r="G219" s="145"/>
      <c r="H219" s="145"/>
      <c r="I219" s="145"/>
    </row>
    <row r="220" spans="1:9" x14ac:dyDescent="0.45">
      <c r="A220" s="145"/>
      <c r="B220" s="145"/>
      <c r="C220" s="145"/>
      <c r="D220" s="145"/>
      <c r="E220" s="145"/>
      <c r="F220" s="145"/>
      <c r="G220" s="145"/>
      <c r="H220" s="145"/>
      <c r="I220" s="145"/>
    </row>
    <row r="221" spans="1:9" x14ac:dyDescent="0.45">
      <c r="A221" s="145"/>
      <c r="B221" s="145"/>
      <c r="C221" s="145"/>
      <c r="D221" s="145"/>
      <c r="E221" s="145"/>
      <c r="F221" s="145"/>
      <c r="G221" s="145"/>
      <c r="H221" s="145"/>
      <c r="I221" s="145"/>
    </row>
    <row r="222" spans="1:9" x14ac:dyDescent="0.45">
      <c r="A222" s="145"/>
      <c r="B222" s="145"/>
      <c r="C222" s="145"/>
      <c r="D222" s="145"/>
      <c r="E222" s="145"/>
      <c r="F222" s="145"/>
      <c r="G222" s="145"/>
      <c r="H222" s="145"/>
      <c r="I222" s="145"/>
    </row>
    <row r="223" spans="1:9" x14ac:dyDescent="0.45">
      <c r="A223" s="145"/>
      <c r="B223" s="145"/>
      <c r="C223" s="145"/>
      <c r="D223" s="145"/>
      <c r="E223" s="145"/>
      <c r="F223" s="145"/>
      <c r="G223" s="145"/>
      <c r="H223" s="145"/>
      <c r="I223" s="145"/>
    </row>
    <row r="224" spans="1:9" x14ac:dyDescent="0.45">
      <c r="A224" s="145"/>
      <c r="B224" s="145"/>
      <c r="C224" s="145"/>
      <c r="D224" s="145"/>
      <c r="E224" s="145"/>
      <c r="F224" s="145"/>
      <c r="G224" s="145"/>
      <c r="H224" s="145"/>
      <c r="I224" s="145"/>
    </row>
    <row r="225" spans="1:9" x14ac:dyDescent="0.45">
      <c r="A225" s="145"/>
      <c r="B225" s="145"/>
      <c r="C225" s="145"/>
      <c r="D225" s="145"/>
      <c r="E225" s="145"/>
      <c r="F225" s="145"/>
      <c r="G225" s="145"/>
      <c r="H225" s="145"/>
      <c r="I225" s="145"/>
    </row>
    <row r="226" spans="1:9" x14ac:dyDescent="0.45">
      <c r="A226" s="145"/>
      <c r="B226" s="145"/>
      <c r="C226" s="145"/>
      <c r="D226" s="145"/>
      <c r="E226" s="145"/>
      <c r="F226" s="145"/>
      <c r="G226" s="145"/>
      <c r="H226" s="145"/>
      <c r="I226" s="145"/>
    </row>
    <row r="227" spans="1:9" x14ac:dyDescent="0.45">
      <c r="A227" s="145"/>
      <c r="B227" s="145"/>
      <c r="C227" s="145"/>
      <c r="D227" s="145"/>
      <c r="E227" s="145"/>
      <c r="F227" s="145"/>
      <c r="G227" s="145"/>
      <c r="H227" s="145"/>
      <c r="I227" s="145"/>
    </row>
    <row r="228" spans="1:9" x14ac:dyDescent="0.45">
      <c r="A228" s="145"/>
      <c r="B228" s="145"/>
      <c r="C228" s="145"/>
      <c r="D228" s="145"/>
      <c r="E228" s="145"/>
      <c r="F228" s="145"/>
      <c r="G228" s="145"/>
      <c r="H228" s="145"/>
      <c r="I228" s="145"/>
    </row>
    <row r="229" spans="1:9" x14ac:dyDescent="0.45">
      <c r="A229" s="145"/>
      <c r="B229" s="145"/>
      <c r="C229" s="145"/>
      <c r="D229" s="145"/>
      <c r="E229" s="145"/>
      <c r="F229" s="145"/>
      <c r="G229" s="145"/>
      <c r="H229" s="145"/>
      <c r="I229" s="145"/>
    </row>
    <row r="230" spans="1:9" x14ac:dyDescent="0.45">
      <c r="A230" s="145"/>
      <c r="B230" s="145"/>
      <c r="C230" s="145"/>
      <c r="D230" s="145"/>
      <c r="E230" s="145"/>
      <c r="F230" s="145"/>
      <c r="G230" s="145"/>
      <c r="H230" s="145"/>
      <c r="I230" s="145"/>
    </row>
    <row r="231" spans="1:9" x14ac:dyDescent="0.45">
      <c r="A231" s="145"/>
      <c r="B231" s="145"/>
      <c r="C231" s="145"/>
      <c r="D231" s="145"/>
      <c r="E231" s="145"/>
      <c r="F231" s="145"/>
      <c r="G231" s="145"/>
      <c r="H231" s="145"/>
      <c r="I231" s="145"/>
    </row>
    <row r="232" spans="1:9" x14ac:dyDescent="0.45">
      <c r="A232" s="145"/>
      <c r="B232" s="145"/>
      <c r="C232" s="145"/>
      <c r="D232" s="145"/>
      <c r="E232" s="145"/>
      <c r="F232" s="145"/>
      <c r="G232" s="145"/>
      <c r="H232" s="145"/>
      <c r="I232" s="145"/>
    </row>
    <row r="233" spans="1:9" x14ac:dyDescent="0.45">
      <c r="A233" s="145"/>
      <c r="B233" s="145"/>
      <c r="C233" s="145"/>
      <c r="D233" s="145"/>
      <c r="E233" s="145"/>
      <c r="F233" s="145"/>
      <c r="G233" s="145"/>
      <c r="H233" s="145"/>
      <c r="I233" s="145"/>
    </row>
    <row r="234" spans="1:9" x14ac:dyDescent="0.45">
      <c r="A234" s="145"/>
      <c r="B234" s="145"/>
      <c r="C234" s="145"/>
      <c r="D234" s="145"/>
      <c r="E234" s="145"/>
      <c r="F234" s="145"/>
      <c r="G234" s="145"/>
      <c r="H234" s="145"/>
      <c r="I234" s="145"/>
    </row>
    <row r="235" spans="1:9" x14ac:dyDescent="0.45">
      <c r="A235" s="145"/>
      <c r="B235" s="145"/>
      <c r="C235" s="145"/>
      <c r="D235" s="145"/>
      <c r="E235" s="145"/>
      <c r="F235" s="145"/>
      <c r="G235" s="145"/>
      <c r="H235" s="145"/>
      <c r="I235" s="145"/>
    </row>
    <row r="236" spans="1:9" x14ac:dyDescent="0.45">
      <c r="A236" s="145"/>
      <c r="B236" s="145"/>
      <c r="C236" s="145"/>
      <c r="D236" s="145"/>
      <c r="E236" s="145"/>
      <c r="F236" s="145"/>
      <c r="G236" s="145"/>
      <c r="H236" s="145"/>
      <c r="I236" s="145"/>
    </row>
    <row r="237" spans="1:9" x14ac:dyDescent="0.45">
      <c r="A237" s="145"/>
      <c r="B237" s="145"/>
      <c r="C237" s="145"/>
      <c r="D237" s="145"/>
      <c r="E237" s="145"/>
      <c r="F237" s="145"/>
      <c r="G237" s="145"/>
      <c r="H237" s="145"/>
      <c r="I237" s="145"/>
    </row>
    <row r="238" spans="1:9" x14ac:dyDescent="0.45">
      <c r="A238" s="145"/>
      <c r="B238" s="145"/>
      <c r="C238" s="145"/>
      <c r="D238" s="145"/>
      <c r="E238" s="145"/>
      <c r="F238" s="145"/>
      <c r="G238" s="145"/>
      <c r="H238" s="145"/>
      <c r="I238" s="145"/>
    </row>
    <row r="239" spans="1:9" x14ac:dyDescent="0.45">
      <c r="A239" s="145"/>
      <c r="B239" s="145"/>
      <c r="C239" s="145"/>
      <c r="D239" s="145"/>
      <c r="E239" s="145"/>
      <c r="F239" s="145"/>
      <c r="G239" s="145"/>
      <c r="H239" s="145"/>
      <c r="I239" s="145"/>
    </row>
    <row r="240" spans="1:9" x14ac:dyDescent="0.45">
      <c r="A240" s="145"/>
      <c r="B240" s="145"/>
      <c r="C240" s="145"/>
      <c r="D240" s="145"/>
      <c r="E240" s="145"/>
      <c r="F240" s="145"/>
      <c r="G240" s="145"/>
      <c r="H240" s="145"/>
      <c r="I240" s="145"/>
    </row>
    <row r="241" spans="1:9" x14ac:dyDescent="0.45">
      <c r="A241" s="145"/>
      <c r="B241" s="145"/>
      <c r="C241" s="145"/>
      <c r="D241" s="145"/>
      <c r="E241" s="145"/>
      <c r="F241" s="145"/>
      <c r="G241" s="145"/>
      <c r="H241" s="145"/>
      <c r="I241" s="145"/>
    </row>
    <row r="242" spans="1:9" x14ac:dyDescent="0.45">
      <c r="A242" s="145"/>
      <c r="B242" s="145"/>
      <c r="C242" s="145"/>
      <c r="D242" s="145"/>
      <c r="E242" s="145"/>
      <c r="F242" s="145"/>
      <c r="G242" s="145"/>
      <c r="H242" s="145"/>
      <c r="I242" s="145"/>
    </row>
    <row r="243" spans="1:9" x14ac:dyDescent="0.45">
      <c r="A243" s="145"/>
      <c r="B243" s="145"/>
      <c r="C243" s="145"/>
      <c r="D243" s="145"/>
      <c r="E243" s="145"/>
      <c r="F243" s="145"/>
      <c r="G243" s="145"/>
      <c r="H243" s="145"/>
      <c r="I243" s="145"/>
    </row>
    <row r="244" spans="1:9" x14ac:dyDescent="0.45">
      <c r="A244" s="145"/>
      <c r="B244" s="145"/>
      <c r="C244" s="145"/>
      <c r="D244" s="145"/>
      <c r="E244" s="145"/>
      <c r="F244" s="145"/>
      <c r="G244" s="145"/>
      <c r="H244" s="145"/>
      <c r="I244" s="145"/>
    </row>
    <row r="245" spans="1:9" x14ac:dyDescent="0.45">
      <c r="A245" s="145"/>
      <c r="B245" s="145"/>
      <c r="C245" s="145"/>
      <c r="D245" s="145"/>
      <c r="E245" s="145"/>
      <c r="F245" s="145"/>
      <c r="G245" s="145"/>
      <c r="H245" s="145"/>
      <c r="I245" s="145"/>
    </row>
    <row r="246" spans="1:9" x14ac:dyDescent="0.45">
      <c r="A246" s="145"/>
      <c r="B246" s="145"/>
      <c r="C246" s="145"/>
      <c r="D246" s="145"/>
      <c r="E246" s="145"/>
      <c r="F246" s="145"/>
      <c r="G246" s="145"/>
      <c r="H246" s="145"/>
      <c r="I246" s="145"/>
    </row>
    <row r="247" spans="1:9" x14ac:dyDescent="0.45">
      <c r="A247" s="145"/>
      <c r="B247" s="145"/>
      <c r="C247" s="145"/>
      <c r="D247" s="145"/>
      <c r="E247" s="145"/>
      <c r="F247" s="145"/>
      <c r="G247" s="145"/>
      <c r="H247" s="145"/>
      <c r="I247" s="145"/>
    </row>
    <row r="248" spans="1:9" x14ac:dyDescent="0.45">
      <c r="A248" s="145"/>
      <c r="B248" s="145"/>
      <c r="C248" s="145"/>
      <c r="D248" s="145"/>
      <c r="E248" s="145"/>
      <c r="F248" s="145"/>
      <c r="G248" s="145"/>
      <c r="H248" s="145"/>
      <c r="I248" s="145"/>
    </row>
    <row r="249" spans="1:9" x14ac:dyDescent="0.45">
      <c r="A249" s="145"/>
      <c r="B249" s="145"/>
      <c r="C249" s="145"/>
      <c r="D249" s="145"/>
      <c r="E249" s="145"/>
      <c r="F249" s="145"/>
      <c r="G249" s="145"/>
      <c r="H249" s="145"/>
      <c r="I249" s="145"/>
    </row>
    <row r="250" spans="1:9" x14ac:dyDescent="0.45">
      <c r="A250" s="145"/>
      <c r="B250" s="145"/>
      <c r="C250" s="145"/>
      <c r="D250" s="145"/>
      <c r="E250" s="145"/>
      <c r="F250" s="145"/>
      <c r="G250" s="145"/>
      <c r="H250" s="145"/>
      <c r="I250" s="145"/>
    </row>
    <row r="251" spans="1:9" x14ac:dyDescent="0.45">
      <c r="A251" s="145"/>
      <c r="B251" s="145"/>
      <c r="C251" s="145"/>
      <c r="D251" s="145"/>
      <c r="E251" s="145"/>
      <c r="F251" s="145"/>
      <c r="G251" s="145"/>
      <c r="H251" s="145"/>
      <c r="I251" s="145"/>
    </row>
    <row r="252" spans="1:9" x14ac:dyDescent="0.45">
      <c r="A252" s="145"/>
      <c r="B252" s="145"/>
      <c r="C252" s="145"/>
      <c r="D252" s="145"/>
      <c r="E252" s="145"/>
      <c r="F252" s="145"/>
      <c r="G252" s="145"/>
      <c r="H252" s="145"/>
      <c r="I252" s="145"/>
    </row>
    <row r="253" spans="1:9" x14ac:dyDescent="0.45">
      <c r="A253" s="145"/>
      <c r="B253" s="145"/>
      <c r="C253" s="145"/>
      <c r="D253" s="145"/>
      <c r="E253" s="145"/>
      <c r="F253" s="145"/>
      <c r="G253" s="145"/>
      <c r="H253" s="145"/>
      <c r="I253" s="145"/>
    </row>
    <row r="254" spans="1:9" x14ac:dyDescent="0.45">
      <c r="A254" s="145"/>
      <c r="B254" s="145"/>
      <c r="C254" s="145"/>
      <c r="D254" s="145"/>
      <c r="E254" s="145"/>
      <c r="F254" s="145"/>
      <c r="G254" s="145"/>
      <c r="H254" s="145"/>
      <c r="I254" s="145"/>
    </row>
    <row r="255" spans="1:9" x14ac:dyDescent="0.45">
      <c r="A255" s="145"/>
      <c r="B255" s="145"/>
      <c r="C255" s="145"/>
      <c r="D255" s="145"/>
      <c r="E255" s="145"/>
      <c r="F255" s="145"/>
      <c r="G255" s="145"/>
      <c r="H255" s="145"/>
      <c r="I255" s="145"/>
    </row>
    <row r="256" spans="1:9" x14ac:dyDescent="0.45">
      <c r="A256" s="145"/>
      <c r="B256" s="145"/>
      <c r="C256" s="145"/>
      <c r="D256" s="145"/>
      <c r="E256" s="145"/>
      <c r="F256" s="145"/>
      <c r="G256" s="145"/>
      <c r="H256" s="145"/>
      <c r="I256" s="145"/>
    </row>
    <row r="257" spans="1:9" x14ac:dyDescent="0.45">
      <c r="A257" s="145"/>
      <c r="B257" s="145"/>
      <c r="C257" s="145"/>
      <c r="D257" s="145"/>
      <c r="E257" s="145"/>
      <c r="F257" s="145"/>
      <c r="G257" s="145"/>
      <c r="H257" s="145"/>
      <c r="I257" s="145"/>
    </row>
    <row r="258" spans="1:9" x14ac:dyDescent="0.45">
      <c r="A258" s="145"/>
      <c r="B258" s="145"/>
      <c r="C258" s="145"/>
      <c r="D258" s="145"/>
      <c r="E258" s="145"/>
      <c r="F258" s="145"/>
      <c r="G258" s="145"/>
      <c r="H258" s="145"/>
      <c r="I258" s="145"/>
    </row>
    <row r="259" spans="1:9" x14ac:dyDescent="0.45">
      <c r="A259" s="145"/>
      <c r="B259" s="145"/>
      <c r="C259" s="145"/>
      <c r="D259" s="145"/>
      <c r="E259" s="145"/>
      <c r="F259" s="145"/>
      <c r="G259" s="145"/>
      <c r="H259" s="145"/>
      <c r="I259" s="145"/>
    </row>
    <row r="260" spans="1:9" x14ac:dyDescent="0.45">
      <c r="A260" s="145"/>
      <c r="B260" s="145"/>
      <c r="C260" s="145"/>
      <c r="D260" s="145"/>
      <c r="E260" s="145"/>
      <c r="F260" s="145"/>
      <c r="G260" s="145"/>
      <c r="H260" s="145"/>
      <c r="I260" s="145"/>
    </row>
    <row r="261" spans="1:9" x14ac:dyDescent="0.45">
      <c r="A261" s="145"/>
      <c r="B261" s="145"/>
      <c r="C261" s="145"/>
      <c r="D261" s="145"/>
      <c r="E261" s="145"/>
      <c r="F261" s="145"/>
      <c r="G261" s="145"/>
      <c r="H261" s="145"/>
      <c r="I261" s="145"/>
    </row>
    <row r="262" spans="1:9" x14ac:dyDescent="0.45">
      <c r="A262" s="145"/>
      <c r="B262" s="145"/>
      <c r="C262" s="145"/>
      <c r="D262" s="145"/>
      <c r="E262" s="145"/>
      <c r="F262" s="145"/>
      <c r="G262" s="145"/>
      <c r="H262" s="145"/>
      <c r="I262" s="145"/>
    </row>
    <row r="263" spans="1:9" x14ac:dyDescent="0.45">
      <c r="A263" s="145"/>
      <c r="B263" s="145"/>
      <c r="C263" s="145"/>
      <c r="D263" s="145"/>
      <c r="E263" s="145"/>
      <c r="F263" s="145"/>
      <c r="G263" s="145"/>
      <c r="H263" s="145"/>
      <c r="I263" s="145"/>
    </row>
    <row r="264" spans="1:9" x14ac:dyDescent="0.45">
      <c r="A264" s="145"/>
      <c r="B264" s="145"/>
      <c r="C264" s="145"/>
      <c r="D264" s="145"/>
      <c r="E264" s="145"/>
      <c r="F264" s="145"/>
      <c r="G264" s="145"/>
      <c r="H264" s="145"/>
      <c r="I264" s="145"/>
    </row>
    <row r="265" spans="1:9" x14ac:dyDescent="0.45">
      <c r="A265" s="145"/>
      <c r="B265" s="145"/>
      <c r="C265" s="145"/>
      <c r="D265" s="145"/>
      <c r="E265" s="145"/>
      <c r="F265" s="145"/>
      <c r="G265" s="145"/>
      <c r="H265" s="145"/>
      <c r="I265" s="145"/>
    </row>
    <row r="266" spans="1:9" x14ac:dyDescent="0.45">
      <c r="A266" s="145"/>
      <c r="B266" s="145"/>
      <c r="C266" s="145"/>
      <c r="D266" s="145"/>
      <c r="E266" s="145"/>
      <c r="F266" s="145"/>
      <c r="G266" s="145"/>
      <c r="H266" s="145"/>
      <c r="I266" s="145"/>
    </row>
    <row r="267" spans="1:9" x14ac:dyDescent="0.45">
      <c r="A267" s="145"/>
      <c r="B267" s="145"/>
      <c r="C267" s="145"/>
      <c r="D267" s="145"/>
      <c r="E267" s="145"/>
      <c r="F267" s="145"/>
      <c r="G267" s="145"/>
      <c r="H267" s="145"/>
      <c r="I267" s="145"/>
    </row>
    <row r="268" spans="1:9" x14ac:dyDescent="0.45">
      <c r="A268" s="145"/>
      <c r="B268" s="145"/>
      <c r="C268" s="145"/>
      <c r="D268" s="145"/>
      <c r="E268" s="145"/>
      <c r="F268" s="145"/>
      <c r="G268" s="145"/>
      <c r="H268" s="145"/>
      <c r="I268" s="145"/>
    </row>
    <row r="269" spans="1:9" x14ac:dyDescent="0.45">
      <c r="A269" s="145"/>
      <c r="B269" s="145"/>
      <c r="C269" s="145"/>
      <c r="D269" s="145"/>
      <c r="E269" s="145"/>
      <c r="F269" s="145"/>
      <c r="G269" s="145"/>
      <c r="H269" s="145"/>
      <c r="I269" s="145"/>
    </row>
    <row r="270" spans="1:9" x14ac:dyDescent="0.45">
      <c r="A270" s="145"/>
      <c r="B270" s="145"/>
      <c r="C270" s="145"/>
      <c r="D270" s="145"/>
      <c r="E270" s="145"/>
      <c r="F270" s="145"/>
      <c r="G270" s="145"/>
      <c r="H270" s="145"/>
      <c r="I270" s="145"/>
    </row>
    <row r="271" spans="1:9" x14ac:dyDescent="0.45">
      <c r="A271" s="145"/>
      <c r="B271" s="145"/>
      <c r="C271" s="145"/>
      <c r="D271" s="145"/>
      <c r="E271" s="145"/>
      <c r="F271" s="145"/>
      <c r="G271" s="145"/>
      <c r="H271" s="145"/>
      <c r="I271" s="145"/>
    </row>
    <row r="272" spans="1:9" x14ac:dyDescent="0.45">
      <c r="A272" s="145"/>
      <c r="B272" s="145"/>
      <c r="C272" s="145"/>
      <c r="D272" s="145"/>
      <c r="E272" s="145"/>
      <c r="F272" s="145"/>
      <c r="G272" s="145"/>
      <c r="H272" s="145"/>
      <c r="I272" s="145"/>
    </row>
    <row r="273" spans="1:9" x14ac:dyDescent="0.45">
      <c r="A273" s="145"/>
      <c r="B273" s="145"/>
      <c r="C273" s="145"/>
      <c r="D273" s="145"/>
      <c r="E273" s="145"/>
      <c r="F273" s="145"/>
      <c r="G273" s="145"/>
      <c r="H273" s="145"/>
      <c r="I273" s="145"/>
    </row>
    <row r="274" spans="1:9" x14ac:dyDescent="0.45">
      <c r="A274" s="145"/>
      <c r="B274" s="145"/>
      <c r="C274" s="145"/>
      <c r="D274" s="145"/>
      <c r="E274" s="145"/>
      <c r="F274" s="145"/>
      <c r="G274" s="145"/>
      <c r="H274" s="145"/>
      <c r="I274" s="145"/>
    </row>
    <row r="275" spans="1:9" x14ac:dyDescent="0.45">
      <c r="A275" s="145"/>
      <c r="B275" s="145"/>
      <c r="C275" s="145"/>
      <c r="D275" s="145"/>
      <c r="E275" s="145"/>
      <c r="F275" s="145"/>
      <c r="G275" s="145"/>
      <c r="H275" s="145"/>
      <c r="I275" s="145"/>
    </row>
    <row r="276" spans="1:9" x14ac:dyDescent="0.45">
      <c r="A276" s="145"/>
      <c r="B276" s="145"/>
      <c r="C276" s="145"/>
      <c r="D276" s="145"/>
      <c r="E276" s="145"/>
      <c r="F276" s="145"/>
      <c r="G276" s="145"/>
      <c r="H276" s="145"/>
      <c r="I276" s="145"/>
    </row>
    <row r="277" spans="1:9" x14ac:dyDescent="0.45">
      <c r="A277" s="145"/>
      <c r="B277" s="145"/>
      <c r="C277" s="145"/>
      <c r="D277" s="145"/>
      <c r="E277" s="145"/>
      <c r="F277" s="145"/>
      <c r="G277" s="145"/>
      <c r="H277" s="145"/>
      <c r="I277" s="145"/>
    </row>
    <row r="278" spans="1:9" x14ac:dyDescent="0.45">
      <c r="A278" s="145"/>
      <c r="B278" s="145"/>
      <c r="C278" s="145"/>
      <c r="D278" s="145"/>
      <c r="E278" s="145"/>
      <c r="F278" s="145"/>
      <c r="G278" s="145"/>
      <c r="H278" s="145"/>
      <c r="I278" s="145"/>
    </row>
    <row r="279" spans="1:9" x14ac:dyDescent="0.45">
      <c r="A279" s="145"/>
      <c r="B279" s="145"/>
      <c r="C279" s="145"/>
      <c r="D279" s="145"/>
      <c r="E279" s="145"/>
      <c r="F279" s="145"/>
      <c r="G279" s="145"/>
      <c r="H279" s="145"/>
      <c r="I279" s="145"/>
    </row>
    <row r="280" spans="1:9" x14ac:dyDescent="0.45">
      <c r="A280" s="145"/>
      <c r="B280" s="145"/>
      <c r="C280" s="145"/>
      <c r="D280" s="145"/>
      <c r="E280" s="145"/>
      <c r="F280" s="145"/>
      <c r="G280" s="145"/>
      <c r="H280" s="145"/>
      <c r="I280" s="145"/>
    </row>
    <row r="281" spans="1:9" x14ac:dyDescent="0.45">
      <c r="A281" s="145"/>
      <c r="B281" s="145"/>
      <c r="C281" s="145"/>
      <c r="D281" s="145"/>
      <c r="E281" s="145"/>
      <c r="F281" s="145"/>
      <c r="G281" s="145"/>
      <c r="H281" s="145"/>
      <c r="I281" s="145"/>
    </row>
    <row r="282" spans="1:9" x14ac:dyDescent="0.45">
      <c r="A282" s="145"/>
      <c r="B282" s="145"/>
      <c r="C282" s="145"/>
      <c r="D282" s="145"/>
      <c r="E282" s="145"/>
      <c r="F282" s="145"/>
      <c r="G282" s="145"/>
      <c r="H282" s="145"/>
      <c r="I282" s="145"/>
    </row>
    <row r="283" spans="1:9" x14ac:dyDescent="0.45">
      <c r="A283" s="145"/>
      <c r="B283" s="145"/>
      <c r="C283" s="145"/>
      <c r="D283" s="145"/>
      <c r="E283" s="145"/>
      <c r="F283" s="145"/>
      <c r="G283" s="145"/>
      <c r="H283" s="145"/>
      <c r="I283" s="145"/>
    </row>
    <row r="284" spans="1:9" x14ac:dyDescent="0.45">
      <c r="A284" s="145"/>
      <c r="B284" s="145"/>
      <c r="C284" s="145"/>
      <c r="D284" s="145"/>
      <c r="E284" s="145"/>
      <c r="F284" s="145"/>
      <c r="G284" s="145"/>
      <c r="H284" s="145"/>
      <c r="I284" s="145"/>
    </row>
    <row r="285" spans="1:9" x14ac:dyDescent="0.45">
      <c r="A285" s="145"/>
      <c r="B285" s="145"/>
      <c r="C285" s="145"/>
      <c r="D285" s="145"/>
      <c r="E285" s="145"/>
      <c r="F285" s="145"/>
      <c r="G285" s="145"/>
      <c r="H285" s="145"/>
      <c r="I285" s="145"/>
    </row>
    <row r="286" spans="1:9" x14ac:dyDescent="0.45">
      <c r="A286" s="145"/>
      <c r="B286" s="145"/>
      <c r="C286" s="145"/>
      <c r="D286" s="145"/>
      <c r="E286" s="145"/>
      <c r="F286" s="145"/>
      <c r="G286" s="145"/>
      <c r="H286" s="145"/>
      <c r="I286" s="145"/>
    </row>
    <row r="287" spans="1:9" x14ac:dyDescent="0.45">
      <c r="A287" s="145"/>
      <c r="B287" s="145"/>
      <c r="C287" s="145"/>
      <c r="D287" s="145"/>
      <c r="E287" s="145"/>
      <c r="F287" s="145"/>
      <c r="G287" s="145"/>
      <c r="H287" s="145"/>
      <c r="I287" s="145"/>
    </row>
    <row r="288" spans="1:9" x14ac:dyDescent="0.45">
      <c r="A288" s="145"/>
      <c r="B288" s="145"/>
      <c r="C288" s="145"/>
      <c r="D288" s="145"/>
      <c r="E288" s="145"/>
      <c r="F288" s="145"/>
      <c r="G288" s="145"/>
      <c r="H288" s="145"/>
      <c r="I288" s="145"/>
    </row>
    <row r="289" spans="1:9" x14ac:dyDescent="0.45">
      <c r="A289" s="145"/>
      <c r="B289" s="145"/>
      <c r="C289" s="145"/>
      <c r="D289" s="145"/>
      <c r="E289" s="145"/>
      <c r="F289" s="145"/>
      <c r="G289" s="145"/>
      <c r="H289" s="145"/>
      <c r="I289" s="145"/>
    </row>
    <row r="290" spans="1:9" x14ac:dyDescent="0.45">
      <c r="A290" s="145"/>
      <c r="B290" s="145"/>
      <c r="C290" s="145"/>
      <c r="D290" s="145"/>
      <c r="E290" s="145"/>
      <c r="F290" s="145"/>
      <c r="G290" s="145"/>
      <c r="H290" s="145"/>
      <c r="I290" s="145"/>
    </row>
    <row r="291" spans="1:9" x14ac:dyDescent="0.45">
      <c r="A291" s="145"/>
      <c r="B291" s="145"/>
      <c r="C291" s="145"/>
      <c r="D291" s="145"/>
      <c r="E291" s="145"/>
      <c r="F291" s="145"/>
      <c r="G291" s="145"/>
      <c r="H291" s="145"/>
      <c r="I291" s="145"/>
    </row>
    <row r="292" spans="1:9" x14ac:dyDescent="0.45">
      <c r="A292" s="145"/>
      <c r="B292" s="145"/>
      <c r="C292" s="145"/>
      <c r="D292" s="145"/>
      <c r="E292" s="145"/>
      <c r="F292" s="145"/>
      <c r="G292" s="145"/>
      <c r="H292" s="145"/>
      <c r="I292" s="145"/>
    </row>
    <row r="293" spans="1:9" x14ac:dyDescent="0.45">
      <c r="A293" s="145"/>
      <c r="B293" s="145"/>
      <c r="C293" s="145"/>
      <c r="D293" s="145"/>
      <c r="E293" s="145"/>
      <c r="F293" s="145"/>
      <c r="G293" s="145"/>
      <c r="H293" s="145"/>
      <c r="I293" s="145"/>
    </row>
    <row r="294" spans="1:9" x14ac:dyDescent="0.45">
      <c r="A294" s="145"/>
      <c r="B294" s="145"/>
      <c r="C294" s="145"/>
      <c r="D294" s="145"/>
      <c r="E294" s="145"/>
      <c r="F294" s="145"/>
      <c r="G294" s="145"/>
      <c r="H294" s="145"/>
      <c r="I294" s="145"/>
    </row>
    <row r="295" spans="1:9" x14ac:dyDescent="0.45">
      <c r="A295" s="145"/>
      <c r="B295" s="145"/>
      <c r="C295" s="145"/>
      <c r="D295" s="145"/>
      <c r="E295" s="145"/>
      <c r="F295" s="145"/>
      <c r="G295" s="145"/>
      <c r="H295" s="145"/>
      <c r="I295" s="145"/>
    </row>
    <row r="296" spans="1:9" x14ac:dyDescent="0.45">
      <c r="A296" s="145"/>
      <c r="B296" s="145"/>
      <c r="C296" s="145"/>
      <c r="D296" s="145"/>
      <c r="E296" s="145"/>
      <c r="F296" s="145"/>
      <c r="G296" s="145"/>
      <c r="H296" s="145"/>
      <c r="I296" s="145"/>
    </row>
    <row r="297" spans="1:9" x14ac:dyDescent="0.45">
      <c r="A297" s="145"/>
      <c r="B297" s="145"/>
      <c r="C297" s="145"/>
      <c r="D297" s="145"/>
      <c r="E297" s="145"/>
      <c r="F297" s="145"/>
      <c r="G297" s="145"/>
      <c r="H297" s="145"/>
      <c r="I297" s="145"/>
    </row>
    <row r="298" spans="1:9" x14ac:dyDescent="0.45">
      <c r="A298" s="145"/>
      <c r="B298" s="145"/>
      <c r="C298" s="145"/>
      <c r="D298" s="145"/>
      <c r="E298" s="145"/>
      <c r="F298" s="145"/>
      <c r="G298" s="145"/>
      <c r="H298" s="145"/>
      <c r="I298" s="145"/>
    </row>
    <row r="299" spans="1:9" x14ac:dyDescent="0.45">
      <c r="A299" s="145"/>
      <c r="B299" s="145"/>
      <c r="C299" s="145"/>
      <c r="D299" s="145"/>
      <c r="E299" s="145"/>
      <c r="F299" s="145"/>
      <c r="G299" s="145"/>
      <c r="H299" s="145"/>
      <c r="I299" s="145"/>
    </row>
    <row r="300" spans="1:9" x14ac:dyDescent="0.45">
      <c r="A300" s="145"/>
      <c r="B300" s="145"/>
      <c r="C300" s="145"/>
      <c r="D300" s="145"/>
      <c r="E300" s="145"/>
      <c r="F300" s="145"/>
      <c r="G300" s="145"/>
      <c r="H300" s="145"/>
      <c r="I300" s="145"/>
    </row>
    <row r="301" spans="1:9" x14ac:dyDescent="0.45">
      <c r="A301" s="145"/>
      <c r="B301" s="145"/>
      <c r="C301" s="145"/>
      <c r="D301" s="145"/>
      <c r="E301" s="145"/>
      <c r="F301" s="145"/>
      <c r="G301" s="145"/>
      <c r="H301" s="145"/>
      <c r="I301" s="145"/>
    </row>
    <row r="302" spans="1:9" x14ac:dyDescent="0.45">
      <c r="A302" s="145"/>
      <c r="B302" s="145"/>
      <c r="C302" s="145"/>
      <c r="D302" s="145"/>
      <c r="E302" s="145"/>
      <c r="F302" s="145"/>
      <c r="G302" s="145"/>
      <c r="H302" s="145"/>
      <c r="I302" s="145"/>
    </row>
    <row r="303" spans="1:9" x14ac:dyDescent="0.45">
      <c r="A303" s="145"/>
      <c r="B303" s="145"/>
      <c r="C303" s="145"/>
      <c r="D303" s="145"/>
      <c r="E303" s="145"/>
      <c r="F303" s="145"/>
      <c r="G303" s="145"/>
      <c r="H303" s="145"/>
      <c r="I303" s="145"/>
    </row>
    <row r="304" spans="1:9" x14ac:dyDescent="0.45">
      <c r="A304" s="145"/>
      <c r="B304" s="145"/>
      <c r="C304" s="145"/>
      <c r="D304" s="145"/>
      <c r="E304" s="145"/>
      <c r="F304" s="145"/>
      <c r="G304" s="145"/>
      <c r="H304" s="145"/>
      <c r="I304" s="145"/>
    </row>
    <row r="305" spans="1:9" x14ac:dyDescent="0.45">
      <c r="A305" s="145"/>
      <c r="B305" s="145"/>
      <c r="C305" s="145"/>
      <c r="D305" s="145"/>
      <c r="E305" s="145"/>
      <c r="F305" s="145"/>
      <c r="G305" s="145"/>
      <c r="H305" s="145"/>
      <c r="I305" s="145"/>
    </row>
    <row r="306" spans="1:9" x14ac:dyDescent="0.45">
      <c r="A306" s="145"/>
      <c r="B306" s="145"/>
      <c r="C306" s="145"/>
      <c r="D306" s="145"/>
      <c r="E306" s="145"/>
      <c r="F306" s="145"/>
      <c r="G306" s="145"/>
      <c r="H306" s="145"/>
      <c r="I306" s="145"/>
    </row>
    <row r="307" spans="1:9" x14ac:dyDescent="0.45">
      <c r="A307" s="145"/>
      <c r="B307" s="145"/>
      <c r="C307" s="145"/>
      <c r="D307" s="145"/>
      <c r="E307" s="145"/>
      <c r="F307" s="145"/>
      <c r="G307" s="145"/>
      <c r="H307" s="145"/>
      <c r="I307" s="145"/>
    </row>
    <row r="308" spans="1:9" x14ac:dyDescent="0.45">
      <c r="A308" s="145"/>
      <c r="B308" s="145"/>
      <c r="C308" s="145"/>
      <c r="D308" s="145"/>
      <c r="E308" s="145"/>
      <c r="F308" s="145"/>
      <c r="G308" s="145"/>
      <c r="H308" s="145"/>
      <c r="I308" s="145"/>
    </row>
    <row r="309" spans="1:9" x14ac:dyDescent="0.45">
      <c r="A309" s="145"/>
      <c r="B309" s="145"/>
      <c r="C309" s="145"/>
      <c r="D309" s="145"/>
      <c r="E309" s="145"/>
      <c r="F309" s="145"/>
      <c r="G309" s="145"/>
      <c r="H309" s="145"/>
      <c r="I309" s="145"/>
    </row>
    <row r="310" spans="1:9" x14ac:dyDescent="0.45">
      <c r="A310" s="145"/>
      <c r="B310" s="145"/>
      <c r="C310" s="145"/>
      <c r="D310" s="145"/>
      <c r="E310" s="145"/>
      <c r="F310" s="145"/>
      <c r="G310" s="145"/>
      <c r="H310" s="145"/>
      <c r="I310" s="145"/>
    </row>
    <row r="311" spans="1:9" x14ac:dyDescent="0.45">
      <c r="A311" s="145"/>
      <c r="B311" s="145"/>
      <c r="C311" s="145"/>
      <c r="D311" s="145"/>
      <c r="E311" s="145"/>
      <c r="F311" s="145"/>
      <c r="G311" s="145"/>
      <c r="H311" s="145"/>
      <c r="I311" s="145"/>
    </row>
    <row r="312" spans="1:9" x14ac:dyDescent="0.45">
      <c r="A312" s="145"/>
      <c r="B312" s="145"/>
      <c r="C312" s="145"/>
      <c r="D312" s="145"/>
      <c r="E312" s="145"/>
      <c r="F312" s="145"/>
      <c r="G312" s="145"/>
      <c r="H312" s="145"/>
      <c r="I312" s="145"/>
    </row>
    <row r="313" spans="1:9" x14ac:dyDescent="0.45">
      <c r="A313" s="145"/>
      <c r="B313" s="145"/>
      <c r="C313" s="145"/>
      <c r="D313" s="145"/>
      <c r="E313" s="145"/>
      <c r="F313" s="145"/>
      <c r="G313" s="145"/>
      <c r="H313" s="145"/>
      <c r="I313" s="145"/>
    </row>
    <row r="314" spans="1:9" x14ac:dyDescent="0.45">
      <c r="A314" s="145"/>
      <c r="B314" s="145"/>
      <c r="C314" s="145"/>
      <c r="D314" s="145"/>
      <c r="E314" s="145"/>
      <c r="F314" s="145"/>
      <c r="G314" s="145"/>
      <c r="H314" s="145"/>
      <c r="I314" s="145"/>
    </row>
    <row r="315" spans="1:9" x14ac:dyDescent="0.45">
      <c r="A315" s="145"/>
      <c r="B315" s="145"/>
      <c r="C315" s="145"/>
      <c r="D315" s="145"/>
      <c r="E315" s="145"/>
      <c r="F315" s="145"/>
      <c r="G315" s="145"/>
      <c r="H315" s="145"/>
      <c r="I315" s="145"/>
    </row>
    <row r="316" spans="1:9" x14ac:dyDescent="0.45">
      <c r="A316" s="145"/>
      <c r="B316" s="145"/>
      <c r="C316" s="145"/>
      <c r="D316" s="145"/>
      <c r="E316" s="145"/>
      <c r="F316" s="145"/>
      <c r="G316" s="145"/>
      <c r="H316" s="145"/>
      <c r="I316" s="145"/>
    </row>
    <row r="317" spans="1:9" x14ac:dyDescent="0.45">
      <c r="A317" s="145"/>
      <c r="B317" s="145"/>
      <c r="C317" s="145"/>
      <c r="D317" s="145"/>
      <c r="E317" s="145"/>
      <c r="F317" s="145"/>
      <c r="G317" s="145"/>
      <c r="H317" s="145"/>
      <c r="I317" s="145"/>
    </row>
    <row r="318" spans="1:9" x14ac:dyDescent="0.45">
      <c r="A318" s="145"/>
      <c r="B318" s="145"/>
      <c r="C318" s="145"/>
      <c r="D318" s="145"/>
      <c r="E318" s="145"/>
      <c r="F318" s="145"/>
      <c r="G318" s="145"/>
      <c r="H318" s="145"/>
      <c r="I318" s="145"/>
    </row>
    <row r="319" spans="1:9" x14ac:dyDescent="0.45">
      <c r="A319" s="145"/>
      <c r="B319" s="145"/>
      <c r="C319" s="145"/>
      <c r="D319" s="145"/>
      <c r="E319" s="145"/>
      <c r="F319" s="145"/>
      <c r="G319" s="145"/>
      <c r="H319" s="145"/>
      <c r="I319" s="145"/>
    </row>
    <row r="320" spans="1:9" x14ac:dyDescent="0.45">
      <c r="A320" s="145"/>
      <c r="B320" s="145"/>
      <c r="C320" s="145"/>
      <c r="D320" s="145"/>
      <c r="E320" s="145"/>
      <c r="F320" s="145"/>
      <c r="G320" s="145"/>
      <c r="H320" s="145"/>
      <c r="I320" s="145"/>
    </row>
    <row r="321" spans="1:9" x14ac:dyDescent="0.45">
      <c r="A321" s="145"/>
      <c r="B321" s="145"/>
      <c r="C321" s="145"/>
      <c r="D321" s="145"/>
      <c r="E321" s="145"/>
      <c r="F321" s="145"/>
      <c r="G321" s="145"/>
      <c r="H321" s="145"/>
      <c r="I321" s="145"/>
    </row>
    <row r="322" spans="1:9" x14ac:dyDescent="0.45">
      <c r="A322" s="145"/>
      <c r="B322" s="145"/>
      <c r="C322" s="145"/>
      <c r="D322" s="145"/>
      <c r="E322" s="145"/>
      <c r="F322" s="145"/>
      <c r="G322" s="145"/>
      <c r="H322" s="145"/>
      <c r="I322" s="145"/>
    </row>
    <row r="323" spans="1:9" x14ac:dyDescent="0.45">
      <c r="A323" s="145"/>
      <c r="B323" s="145"/>
      <c r="C323" s="145"/>
      <c r="D323" s="145"/>
      <c r="E323" s="145"/>
      <c r="F323" s="145"/>
      <c r="G323" s="145"/>
      <c r="H323" s="145"/>
      <c r="I323" s="145"/>
    </row>
    <row r="324" spans="1:9" x14ac:dyDescent="0.45">
      <c r="A324" s="145"/>
      <c r="B324" s="145"/>
      <c r="C324" s="145"/>
      <c r="D324" s="145"/>
      <c r="E324" s="145"/>
      <c r="F324" s="145"/>
      <c r="G324" s="145"/>
      <c r="H324" s="145"/>
      <c r="I324" s="145"/>
    </row>
    <row r="325" spans="1:9" x14ac:dyDescent="0.45">
      <c r="A325" s="145"/>
      <c r="B325" s="145"/>
      <c r="C325" s="145"/>
      <c r="D325" s="145"/>
      <c r="E325" s="145"/>
      <c r="F325" s="145"/>
      <c r="G325" s="145"/>
      <c r="H325" s="145"/>
      <c r="I325" s="145"/>
    </row>
    <row r="326" spans="1:9" x14ac:dyDescent="0.45">
      <c r="A326" s="145"/>
      <c r="B326" s="145"/>
      <c r="C326" s="145"/>
      <c r="D326" s="145"/>
      <c r="E326" s="145"/>
      <c r="F326" s="145"/>
      <c r="G326" s="145"/>
      <c r="H326" s="145"/>
      <c r="I326" s="145"/>
    </row>
    <row r="327" spans="1:9" x14ac:dyDescent="0.45">
      <c r="A327" s="145"/>
      <c r="B327" s="145"/>
      <c r="C327" s="145"/>
      <c r="D327" s="145"/>
      <c r="E327" s="145"/>
      <c r="F327" s="145"/>
      <c r="G327" s="145"/>
      <c r="H327" s="145"/>
      <c r="I327" s="145"/>
    </row>
    <row r="328" spans="1:9" x14ac:dyDescent="0.45">
      <c r="A328" s="145"/>
      <c r="B328" s="145"/>
      <c r="C328" s="145"/>
      <c r="D328" s="145"/>
      <c r="E328" s="145"/>
      <c r="F328" s="145"/>
      <c r="G328" s="145"/>
      <c r="H328" s="145"/>
      <c r="I328" s="145"/>
    </row>
    <row r="329" spans="1:9" x14ac:dyDescent="0.45">
      <c r="A329" s="145"/>
      <c r="B329" s="145"/>
      <c r="C329" s="145"/>
      <c r="D329" s="145"/>
      <c r="E329" s="145"/>
      <c r="F329" s="145"/>
      <c r="G329" s="145"/>
      <c r="H329" s="145"/>
      <c r="I329" s="145"/>
    </row>
    <row r="330" spans="1:9" x14ac:dyDescent="0.45">
      <c r="A330" s="145"/>
      <c r="B330" s="145"/>
      <c r="C330" s="145"/>
      <c r="D330" s="145"/>
      <c r="E330" s="145"/>
      <c r="F330" s="145"/>
      <c r="G330" s="145"/>
      <c r="H330" s="145"/>
      <c r="I330" s="145"/>
    </row>
    <row r="331" spans="1:9" x14ac:dyDescent="0.45">
      <c r="A331" s="145"/>
      <c r="B331" s="145"/>
      <c r="C331" s="145"/>
      <c r="D331" s="145"/>
      <c r="E331" s="145"/>
      <c r="F331" s="145"/>
      <c r="G331" s="145"/>
      <c r="H331" s="145"/>
      <c r="I331" s="145"/>
    </row>
    <row r="332" spans="1:9" x14ac:dyDescent="0.45">
      <c r="A332" s="145"/>
      <c r="B332" s="145"/>
      <c r="C332" s="145"/>
      <c r="D332" s="145"/>
      <c r="E332" s="145"/>
      <c r="F332" s="145"/>
      <c r="G332" s="145"/>
      <c r="H332" s="145"/>
      <c r="I332" s="145"/>
    </row>
    <row r="333" spans="1:9" x14ac:dyDescent="0.45">
      <c r="A333" s="145"/>
      <c r="B333" s="145"/>
      <c r="C333" s="145"/>
      <c r="D333" s="145"/>
      <c r="E333" s="145"/>
      <c r="F333" s="145"/>
      <c r="G333" s="145"/>
      <c r="H333" s="145"/>
      <c r="I333" s="145"/>
    </row>
    <row r="334" spans="1:9" x14ac:dyDescent="0.45">
      <c r="A334" s="145"/>
      <c r="B334" s="145"/>
      <c r="C334" s="145"/>
      <c r="D334" s="145"/>
      <c r="E334" s="145"/>
      <c r="F334" s="145"/>
      <c r="G334" s="145"/>
      <c r="H334" s="145"/>
      <c r="I334" s="145"/>
    </row>
    <row r="335" spans="1:9" x14ac:dyDescent="0.45">
      <c r="A335" s="145"/>
      <c r="B335" s="145"/>
      <c r="C335" s="145"/>
      <c r="D335" s="145"/>
      <c r="E335" s="145"/>
      <c r="F335" s="145"/>
      <c r="G335" s="145"/>
      <c r="H335" s="145"/>
      <c r="I335" s="145"/>
    </row>
    <row r="336" spans="1:9" x14ac:dyDescent="0.45">
      <c r="A336" s="145"/>
      <c r="B336" s="145"/>
      <c r="C336" s="145"/>
      <c r="D336" s="145"/>
      <c r="E336" s="145"/>
      <c r="F336" s="145"/>
      <c r="G336" s="145"/>
      <c r="H336" s="145"/>
      <c r="I336" s="145"/>
    </row>
    <row r="337" spans="1:9" x14ac:dyDescent="0.45">
      <c r="A337" s="145"/>
      <c r="B337" s="145"/>
      <c r="C337" s="145"/>
      <c r="D337" s="145"/>
      <c r="E337" s="145"/>
      <c r="F337" s="145"/>
      <c r="G337" s="145"/>
      <c r="H337" s="145"/>
      <c r="I337" s="145"/>
    </row>
    <row r="338" spans="1:9" x14ac:dyDescent="0.45">
      <c r="A338" s="145"/>
      <c r="B338" s="145"/>
      <c r="C338" s="145"/>
      <c r="D338" s="145"/>
      <c r="E338" s="145"/>
      <c r="F338" s="145"/>
      <c r="G338" s="145"/>
      <c r="H338" s="145"/>
      <c r="I338" s="145"/>
    </row>
    <row r="339" spans="1:9" x14ac:dyDescent="0.45">
      <c r="A339" s="145"/>
      <c r="B339" s="145"/>
      <c r="C339" s="145"/>
      <c r="D339" s="145"/>
      <c r="E339" s="145"/>
      <c r="F339" s="145"/>
      <c r="G339" s="145"/>
      <c r="H339" s="145"/>
      <c r="I339" s="145"/>
    </row>
    <row r="340" spans="1:9" x14ac:dyDescent="0.45">
      <c r="A340" s="145"/>
      <c r="B340" s="145"/>
      <c r="C340" s="145"/>
      <c r="D340" s="145"/>
      <c r="E340" s="145"/>
      <c r="F340" s="145"/>
      <c r="G340" s="145"/>
      <c r="H340" s="145"/>
      <c r="I340" s="145"/>
    </row>
    <row r="341" spans="1:9" x14ac:dyDescent="0.45">
      <c r="A341" s="145"/>
      <c r="B341" s="145"/>
      <c r="C341" s="145"/>
      <c r="D341" s="145"/>
      <c r="E341" s="145"/>
      <c r="F341" s="145"/>
      <c r="G341" s="145"/>
      <c r="H341" s="145"/>
      <c r="I341" s="145"/>
    </row>
    <row r="342" spans="1:9" x14ac:dyDescent="0.45">
      <c r="A342" s="145"/>
      <c r="B342" s="145"/>
      <c r="C342" s="145"/>
      <c r="D342" s="145"/>
      <c r="E342" s="145"/>
      <c r="F342" s="145"/>
      <c r="G342" s="145"/>
      <c r="H342" s="145"/>
      <c r="I342" s="145"/>
    </row>
    <row r="343" spans="1:9" x14ac:dyDescent="0.45">
      <c r="A343" s="145"/>
      <c r="B343" s="145"/>
      <c r="C343" s="145"/>
      <c r="D343" s="145"/>
      <c r="E343" s="145"/>
      <c r="F343" s="145"/>
      <c r="G343" s="145"/>
      <c r="H343" s="145"/>
      <c r="I343" s="145"/>
    </row>
    <row r="344" spans="1:9" x14ac:dyDescent="0.45">
      <c r="A344" s="145"/>
      <c r="B344" s="145"/>
      <c r="C344" s="145"/>
      <c r="D344" s="145"/>
      <c r="E344" s="145"/>
      <c r="F344" s="145"/>
      <c r="G344" s="145"/>
      <c r="H344" s="145"/>
      <c r="I344" s="145"/>
    </row>
    <row r="345" spans="1:9" x14ac:dyDescent="0.45">
      <c r="A345" s="145"/>
      <c r="B345" s="145"/>
      <c r="C345" s="145"/>
      <c r="D345" s="145"/>
      <c r="E345" s="145"/>
      <c r="F345" s="145"/>
      <c r="G345" s="145"/>
      <c r="H345" s="145"/>
      <c r="I345" s="145"/>
    </row>
    <row r="346" spans="1:9" x14ac:dyDescent="0.45">
      <c r="A346" s="145"/>
      <c r="B346" s="145"/>
      <c r="C346" s="145"/>
      <c r="D346" s="145"/>
      <c r="E346" s="145"/>
      <c r="F346" s="145"/>
      <c r="G346" s="145"/>
      <c r="H346" s="145"/>
      <c r="I346" s="145"/>
    </row>
    <row r="347" spans="1:9" x14ac:dyDescent="0.45">
      <c r="A347" s="145"/>
      <c r="B347" s="145"/>
      <c r="C347" s="145"/>
      <c r="D347" s="145"/>
      <c r="E347" s="145"/>
      <c r="F347" s="145"/>
      <c r="G347" s="145"/>
      <c r="H347" s="145"/>
      <c r="I347" s="145"/>
    </row>
    <row r="348" spans="1:9" x14ac:dyDescent="0.45">
      <c r="A348" s="145"/>
      <c r="B348" s="145"/>
      <c r="C348" s="145"/>
      <c r="D348" s="145"/>
      <c r="E348" s="145"/>
      <c r="F348" s="145"/>
      <c r="G348" s="145"/>
      <c r="H348" s="145"/>
      <c r="I348" s="145"/>
    </row>
    <row r="349" spans="1:9" x14ac:dyDescent="0.45">
      <c r="A349" s="145"/>
      <c r="B349" s="145"/>
      <c r="C349" s="145"/>
      <c r="D349" s="145"/>
      <c r="E349" s="145"/>
      <c r="F349" s="145"/>
      <c r="G349" s="145"/>
      <c r="H349" s="145"/>
      <c r="I349" s="145"/>
    </row>
    <row r="350" spans="1:9" x14ac:dyDescent="0.45">
      <c r="A350" s="145"/>
      <c r="B350" s="145"/>
      <c r="C350" s="145"/>
      <c r="D350" s="145"/>
      <c r="E350" s="145"/>
      <c r="F350" s="145"/>
      <c r="G350" s="145"/>
      <c r="H350" s="145"/>
      <c r="I350" s="145"/>
    </row>
    <row r="351" spans="1:9" x14ac:dyDescent="0.45">
      <c r="A351" s="145"/>
      <c r="B351" s="145"/>
      <c r="C351" s="145"/>
      <c r="D351" s="145"/>
      <c r="E351" s="145"/>
      <c r="F351" s="145"/>
      <c r="G351" s="145"/>
      <c r="H351" s="145"/>
      <c r="I351" s="145"/>
    </row>
    <row r="352" spans="1:9" x14ac:dyDescent="0.45">
      <c r="A352" s="145"/>
      <c r="B352" s="145"/>
      <c r="C352" s="145"/>
      <c r="D352" s="145"/>
      <c r="E352" s="145"/>
      <c r="F352" s="145"/>
      <c r="G352" s="145"/>
      <c r="H352" s="145"/>
      <c r="I352" s="145"/>
    </row>
    <row r="353" spans="1:9" x14ac:dyDescent="0.45">
      <c r="A353" s="145"/>
      <c r="B353" s="145"/>
      <c r="C353" s="145"/>
      <c r="D353" s="145"/>
      <c r="E353" s="145"/>
      <c r="F353" s="145"/>
      <c r="G353" s="145"/>
      <c r="H353" s="145"/>
      <c r="I353" s="145"/>
    </row>
    <row r="354" spans="1:9" x14ac:dyDescent="0.45">
      <c r="A354" s="145"/>
      <c r="B354" s="145"/>
      <c r="C354" s="145"/>
      <c r="D354" s="145"/>
      <c r="E354" s="145"/>
      <c r="F354" s="145"/>
      <c r="G354" s="145"/>
      <c r="H354" s="145"/>
      <c r="I354" s="145"/>
    </row>
    <row r="355" spans="1:9" x14ac:dyDescent="0.45">
      <c r="A355" s="145"/>
      <c r="B355" s="145"/>
      <c r="C355" s="145"/>
      <c r="D355" s="145"/>
      <c r="E355" s="145"/>
      <c r="F355" s="145"/>
      <c r="G355" s="145"/>
      <c r="H355" s="145"/>
      <c r="I355" s="145"/>
    </row>
    <row r="356" spans="1:9" x14ac:dyDescent="0.45">
      <c r="A356" s="145"/>
      <c r="B356" s="145"/>
      <c r="C356" s="145"/>
      <c r="D356" s="145"/>
      <c r="E356" s="145"/>
      <c r="F356" s="145"/>
      <c r="G356" s="145"/>
      <c r="H356" s="145"/>
      <c r="I356" s="145"/>
    </row>
    <row r="357" spans="1:9" x14ac:dyDescent="0.45">
      <c r="A357" s="145"/>
      <c r="B357" s="145"/>
      <c r="C357" s="145"/>
      <c r="D357" s="145"/>
      <c r="E357" s="145"/>
      <c r="F357" s="145"/>
      <c r="G357" s="145"/>
      <c r="H357" s="145"/>
      <c r="I357" s="145"/>
    </row>
    <row r="358" spans="1:9" x14ac:dyDescent="0.45">
      <c r="A358" s="145"/>
      <c r="B358" s="145"/>
      <c r="C358" s="145"/>
      <c r="D358" s="145"/>
      <c r="E358" s="145"/>
      <c r="F358" s="145"/>
      <c r="G358" s="145"/>
      <c r="H358" s="145"/>
      <c r="I358" s="145"/>
    </row>
    <row r="359" spans="1:9" x14ac:dyDescent="0.45">
      <c r="A359" s="145"/>
      <c r="B359" s="145"/>
      <c r="C359" s="145"/>
      <c r="D359" s="145"/>
      <c r="E359" s="145"/>
      <c r="F359" s="145"/>
      <c r="G359" s="145"/>
      <c r="H359" s="145"/>
      <c r="I359" s="145"/>
    </row>
    <row r="360" spans="1:9" x14ac:dyDescent="0.45">
      <c r="A360" s="145"/>
      <c r="B360" s="145"/>
      <c r="C360" s="145"/>
      <c r="D360" s="145"/>
      <c r="E360" s="145"/>
      <c r="F360" s="145"/>
      <c r="G360" s="145"/>
      <c r="H360" s="145"/>
      <c r="I360" s="145"/>
    </row>
    <row r="361" spans="1:9" x14ac:dyDescent="0.45">
      <c r="A361" s="145"/>
      <c r="B361" s="145"/>
      <c r="C361" s="145"/>
      <c r="D361" s="145"/>
      <c r="E361" s="145"/>
      <c r="F361" s="145"/>
      <c r="G361" s="145"/>
      <c r="H361" s="145"/>
      <c r="I361" s="145"/>
    </row>
    <row r="362" spans="1:9" x14ac:dyDescent="0.45">
      <c r="A362" s="145"/>
      <c r="B362" s="145"/>
      <c r="C362" s="145"/>
      <c r="D362" s="145"/>
      <c r="E362" s="145"/>
      <c r="F362" s="145"/>
      <c r="G362" s="145"/>
      <c r="H362" s="145"/>
      <c r="I362" s="145"/>
    </row>
    <row r="363" spans="1:9" x14ac:dyDescent="0.45">
      <c r="A363" s="145"/>
      <c r="B363" s="145"/>
      <c r="C363" s="145"/>
      <c r="D363" s="145"/>
      <c r="E363" s="145"/>
      <c r="F363" s="145"/>
      <c r="G363" s="145"/>
      <c r="H363" s="145"/>
      <c r="I363" s="145"/>
    </row>
    <row r="364" spans="1:9" x14ac:dyDescent="0.45">
      <c r="A364" s="145"/>
      <c r="B364" s="145"/>
      <c r="C364" s="145"/>
      <c r="D364" s="145"/>
      <c r="E364" s="145"/>
      <c r="F364" s="145"/>
      <c r="G364" s="145"/>
      <c r="H364" s="145"/>
      <c r="I364" s="145"/>
    </row>
    <row r="365" spans="1:9" x14ac:dyDescent="0.45">
      <c r="A365" s="145"/>
      <c r="B365" s="145"/>
      <c r="C365" s="145"/>
      <c r="D365" s="145"/>
      <c r="E365" s="145"/>
      <c r="F365" s="145"/>
      <c r="G365" s="145"/>
      <c r="H365" s="145"/>
      <c r="I365" s="145"/>
    </row>
    <row r="366" spans="1:9" x14ac:dyDescent="0.45">
      <c r="A366" s="145"/>
      <c r="B366" s="145"/>
      <c r="C366" s="145"/>
      <c r="D366" s="145"/>
      <c r="E366" s="145"/>
      <c r="F366" s="145"/>
      <c r="G366" s="145"/>
      <c r="H366" s="145"/>
      <c r="I366" s="145"/>
    </row>
    <row r="367" spans="1:9" x14ac:dyDescent="0.45">
      <c r="A367" s="145"/>
      <c r="B367" s="145"/>
      <c r="C367" s="145"/>
      <c r="D367" s="145"/>
      <c r="E367" s="145"/>
      <c r="F367" s="145"/>
      <c r="G367" s="145"/>
      <c r="H367" s="145"/>
      <c r="I367" s="145"/>
    </row>
    <row r="368" spans="1:9" x14ac:dyDescent="0.45">
      <c r="A368" s="145"/>
      <c r="B368" s="145"/>
      <c r="C368" s="145"/>
      <c r="D368" s="145"/>
      <c r="E368" s="145"/>
      <c r="F368" s="145"/>
      <c r="G368" s="145"/>
      <c r="H368" s="145"/>
      <c r="I368" s="145"/>
    </row>
    <row r="369" spans="1:9" x14ac:dyDescent="0.45">
      <c r="A369" s="145"/>
      <c r="B369" s="145"/>
      <c r="C369" s="145"/>
      <c r="D369" s="145"/>
      <c r="E369" s="145"/>
      <c r="F369" s="145"/>
      <c r="G369" s="145"/>
      <c r="H369" s="145"/>
      <c r="I369" s="145"/>
    </row>
    <row r="370" spans="1:9" x14ac:dyDescent="0.45">
      <c r="A370" s="145"/>
      <c r="B370" s="145"/>
      <c r="C370" s="145"/>
      <c r="D370" s="145"/>
      <c r="E370" s="145"/>
      <c r="F370" s="145"/>
      <c r="G370" s="145"/>
      <c r="H370" s="145"/>
      <c r="I370" s="145"/>
    </row>
    <row r="371" spans="1:9" x14ac:dyDescent="0.45">
      <c r="A371" s="145"/>
      <c r="B371" s="145"/>
      <c r="C371" s="145"/>
      <c r="D371" s="145"/>
      <c r="E371" s="145"/>
      <c r="F371" s="145"/>
      <c r="G371" s="145"/>
      <c r="H371" s="145"/>
      <c r="I371" s="145"/>
    </row>
    <row r="372" spans="1:9" x14ac:dyDescent="0.45">
      <c r="A372" s="145"/>
      <c r="B372" s="145"/>
      <c r="C372" s="145"/>
      <c r="D372" s="145"/>
      <c r="E372" s="145"/>
      <c r="F372" s="145"/>
      <c r="G372" s="145"/>
      <c r="H372" s="145"/>
      <c r="I372" s="145"/>
    </row>
    <row r="373" spans="1:9" x14ac:dyDescent="0.45">
      <c r="A373" s="145"/>
      <c r="B373" s="145"/>
      <c r="C373" s="145"/>
      <c r="D373" s="145"/>
      <c r="E373" s="145"/>
      <c r="F373" s="145"/>
      <c r="G373" s="145"/>
      <c r="H373" s="145"/>
      <c r="I373" s="145"/>
    </row>
    <row r="374" spans="1:9" x14ac:dyDescent="0.45">
      <c r="A374" s="145"/>
      <c r="B374" s="145"/>
      <c r="C374" s="145"/>
      <c r="D374" s="145"/>
      <c r="E374" s="145"/>
      <c r="F374" s="145"/>
      <c r="G374" s="145"/>
      <c r="H374" s="145"/>
      <c r="I374" s="145"/>
    </row>
    <row r="375" spans="1:9" x14ac:dyDescent="0.45">
      <c r="A375" s="145"/>
      <c r="B375" s="145"/>
      <c r="C375" s="145"/>
      <c r="D375" s="145"/>
      <c r="E375" s="145"/>
      <c r="F375" s="145"/>
      <c r="G375" s="145"/>
      <c r="H375" s="145"/>
      <c r="I375" s="145"/>
    </row>
    <row r="376" spans="1:9" x14ac:dyDescent="0.45">
      <c r="A376" s="145"/>
      <c r="B376" s="145"/>
      <c r="C376" s="145"/>
      <c r="D376" s="145"/>
      <c r="E376" s="145"/>
      <c r="F376" s="145"/>
      <c r="G376" s="145"/>
      <c r="H376" s="145"/>
      <c r="I376" s="145"/>
    </row>
    <row r="377" spans="1:9" x14ac:dyDescent="0.45">
      <c r="A377" s="145"/>
      <c r="B377" s="145"/>
      <c r="C377" s="145"/>
      <c r="D377" s="145"/>
      <c r="E377" s="145"/>
      <c r="F377" s="145"/>
      <c r="G377" s="145"/>
      <c r="H377" s="145"/>
      <c r="I377" s="145"/>
    </row>
    <row r="378" spans="1:9" x14ac:dyDescent="0.45">
      <c r="A378" s="145"/>
      <c r="B378" s="145"/>
      <c r="C378" s="145"/>
      <c r="D378" s="145"/>
      <c r="E378" s="145"/>
      <c r="F378" s="145"/>
      <c r="G378" s="145"/>
      <c r="H378" s="145"/>
      <c r="I378" s="145"/>
    </row>
    <row r="379" spans="1:9" x14ac:dyDescent="0.45">
      <c r="A379" s="145"/>
      <c r="B379" s="145"/>
      <c r="C379" s="145"/>
      <c r="D379" s="145"/>
      <c r="E379" s="145"/>
      <c r="F379" s="145"/>
      <c r="G379" s="145"/>
      <c r="H379" s="145"/>
      <c r="I379" s="145"/>
    </row>
    <row r="380" spans="1:9" x14ac:dyDescent="0.45">
      <c r="A380" s="145"/>
      <c r="B380" s="145"/>
      <c r="C380" s="145"/>
      <c r="D380" s="145"/>
      <c r="E380" s="145"/>
      <c r="F380" s="145"/>
      <c r="G380" s="145"/>
      <c r="H380" s="145"/>
      <c r="I380" s="145"/>
    </row>
    <row r="381" spans="1:9" x14ac:dyDescent="0.45">
      <c r="A381" s="145"/>
      <c r="B381" s="145"/>
      <c r="C381" s="145"/>
      <c r="D381" s="145"/>
      <c r="E381" s="145"/>
      <c r="F381" s="145"/>
      <c r="G381" s="145"/>
      <c r="H381" s="145"/>
      <c r="I381" s="145"/>
    </row>
    <row r="382" spans="1:9" x14ac:dyDescent="0.45">
      <c r="A382" s="145"/>
      <c r="B382" s="145"/>
      <c r="C382" s="145"/>
      <c r="D382" s="145"/>
      <c r="E382" s="145"/>
      <c r="F382" s="145"/>
      <c r="G382" s="145"/>
      <c r="H382" s="145"/>
      <c r="I382" s="145"/>
    </row>
    <row r="383" spans="1:9" x14ac:dyDescent="0.45">
      <c r="A383" s="145"/>
      <c r="B383" s="145"/>
      <c r="C383" s="145"/>
      <c r="D383" s="145"/>
      <c r="E383" s="145"/>
      <c r="F383" s="145"/>
      <c r="G383" s="145"/>
      <c r="H383" s="145"/>
      <c r="I383" s="145"/>
    </row>
    <row r="384" spans="1:9" x14ac:dyDescent="0.45">
      <c r="A384" s="145"/>
      <c r="B384" s="145"/>
      <c r="C384" s="145"/>
      <c r="D384" s="145"/>
      <c r="E384" s="145"/>
      <c r="F384" s="145"/>
      <c r="G384" s="145"/>
      <c r="H384" s="145"/>
      <c r="I384" s="145"/>
    </row>
    <row r="385" spans="1:9" x14ac:dyDescent="0.45">
      <c r="A385" s="145"/>
      <c r="B385" s="145"/>
      <c r="C385" s="145"/>
      <c r="D385" s="145"/>
      <c r="E385" s="145"/>
      <c r="F385" s="145"/>
      <c r="G385" s="145"/>
      <c r="H385" s="145"/>
      <c r="I385" s="145"/>
    </row>
    <row r="386" spans="1:9" x14ac:dyDescent="0.45">
      <c r="A386" s="145"/>
      <c r="B386" s="145"/>
      <c r="C386" s="145"/>
      <c r="D386" s="145"/>
      <c r="E386" s="145"/>
      <c r="F386" s="145"/>
      <c r="G386" s="145"/>
      <c r="H386" s="145"/>
      <c r="I386" s="145"/>
    </row>
    <row r="387" spans="1:9" x14ac:dyDescent="0.45">
      <c r="A387" s="145"/>
      <c r="B387" s="145"/>
      <c r="C387" s="145"/>
      <c r="D387" s="145"/>
      <c r="E387" s="145"/>
      <c r="F387" s="145"/>
      <c r="G387" s="145"/>
      <c r="H387" s="145"/>
      <c r="I387" s="145"/>
    </row>
    <row r="388" spans="1:9" x14ac:dyDescent="0.45">
      <c r="A388" s="145"/>
      <c r="B388" s="145"/>
      <c r="C388" s="145"/>
      <c r="D388" s="145"/>
      <c r="E388" s="145"/>
      <c r="F388" s="145"/>
      <c r="G388" s="145"/>
      <c r="H388" s="145"/>
      <c r="I388" s="145"/>
    </row>
    <row r="389" spans="1:9" x14ac:dyDescent="0.45">
      <c r="A389" s="145"/>
      <c r="B389" s="145"/>
      <c r="C389" s="145"/>
      <c r="D389" s="145"/>
      <c r="E389" s="145"/>
      <c r="F389" s="145"/>
      <c r="G389" s="145"/>
      <c r="H389" s="145"/>
      <c r="I389" s="145"/>
    </row>
    <row r="390" spans="1:9" x14ac:dyDescent="0.45">
      <c r="A390" s="145"/>
      <c r="B390" s="145"/>
      <c r="C390" s="145"/>
      <c r="D390" s="145"/>
      <c r="E390" s="145"/>
      <c r="F390" s="145"/>
      <c r="G390" s="145"/>
      <c r="H390" s="145"/>
      <c r="I390" s="145"/>
    </row>
    <row r="391" spans="1:9" x14ac:dyDescent="0.45">
      <c r="A391" s="145"/>
      <c r="B391" s="145"/>
      <c r="C391" s="145"/>
      <c r="D391" s="145"/>
      <c r="E391" s="145"/>
      <c r="F391" s="145"/>
      <c r="G391" s="145"/>
      <c r="H391" s="145"/>
      <c r="I391" s="145"/>
    </row>
    <row r="392" spans="1:9" x14ac:dyDescent="0.45">
      <c r="A392" s="145"/>
      <c r="B392" s="145"/>
      <c r="C392" s="145"/>
      <c r="D392" s="145"/>
      <c r="E392" s="145"/>
      <c r="F392" s="145"/>
      <c r="G392" s="145"/>
      <c r="H392" s="145"/>
      <c r="I392" s="145"/>
    </row>
    <row r="393" spans="1:9" x14ac:dyDescent="0.45">
      <c r="A393" s="145"/>
      <c r="B393" s="145"/>
      <c r="C393" s="145"/>
      <c r="D393" s="145"/>
      <c r="E393" s="145"/>
      <c r="F393" s="145"/>
      <c r="G393" s="145"/>
      <c r="H393" s="145"/>
      <c r="I393" s="145"/>
    </row>
    <row r="394" spans="1:9" x14ac:dyDescent="0.45">
      <c r="A394" s="145"/>
      <c r="B394" s="145"/>
      <c r="C394" s="145"/>
      <c r="D394" s="145"/>
      <c r="E394" s="145"/>
      <c r="F394" s="145"/>
      <c r="G394" s="145"/>
      <c r="H394" s="145"/>
      <c r="I394" s="145"/>
    </row>
    <row r="395" spans="1:9" x14ac:dyDescent="0.45">
      <c r="A395" s="145"/>
      <c r="B395" s="145"/>
      <c r="C395" s="145"/>
      <c r="D395" s="145"/>
      <c r="E395" s="145"/>
      <c r="F395" s="145"/>
      <c r="G395" s="145"/>
      <c r="H395" s="145"/>
      <c r="I395" s="145"/>
    </row>
    <row r="396" spans="1:9" x14ac:dyDescent="0.45">
      <c r="A396" s="145"/>
      <c r="B396" s="145"/>
      <c r="C396" s="145"/>
      <c r="D396" s="145"/>
      <c r="E396" s="145"/>
      <c r="F396" s="145"/>
      <c r="G396" s="145"/>
      <c r="H396" s="145"/>
      <c r="I396" s="145"/>
    </row>
    <row r="397" spans="1:9" x14ac:dyDescent="0.45">
      <c r="A397" s="145"/>
      <c r="B397" s="145"/>
      <c r="C397" s="145"/>
      <c r="D397" s="145"/>
      <c r="E397" s="145"/>
      <c r="F397" s="145"/>
      <c r="G397" s="145"/>
      <c r="H397" s="145"/>
      <c r="I397" s="145"/>
    </row>
    <row r="398" spans="1:9" x14ac:dyDescent="0.45">
      <c r="A398" s="145"/>
      <c r="B398" s="145"/>
      <c r="C398" s="145"/>
      <c r="D398" s="145"/>
      <c r="E398" s="145"/>
      <c r="F398" s="145"/>
      <c r="G398" s="145"/>
      <c r="H398" s="145"/>
      <c r="I398" s="145"/>
    </row>
    <row r="399" spans="1:9" x14ac:dyDescent="0.45">
      <c r="A399" s="145"/>
      <c r="B399" s="145"/>
      <c r="C399" s="145"/>
      <c r="D399" s="145"/>
      <c r="E399" s="145"/>
      <c r="F399" s="145"/>
      <c r="G399" s="145"/>
      <c r="H399" s="145"/>
      <c r="I399" s="145"/>
    </row>
  </sheetData>
  <phoneticPr fontId="19" type="noConversion"/>
  <pageMargins left="0.7" right="0.7" top="0.75" bottom="0.75" header="0.3" footer="0.3"/>
  <pageSetup paperSize="9" scale="4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3B072-8E83-4EF3-B552-CBA67426FD1E}">
  <sheetPr>
    <tabColor theme="7" tint="0.59999389629810485"/>
    <pageSetUpPr fitToPage="1"/>
  </sheetPr>
  <dimension ref="A1:J39"/>
  <sheetViews>
    <sheetView zoomScale="80" zoomScaleNormal="80" workbookViewId="0"/>
  </sheetViews>
  <sheetFormatPr defaultRowHeight="13.5" x14ac:dyDescent="0.35"/>
  <cols>
    <col min="1" max="1" width="9" style="100"/>
    <col min="2" max="2" width="27.125" style="100" customWidth="1"/>
    <col min="3" max="5" width="20.75" style="100" customWidth="1"/>
    <col min="6" max="8" width="9" style="100"/>
    <col min="9" max="9" width="9" style="100" customWidth="1"/>
    <col min="10" max="16384" width="9" style="100"/>
  </cols>
  <sheetData>
    <row r="1" spans="1:8" ht="30.75" x14ac:dyDescent="0.4">
      <c r="A1" s="79" t="s">
        <v>62</v>
      </c>
      <c r="B1" s="80"/>
      <c r="C1" s="80"/>
      <c r="D1" s="80"/>
      <c r="E1" s="80"/>
      <c r="F1" s="80"/>
      <c r="G1" s="80"/>
      <c r="H1" s="80"/>
    </row>
    <row r="2" spans="1:8" ht="14.25" x14ac:dyDescent="0.4">
      <c r="A2" s="103"/>
      <c r="B2" s="151" t="s">
        <v>63</v>
      </c>
      <c r="C2" s="148"/>
      <c r="D2" s="148"/>
      <c r="E2" s="148"/>
    </row>
    <row r="3" spans="1:8" ht="14.25" x14ac:dyDescent="0.45">
      <c r="A3" s="103"/>
      <c r="B3" s="116"/>
      <c r="C3" s="149" t="s">
        <v>64</v>
      </c>
      <c r="D3" s="63" t="s">
        <v>65</v>
      </c>
      <c r="E3" s="103"/>
    </row>
    <row r="4" spans="1:8" ht="14.25" x14ac:dyDescent="0.35">
      <c r="A4" s="147"/>
      <c r="B4" s="151"/>
      <c r="C4" s="148"/>
      <c r="D4" s="148"/>
      <c r="E4" s="148"/>
    </row>
    <row r="5" spans="1:8" ht="14.25" x14ac:dyDescent="0.35">
      <c r="A5" s="147"/>
      <c r="B5" s="151"/>
      <c r="C5" s="149" t="s">
        <v>66</v>
      </c>
      <c r="D5" s="64" t="s">
        <v>67</v>
      </c>
      <c r="E5" s="148"/>
    </row>
    <row r="6" spans="1:8" ht="14.25" x14ac:dyDescent="0.45">
      <c r="A6" s="103"/>
      <c r="B6" s="116"/>
      <c r="C6" s="103"/>
      <c r="D6" s="103"/>
      <c r="E6" s="103"/>
    </row>
    <row r="7" spans="1:8" ht="14.25" x14ac:dyDescent="0.45">
      <c r="A7" s="103"/>
      <c r="B7" s="152" t="s">
        <v>68</v>
      </c>
      <c r="C7" s="103"/>
      <c r="D7" s="103"/>
      <c r="E7" s="103"/>
    </row>
    <row r="8" spans="1:8" ht="13.9" x14ac:dyDescent="0.4">
      <c r="A8" s="103"/>
      <c r="B8" s="103"/>
      <c r="C8" s="103"/>
      <c r="D8" s="150"/>
      <c r="E8" s="150"/>
    </row>
    <row r="9" spans="1:8" ht="13.9" x14ac:dyDescent="0.4">
      <c r="A9" s="103"/>
      <c r="B9" s="103"/>
      <c r="C9" s="65" t="s">
        <v>69</v>
      </c>
      <c r="D9" s="66" t="s">
        <v>70</v>
      </c>
      <c r="E9" s="66" t="s">
        <v>71</v>
      </c>
    </row>
    <row r="10" spans="1:8" ht="13.9" x14ac:dyDescent="0.4">
      <c r="A10" s="103"/>
      <c r="B10" s="103"/>
      <c r="C10" s="64" t="s">
        <v>72</v>
      </c>
      <c r="D10" s="64" t="s">
        <v>33</v>
      </c>
      <c r="E10" s="64" t="s">
        <v>73</v>
      </c>
    </row>
    <row r="11" spans="1:8" ht="13.9" x14ac:dyDescent="0.4">
      <c r="A11" s="103"/>
      <c r="B11" s="103"/>
      <c r="C11" s="64" t="s">
        <v>74</v>
      </c>
      <c r="D11" s="64" t="s">
        <v>48</v>
      </c>
      <c r="E11" s="64" t="s">
        <v>73</v>
      </c>
    </row>
    <row r="12" spans="1:8" ht="13.9" x14ac:dyDescent="0.4">
      <c r="A12" s="103"/>
      <c r="B12" s="103"/>
      <c r="C12" s="64" t="s">
        <v>75</v>
      </c>
      <c r="D12" s="64" t="s">
        <v>49</v>
      </c>
      <c r="E12" s="64" t="s">
        <v>73</v>
      </c>
    </row>
    <row r="13" spans="1:8" ht="13.9" x14ac:dyDescent="0.4">
      <c r="A13" s="103"/>
      <c r="B13" s="103"/>
      <c r="C13" s="64" t="s">
        <v>76</v>
      </c>
      <c r="D13" s="64" t="s">
        <v>50</v>
      </c>
      <c r="E13" s="64" t="s">
        <v>73</v>
      </c>
    </row>
    <row r="14" spans="1:8" ht="13.9" x14ac:dyDescent="0.4">
      <c r="A14" s="103"/>
      <c r="B14" s="103"/>
      <c r="C14" s="64" t="s">
        <v>77</v>
      </c>
      <c r="D14" s="64" t="s">
        <v>51</v>
      </c>
      <c r="E14" s="64" t="s">
        <v>73</v>
      </c>
    </row>
    <row r="15" spans="1:8" ht="13.9" x14ac:dyDescent="0.4">
      <c r="A15" s="103"/>
      <c r="B15" s="103"/>
      <c r="C15" s="64" t="s">
        <v>78</v>
      </c>
      <c r="D15" s="64" t="s">
        <v>52</v>
      </c>
      <c r="E15" s="64" t="s">
        <v>73</v>
      </c>
    </row>
    <row r="16" spans="1:8" ht="13.9" x14ac:dyDescent="0.4">
      <c r="A16" s="103"/>
      <c r="B16" s="103"/>
      <c r="C16" s="64" t="s">
        <v>79</v>
      </c>
      <c r="D16" s="64" t="s">
        <v>80</v>
      </c>
      <c r="E16" s="64" t="s">
        <v>73</v>
      </c>
    </row>
    <row r="17" spans="1:8" ht="13.9" x14ac:dyDescent="0.4">
      <c r="A17" s="103"/>
      <c r="B17" s="103"/>
      <c r="C17" s="64" t="s">
        <v>81</v>
      </c>
      <c r="D17" s="64" t="s">
        <v>54</v>
      </c>
      <c r="E17" s="64" t="s">
        <v>73</v>
      </c>
    </row>
    <row r="18" spans="1:8" ht="13.9" x14ac:dyDescent="0.4">
      <c r="A18" s="103"/>
      <c r="B18" s="103"/>
      <c r="C18" s="64" t="s">
        <v>82</v>
      </c>
      <c r="D18" s="64" t="s">
        <v>55</v>
      </c>
      <c r="E18" s="64" t="s">
        <v>73</v>
      </c>
    </row>
    <row r="19" spans="1:8" ht="13.9" x14ac:dyDescent="0.4">
      <c r="A19" s="103"/>
      <c r="B19" s="103"/>
      <c r="C19" s="64" t="s">
        <v>83</v>
      </c>
      <c r="D19" s="64" t="s">
        <v>46</v>
      </c>
      <c r="E19" s="64" t="s">
        <v>73</v>
      </c>
    </row>
    <row r="20" spans="1:8" ht="13.9" x14ac:dyDescent="0.4">
      <c r="A20" s="103"/>
      <c r="B20" s="103"/>
      <c r="C20" s="64" t="s">
        <v>84</v>
      </c>
      <c r="D20" s="64" t="s">
        <v>47</v>
      </c>
      <c r="E20" s="64" t="s">
        <v>73</v>
      </c>
    </row>
    <row r="21" spans="1:8" ht="13.9" x14ac:dyDescent="0.4">
      <c r="A21" s="103"/>
      <c r="B21" s="103"/>
      <c r="C21" s="64" t="s">
        <v>85</v>
      </c>
      <c r="D21" s="64" t="s">
        <v>56</v>
      </c>
      <c r="E21" s="64" t="s">
        <v>86</v>
      </c>
    </row>
    <row r="22" spans="1:8" ht="13.9" x14ac:dyDescent="0.4">
      <c r="A22" s="103"/>
      <c r="B22" s="103"/>
      <c r="C22" s="64" t="s">
        <v>87</v>
      </c>
      <c r="D22" s="64" t="s">
        <v>57</v>
      </c>
      <c r="E22" s="64" t="s">
        <v>86</v>
      </c>
    </row>
    <row r="23" spans="1:8" ht="13.9" x14ac:dyDescent="0.4">
      <c r="A23" s="103"/>
      <c r="B23" s="103"/>
      <c r="C23" s="64" t="s">
        <v>88</v>
      </c>
      <c r="D23" s="64" t="s">
        <v>58</v>
      </c>
      <c r="E23" s="64" t="s">
        <v>86</v>
      </c>
    </row>
    <row r="24" spans="1:8" ht="13.9" x14ac:dyDescent="0.4">
      <c r="A24" s="103"/>
      <c r="B24" s="103"/>
      <c r="C24" s="64" t="s">
        <v>89</v>
      </c>
      <c r="D24" s="64" t="s">
        <v>59</v>
      </c>
      <c r="E24" s="64" t="s">
        <v>86</v>
      </c>
    </row>
    <row r="25" spans="1:8" ht="13.9" x14ac:dyDescent="0.4">
      <c r="A25" s="103"/>
      <c r="B25" s="103"/>
      <c r="C25" s="64" t="s">
        <v>90</v>
      </c>
      <c r="D25" s="64" t="s">
        <v>60</v>
      </c>
      <c r="E25" s="64" t="s">
        <v>86</v>
      </c>
    </row>
    <row r="26" spans="1:8" ht="13.9" x14ac:dyDescent="0.4">
      <c r="A26" s="103"/>
      <c r="B26" s="103"/>
      <c r="C26" s="64" t="s">
        <v>91</v>
      </c>
      <c r="D26" s="64" t="s">
        <v>61</v>
      </c>
      <c r="E26" s="64" t="s">
        <v>86</v>
      </c>
    </row>
    <row r="27" spans="1:8" ht="13.9" x14ac:dyDescent="0.4">
      <c r="A27" s="103"/>
      <c r="B27" s="103"/>
      <c r="C27" s="103"/>
      <c r="D27" s="103"/>
      <c r="E27" s="103"/>
    </row>
    <row r="28" spans="1:8" x14ac:dyDescent="0.35">
      <c r="A28" s="67" t="s">
        <v>92</v>
      </c>
      <c r="B28" s="67"/>
      <c r="C28" s="68"/>
      <c r="D28" s="69"/>
      <c r="E28" s="69"/>
      <c r="F28" s="69"/>
      <c r="G28" s="69"/>
      <c r="H28" s="69"/>
    </row>
    <row r="29" spans="1:8" ht="13.9" x14ac:dyDescent="0.4">
      <c r="A29" s="103"/>
      <c r="B29" s="103"/>
      <c r="C29" s="103"/>
      <c r="D29" s="103"/>
      <c r="E29" s="103"/>
    </row>
    <row r="30" spans="1:8" ht="13.9" x14ac:dyDescent="0.4">
      <c r="A30" s="103"/>
      <c r="B30" s="103" t="s">
        <v>93</v>
      </c>
      <c r="C30" s="70">
        <v>10</v>
      </c>
      <c r="D30" s="103"/>
      <c r="E30" s="103"/>
    </row>
    <row r="31" spans="1:8" ht="13.9" x14ac:dyDescent="0.4">
      <c r="A31" s="103"/>
      <c r="B31" s="103" t="s">
        <v>94</v>
      </c>
      <c r="C31" s="71">
        <f>2/3</f>
        <v>0.66666666666666663</v>
      </c>
      <c r="D31" s="103"/>
      <c r="E31" s="103"/>
    </row>
    <row r="32" spans="1:8" ht="13.9" x14ac:dyDescent="0.4">
      <c r="A32" s="103"/>
      <c r="B32" s="103" t="s">
        <v>95</v>
      </c>
      <c r="C32" s="71">
        <f>1/3</f>
        <v>0.33333333333333331</v>
      </c>
      <c r="D32" s="103"/>
      <c r="E32" s="103"/>
    </row>
    <row r="33" spans="1:10" ht="13.9" x14ac:dyDescent="0.4">
      <c r="A33" s="103"/>
      <c r="B33" s="103" t="s">
        <v>96</v>
      </c>
      <c r="C33" s="71">
        <v>0.2</v>
      </c>
      <c r="D33" s="103"/>
      <c r="E33" s="103"/>
    </row>
    <row r="34" spans="1:10" ht="13.9" x14ac:dyDescent="0.4">
      <c r="A34" s="103"/>
      <c r="B34" s="103" t="s">
        <v>97</v>
      </c>
      <c r="C34" s="72">
        <v>-1</v>
      </c>
      <c r="D34" s="103"/>
      <c r="E34" s="103"/>
    </row>
    <row r="35" spans="1:10" ht="13.9" x14ac:dyDescent="0.4">
      <c r="A35" s="103"/>
      <c r="B35" s="103" t="s">
        <v>98</v>
      </c>
      <c r="C35" s="72">
        <v>0.01</v>
      </c>
      <c r="D35" s="103"/>
      <c r="E35" s="103"/>
    </row>
    <row r="36" spans="1:10" ht="13.9" x14ac:dyDescent="0.4">
      <c r="A36" s="103"/>
      <c r="B36" s="103" t="s">
        <v>99</v>
      </c>
      <c r="C36" s="72">
        <v>0.55000000000000004</v>
      </c>
      <c r="D36" s="103"/>
      <c r="E36" s="103"/>
      <c r="F36" s="103"/>
      <c r="G36" s="103"/>
      <c r="H36" s="103"/>
      <c r="I36" s="103"/>
      <c r="J36" s="103"/>
    </row>
    <row r="38" spans="1:10" ht="13.9" x14ac:dyDescent="0.4">
      <c r="A38" s="57" t="s">
        <v>8</v>
      </c>
      <c r="B38" s="57"/>
      <c r="C38" s="58"/>
      <c r="D38" s="59"/>
      <c r="E38" s="58"/>
      <c r="F38" s="60"/>
      <c r="G38" s="57"/>
      <c r="H38" s="57"/>
    </row>
    <row r="39" spans="1:10" x14ac:dyDescent="0.35">
      <c r="E39" s="121"/>
      <c r="F39" s="121"/>
      <c r="G39" s="121"/>
      <c r="H39" s="121"/>
    </row>
  </sheetData>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D2EB6-0B67-474C-8E11-EFBCF66537E3}">
  <sheetPr>
    <tabColor theme="7" tint="0.59999389629810485"/>
    <pageSetUpPr fitToPage="1"/>
  </sheetPr>
  <dimension ref="A1:Z49"/>
  <sheetViews>
    <sheetView showGridLines="0" zoomScale="80" zoomScaleNormal="80" workbookViewId="0"/>
  </sheetViews>
  <sheetFormatPr defaultColWidth="0" defaultRowHeight="13.5" customHeight="1" zeroHeight="1" x14ac:dyDescent="0.35"/>
  <cols>
    <col min="1" max="1" width="10.625" customWidth="1"/>
    <col min="2" max="7" width="9" customWidth="1"/>
    <col min="8" max="19" width="0" hidden="1" customWidth="1"/>
    <col min="20" max="16384" width="9" hidden="1"/>
  </cols>
  <sheetData>
    <row r="1" spans="1:19" s="80" customFormat="1" ht="30.75" x14ac:dyDescent="0.4">
      <c r="A1" s="79" t="str">
        <f ca="1" xml:space="preserve"> RIGHT(CELL("filename", A1), LEN(CELL("filename", A1)) - SEARCH("]", CELL("filename", A1)))</f>
        <v>Inp_RCV</v>
      </c>
      <c r="L1" s="81"/>
      <c r="M1" s="81"/>
    </row>
    <row r="2" spans="1:19" s="82" customFormat="1" x14ac:dyDescent="0.35">
      <c r="M2" s="83"/>
      <c r="N2" s="83"/>
      <c r="O2" s="83"/>
      <c r="P2" s="83"/>
      <c r="Q2" s="83"/>
      <c r="R2" s="83"/>
      <c r="S2" s="83"/>
    </row>
    <row r="3" spans="1:19" s="85" customFormat="1" x14ac:dyDescent="0.35">
      <c r="A3" s="84" t="s">
        <v>100</v>
      </c>
      <c r="B3" s="84"/>
    </row>
    <row r="4" spans="1:19" s="86" customFormat="1" x14ac:dyDescent="0.35">
      <c r="A4"/>
      <c r="B4"/>
      <c r="C4"/>
      <c r="D4"/>
      <c r="E4"/>
      <c r="F4"/>
      <c r="G4"/>
    </row>
    <row r="5" spans="1:19" ht="13.9" x14ac:dyDescent="0.4">
      <c r="B5" s="192" t="s">
        <v>69</v>
      </c>
      <c r="C5" s="87" t="s">
        <v>101</v>
      </c>
      <c r="D5" s="87"/>
      <c r="E5" s="87"/>
    </row>
    <row r="6" spans="1:19" ht="13.9" x14ac:dyDescent="0.4">
      <c r="B6" s="192"/>
      <c r="C6" s="87" t="s">
        <v>102</v>
      </c>
      <c r="D6" s="87" t="s">
        <v>103</v>
      </c>
      <c r="E6" s="87" t="s">
        <v>104</v>
      </c>
    </row>
    <row r="7" spans="1:19" ht="13.9" x14ac:dyDescent="0.4">
      <c r="B7" s="192"/>
      <c r="C7" s="88" t="s">
        <v>36</v>
      </c>
      <c r="D7" s="88" t="s">
        <v>36</v>
      </c>
      <c r="E7" s="88" t="s">
        <v>36</v>
      </c>
    </row>
    <row r="8" spans="1:19" ht="13.9" x14ac:dyDescent="0.4">
      <c r="B8" s="89" t="s">
        <v>33</v>
      </c>
      <c r="C8" s="90">
        <v>5352.2828680592684</v>
      </c>
      <c r="D8" s="90">
        <v>7112.9978935221015</v>
      </c>
      <c r="E8" s="91">
        <f>SUM(C8:D8)</f>
        <v>12465.280761581369</v>
      </c>
    </row>
    <row r="9" spans="1:19" ht="13.9" x14ac:dyDescent="0.4">
      <c r="B9" s="89" t="s">
        <v>46</v>
      </c>
      <c r="C9" s="90">
        <v>2819.7241910882558</v>
      </c>
      <c r="D9" s="90">
        <v>5315.3676126988594</v>
      </c>
      <c r="E9" s="91">
        <f t="shared" ref="E9:E24" si="0">SUM(C9:D9)</f>
        <v>8135.0918037871152</v>
      </c>
    </row>
    <row r="10" spans="1:19" ht="13.9" x14ac:dyDescent="0.4">
      <c r="B10" s="89" t="s">
        <v>47</v>
      </c>
      <c r="C10" s="90">
        <v>140.86987604720701</v>
      </c>
      <c r="D10" s="90">
        <v>32.077613399511165</v>
      </c>
      <c r="E10" s="91">
        <f>SUM(C10:D10)</f>
        <v>172.94748944671818</v>
      </c>
    </row>
    <row r="11" spans="1:19" ht="13.9" x14ac:dyDescent="0.4">
      <c r="B11" s="87" t="s">
        <v>48</v>
      </c>
      <c r="C11" s="90">
        <v>3114.6717621676758</v>
      </c>
      <c r="D11" s="90">
        <v>3469.5383499850263</v>
      </c>
      <c r="E11" s="91">
        <f t="shared" si="0"/>
        <v>6584.2101121527021</v>
      </c>
    </row>
    <row r="12" spans="1:19" ht="13.9" x14ac:dyDescent="0.4">
      <c r="B12" s="89" t="s">
        <v>49</v>
      </c>
      <c r="C12" s="90">
        <v>6891.8519706727539</v>
      </c>
      <c r="D12" s="90">
        <v>8548.0636914969327</v>
      </c>
      <c r="E12" s="91">
        <f t="shared" si="0"/>
        <v>15439.915662169686</v>
      </c>
    </row>
    <row r="13" spans="1:19" ht="13.9" x14ac:dyDescent="0.4">
      <c r="B13" s="89" t="s">
        <v>50</v>
      </c>
      <c r="C13" s="90">
        <v>2301.9532611994614</v>
      </c>
      <c r="D13" s="90">
        <v>2749.3086579426104</v>
      </c>
      <c r="E13" s="91">
        <f t="shared" si="0"/>
        <v>5051.2619191420717</v>
      </c>
    </row>
    <row r="14" spans="1:19" ht="13.9" x14ac:dyDescent="0.4">
      <c r="B14" s="89" t="s">
        <v>51</v>
      </c>
      <c r="C14" s="90">
        <v>2435.156355270793</v>
      </c>
      <c r="D14" s="90">
        <v>6247.2920706035984</v>
      </c>
      <c r="E14" s="91">
        <f t="shared" si="0"/>
        <v>8682.4484258743905</v>
      </c>
    </row>
    <row r="15" spans="1:19" ht="13.9" x14ac:dyDescent="0.4">
      <c r="B15" s="89" t="s">
        <v>52</v>
      </c>
      <c r="C15" s="90">
        <v>10567.387951130886</v>
      </c>
      <c r="D15" s="90">
        <v>10412.355901856205</v>
      </c>
      <c r="E15" s="91">
        <f t="shared" si="0"/>
        <v>20979.743852987092</v>
      </c>
    </row>
    <row r="16" spans="1:19" ht="13.9" x14ac:dyDescent="0.4">
      <c r="B16" s="89" t="s">
        <v>80</v>
      </c>
      <c r="C16" s="90">
        <v>4937.4633511095544</v>
      </c>
      <c r="D16" s="90">
        <v>11271.149017529133</v>
      </c>
      <c r="E16" s="91">
        <f t="shared" si="0"/>
        <v>16208.612368638687</v>
      </c>
    </row>
    <row r="17" spans="1:26" ht="13.9" x14ac:dyDescent="0.4">
      <c r="B17" s="89" t="s">
        <v>54</v>
      </c>
      <c r="C17" s="90">
        <v>1359.2187319086929</v>
      </c>
      <c r="D17" s="90">
        <v>3498.0627709236319</v>
      </c>
      <c r="E17" s="91">
        <f t="shared" si="0"/>
        <v>4857.2815028323248</v>
      </c>
    </row>
    <row r="18" spans="1:26" ht="13.9" x14ac:dyDescent="0.4">
      <c r="B18" s="89" t="s">
        <v>55</v>
      </c>
      <c r="C18" s="90">
        <v>3716.7607402269714</v>
      </c>
      <c r="D18" s="90">
        <v>6394.5434127767921</v>
      </c>
      <c r="E18" s="91">
        <f t="shared" si="0"/>
        <v>10111.304153003763</v>
      </c>
    </row>
    <row r="19" spans="1:26" ht="13.9" x14ac:dyDescent="0.4">
      <c r="B19" s="89" t="s">
        <v>56</v>
      </c>
      <c r="C19" s="90">
        <v>2031.9248570264297</v>
      </c>
      <c r="D19" s="92" t="s">
        <v>105</v>
      </c>
      <c r="E19" s="91">
        <f t="shared" si="0"/>
        <v>2031.9248570264297</v>
      </c>
    </row>
    <row r="20" spans="1:26" ht="13.9" x14ac:dyDescent="0.4">
      <c r="B20" s="89" t="s">
        <v>57</v>
      </c>
      <c r="C20" s="90">
        <v>696.74236851086664</v>
      </c>
      <c r="D20" s="93" t="s">
        <v>105</v>
      </c>
      <c r="E20" s="91">
        <f t="shared" si="0"/>
        <v>696.74236851086664</v>
      </c>
    </row>
    <row r="21" spans="1:26" ht="13.9" x14ac:dyDescent="0.4">
      <c r="B21" s="89" t="s">
        <v>60</v>
      </c>
      <c r="C21" s="90">
        <v>629.68123276017059</v>
      </c>
      <c r="D21" s="92" t="s">
        <v>105</v>
      </c>
      <c r="E21" s="91">
        <f t="shared" si="0"/>
        <v>629.68123276017059</v>
      </c>
    </row>
    <row r="22" spans="1:26" ht="13.9" x14ac:dyDescent="0.4">
      <c r="B22" s="89" t="s">
        <v>58</v>
      </c>
      <c r="C22" s="90">
        <v>282.60406709861837</v>
      </c>
      <c r="D22" s="92" t="s">
        <v>105</v>
      </c>
      <c r="E22" s="91">
        <f t="shared" si="0"/>
        <v>282.60406709861837</v>
      </c>
    </row>
    <row r="23" spans="1:26" ht="13.9" x14ac:dyDescent="0.4">
      <c r="B23" s="89" t="s">
        <v>59</v>
      </c>
      <c r="C23" s="90">
        <v>1925.6126732814214</v>
      </c>
      <c r="D23" s="92" t="s">
        <v>105</v>
      </c>
      <c r="E23" s="91">
        <f t="shared" si="0"/>
        <v>1925.6126732814214</v>
      </c>
    </row>
    <row r="24" spans="1:26" ht="13.9" x14ac:dyDescent="0.4">
      <c r="B24" s="89" t="s">
        <v>61</v>
      </c>
      <c r="C24" s="90">
        <v>352.78588459303211</v>
      </c>
      <c r="D24" s="92" t="s">
        <v>105</v>
      </c>
      <c r="E24" s="91">
        <f t="shared" si="0"/>
        <v>352.78588459303211</v>
      </c>
    </row>
    <row r="25" spans="1:26" x14ac:dyDescent="0.35">
      <c r="A25" s="94"/>
      <c r="B25" s="94"/>
    </row>
    <row r="26" spans="1:26" ht="13.9" x14ac:dyDescent="0.4">
      <c r="A26" s="95" t="s">
        <v>106</v>
      </c>
      <c r="B26" s="94" t="s">
        <v>107</v>
      </c>
      <c r="C26" s="31"/>
      <c r="D26" s="31"/>
      <c r="E26" s="31"/>
    </row>
    <row r="27" spans="1:26" ht="13.9" x14ac:dyDescent="0.4">
      <c r="A27" s="31"/>
      <c r="B27" s="31"/>
      <c r="C27" s="31"/>
      <c r="D27" s="31"/>
      <c r="E27" s="31"/>
    </row>
    <row r="28" spans="1:26" s="97" customFormat="1" ht="14.25" customHeight="1" x14ac:dyDescent="0.45">
      <c r="A28" s="96" t="s">
        <v>8</v>
      </c>
      <c r="B28" s="96"/>
      <c r="T28" s="98"/>
      <c r="U28" s="98"/>
      <c r="V28" s="98"/>
      <c r="W28" s="98"/>
      <c r="X28" s="98"/>
      <c r="Y28" s="98"/>
      <c r="Z28" s="98"/>
    </row>
    <row r="29" spans="1:26" ht="13.9" hidden="1" x14ac:dyDescent="0.4">
      <c r="A29" s="31"/>
      <c r="B29" s="31"/>
      <c r="C29" s="31"/>
      <c r="D29" s="31"/>
      <c r="E29" s="31"/>
    </row>
    <row r="30" spans="1:26" ht="13.9" hidden="1" x14ac:dyDescent="0.4">
      <c r="A30" s="31"/>
      <c r="B30" s="31"/>
      <c r="C30" s="31"/>
      <c r="D30" s="31"/>
      <c r="E30" s="31"/>
    </row>
    <row r="31" spans="1:26" ht="13.9" hidden="1" x14ac:dyDescent="0.4">
      <c r="A31" s="31"/>
      <c r="B31" s="31"/>
      <c r="C31" s="31"/>
      <c r="D31" s="31"/>
      <c r="E31" s="31"/>
    </row>
    <row r="32" spans="1:26" ht="13.9" hidden="1" x14ac:dyDescent="0.4">
      <c r="A32" s="31"/>
      <c r="B32" s="31"/>
      <c r="C32" s="31"/>
      <c r="D32" s="31"/>
      <c r="E32" s="31"/>
    </row>
    <row r="33" spans="1:5" ht="13.9" hidden="1" x14ac:dyDescent="0.4">
      <c r="A33" s="31"/>
      <c r="B33" s="31"/>
      <c r="C33" s="31"/>
      <c r="D33" s="31"/>
      <c r="E33" s="31"/>
    </row>
    <row r="34" spans="1:5" ht="13.9" hidden="1" x14ac:dyDescent="0.4">
      <c r="A34" s="31"/>
      <c r="B34" s="31"/>
      <c r="C34" s="31"/>
      <c r="D34" s="31"/>
      <c r="E34" s="31"/>
    </row>
    <row r="35" spans="1:5" ht="13.9" hidden="1" x14ac:dyDescent="0.4">
      <c r="A35" s="31"/>
      <c r="B35" s="31"/>
      <c r="C35" s="31"/>
      <c r="D35" s="31"/>
      <c r="E35" s="31"/>
    </row>
    <row r="36" spans="1:5" ht="13.9" hidden="1" x14ac:dyDescent="0.4">
      <c r="A36" s="31"/>
      <c r="B36" s="31"/>
      <c r="C36" s="31"/>
      <c r="D36" s="31"/>
      <c r="E36" s="31"/>
    </row>
    <row r="37" spans="1:5" ht="13.9" hidden="1" x14ac:dyDescent="0.4">
      <c r="A37" s="31"/>
      <c r="B37" s="31"/>
      <c r="C37" s="31"/>
      <c r="D37" s="31"/>
      <c r="E37" s="31"/>
    </row>
    <row r="38" spans="1:5" ht="13.9" hidden="1" x14ac:dyDescent="0.4">
      <c r="A38" s="31"/>
      <c r="B38" s="31"/>
      <c r="C38" s="31"/>
      <c r="D38" s="31"/>
      <c r="E38" s="31"/>
    </row>
    <row r="39" spans="1:5" ht="13.9" hidden="1" x14ac:dyDescent="0.4">
      <c r="A39" s="31"/>
      <c r="B39" s="31"/>
      <c r="C39" s="31"/>
      <c r="D39" s="31"/>
      <c r="E39" s="31"/>
    </row>
    <row r="40" spans="1:5" ht="13.9" hidden="1" x14ac:dyDescent="0.4">
      <c r="A40" s="31"/>
      <c r="B40" s="31"/>
      <c r="C40" s="31"/>
      <c r="D40" s="31"/>
      <c r="E40" s="31"/>
    </row>
    <row r="41" spans="1:5" ht="13.9" hidden="1" x14ac:dyDescent="0.4">
      <c r="A41" s="31"/>
      <c r="B41" s="31"/>
      <c r="C41" s="31"/>
      <c r="D41" s="31"/>
      <c r="E41" s="31"/>
    </row>
    <row r="42" spans="1:5" ht="13.9" hidden="1" x14ac:dyDescent="0.4">
      <c r="A42" s="31"/>
      <c r="B42" s="31"/>
      <c r="C42" s="31"/>
      <c r="D42" s="31"/>
      <c r="E42" s="31"/>
    </row>
    <row r="43" spans="1:5" ht="13.9" hidden="1" x14ac:dyDescent="0.4">
      <c r="A43" s="31"/>
      <c r="B43" s="31"/>
      <c r="C43" s="31"/>
      <c r="D43" s="31"/>
      <c r="E43" s="31"/>
    </row>
    <row r="44" spans="1:5" ht="13.9" hidden="1" x14ac:dyDescent="0.4">
      <c r="A44" s="31"/>
      <c r="B44" s="31"/>
      <c r="C44" s="31"/>
      <c r="D44" s="31"/>
      <c r="E44" s="31"/>
    </row>
    <row r="45" spans="1:5" ht="13.9" hidden="1" x14ac:dyDescent="0.4">
      <c r="A45" s="31"/>
      <c r="B45" s="31"/>
      <c r="C45" s="31"/>
      <c r="D45" s="31"/>
      <c r="E45" s="31"/>
    </row>
    <row r="46" spans="1:5" ht="13.9" hidden="1" x14ac:dyDescent="0.4">
      <c r="A46" s="31"/>
      <c r="B46" s="31"/>
      <c r="C46" s="31"/>
      <c r="D46" s="31"/>
      <c r="E46" s="31"/>
    </row>
    <row r="47" spans="1:5" ht="13.9" hidden="1" x14ac:dyDescent="0.4">
      <c r="A47" s="31"/>
      <c r="B47" s="31"/>
      <c r="C47" s="31"/>
      <c r="D47" s="31"/>
      <c r="E47" s="31"/>
    </row>
    <row r="48" spans="1:5" ht="13.9" hidden="1" x14ac:dyDescent="0.4">
      <c r="A48" s="31"/>
      <c r="B48" s="31"/>
      <c r="C48" s="31"/>
      <c r="D48" s="31"/>
      <c r="E48" s="31"/>
    </row>
    <row r="49" ht="13.5" customHeight="1" x14ac:dyDescent="0.35"/>
  </sheetData>
  <mergeCells count="1">
    <mergeCell ref="B5:B7"/>
  </mergeCells>
  <pageMargins left="0.7" right="0.7" top="0.75" bottom="0.75" header="0.3" footer="0.3"/>
  <pageSetup paperSize="9" orientation="landscape" r:id="rId1"/>
  <headerFooter>
    <oddHeader>&amp;L&amp;"-,Regular"&amp;10&amp;F&amp;C&amp;"-,Regular"&amp;10Sheet: &amp;A&amp;R&amp;"-,Regular"&amp;10OFFICIAL</oddHeader>
    <oddFooter>&amp;L&amp;"-,Regular"&amp;10Printed on &amp;D at &amp;T&amp;C&amp;"-,Regular"&amp;10Page &amp;P of &amp;N&amp;R&amp;"-,Regular"&amp;10Ofwat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BA660-C382-4A66-BAD3-EF962FFD8DE4}">
  <sheetPr>
    <tabColor theme="7" tint="0.59999389629810485"/>
    <pageSetUpPr fitToPage="1"/>
  </sheetPr>
  <dimension ref="A1:N239"/>
  <sheetViews>
    <sheetView zoomScale="80" zoomScaleNormal="80" workbookViewId="0">
      <pane xSplit="5" ySplit="3" topLeftCell="F4" activePane="bottomRight" state="frozen"/>
      <selection pane="topRight" activeCell="C5" sqref="C5"/>
      <selection pane="bottomLeft" activeCell="C5" sqref="C5"/>
      <selection pane="bottomRight"/>
    </sheetView>
  </sheetViews>
  <sheetFormatPr defaultRowHeight="13.5" x14ac:dyDescent="0.35"/>
  <cols>
    <col min="1" max="1" width="9" style="100"/>
    <col min="2" max="2" width="14.5" style="100" customWidth="1"/>
    <col min="3" max="5" width="9" style="100"/>
    <col min="6" max="6" width="9.125" style="100" bestFit="1" customWidth="1"/>
    <col min="7" max="16384" width="9" style="100"/>
  </cols>
  <sheetData>
    <row r="1" spans="1:14" ht="30.75" x14ac:dyDescent="0.4">
      <c r="A1" s="79" t="s">
        <v>108</v>
      </c>
      <c r="B1" s="80"/>
      <c r="C1" s="80"/>
      <c r="D1" s="80"/>
      <c r="E1" s="80"/>
      <c r="F1" s="80"/>
    </row>
    <row r="2" spans="1:14" ht="20.25" x14ac:dyDescent="1.05">
      <c r="A2" s="99"/>
      <c r="B2" s="101" t="s">
        <v>109</v>
      </c>
      <c r="C2" s="99"/>
      <c r="D2" s="99"/>
      <c r="E2" s="99"/>
      <c r="F2" s="102" t="s">
        <v>110</v>
      </c>
    </row>
    <row r="3" spans="1:14" ht="20.25" x14ac:dyDescent="1.05">
      <c r="A3" s="99"/>
      <c r="B3" s="101" t="s">
        <v>111</v>
      </c>
      <c r="C3" s="99"/>
      <c r="D3" s="99"/>
      <c r="E3" s="99"/>
      <c r="F3" s="103">
        <v>6</v>
      </c>
    </row>
    <row r="4" spans="1:14" ht="24" customHeight="1" x14ac:dyDescent="1.05">
      <c r="A4" s="99"/>
      <c r="B4" s="103" t="s">
        <v>112</v>
      </c>
      <c r="C4" s="104"/>
      <c r="D4" s="99"/>
      <c r="E4" s="99"/>
      <c r="F4" s="128" t="s">
        <v>107</v>
      </c>
    </row>
    <row r="5" spans="1:14" ht="20.25" x14ac:dyDescent="1.05">
      <c r="A5" s="99"/>
      <c r="B5" s="99"/>
      <c r="C5" s="99"/>
      <c r="D5" s="99"/>
      <c r="E5" s="99"/>
    </row>
    <row r="6" spans="1:14" ht="20.25" x14ac:dyDescent="1.05">
      <c r="A6" s="152" t="s">
        <v>113</v>
      </c>
      <c r="B6" s="99"/>
      <c r="C6" s="99"/>
      <c r="D6" s="99"/>
      <c r="E6" s="99"/>
    </row>
    <row r="7" spans="1:14" ht="20.25" x14ac:dyDescent="1.05">
      <c r="A7" s="99"/>
      <c r="B7" s="99"/>
      <c r="C7" s="99"/>
      <c r="D7" s="99"/>
      <c r="E7" s="99"/>
      <c r="K7" s="193"/>
      <c r="L7" s="106"/>
      <c r="M7" s="106"/>
      <c r="N7" s="106"/>
    </row>
    <row r="8" spans="1:14" ht="16.899999999999999" customHeight="1" x14ac:dyDescent="1.05">
      <c r="A8" s="99"/>
      <c r="B8" s="107" t="s">
        <v>13</v>
      </c>
      <c r="C8" s="108" t="s">
        <v>66</v>
      </c>
      <c r="D8" s="109" t="s">
        <v>114</v>
      </c>
      <c r="E8" s="99"/>
      <c r="K8" s="193"/>
      <c r="L8" s="106"/>
      <c r="M8" s="106"/>
      <c r="N8" s="106"/>
    </row>
    <row r="9" spans="1:14" ht="16.899999999999999" customHeight="1" x14ac:dyDescent="1.05">
      <c r="A9" s="99"/>
      <c r="B9" s="110" t="s">
        <v>33</v>
      </c>
      <c r="C9" s="111" t="s">
        <v>36</v>
      </c>
      <c r="D9" s="109"/>
      <c r="E9" s="99"/>
      <c r="F9" s="112">
        <f>IFERROR(_xlfn.XLOOKUP(B9,Inp_RCV!$B$8:$B$24,Inp_RCV!$C$8:$C$24), "-")</f>
        <v>5352.2828680592684</v>
      </c>
      <c r="K9" s="193"/>
      <c r="L9" s="113"/>
      <c r="M9" s="113"/>
      <c r="N9" s="113"/>
    </row>
    <row r="10" spans="1:14" ht="16.899999999999999" customHeight="1" x14ac:dyDescent="1.05">
      <c r="A10" s="99"/>
      <c r="B10" s="110" t="s">
        <v>48</v>
      </c>
      <c r="C10" s="111" t="s">
        <v>36</v>
      </c>
      <c r="D10" s="109"/>
      <c r="E10" s="99"/>
      <c r="F10" s="112">
        <f>IFERROR(_xlfn.XLOOKUP(B10,Inp_RCV!$B$8:$B$24,Inp_RCV!$C$8:$C$24), "-")</f>
        <v>3114.6717621676758</v>
      </c>
      <c r="K10" s="193"/>
      <c r="L10" s="106"/>
      <c r="M10" s="106"/>
      <c r="N10" s="106"/>
    </row>
    <row r="11" spans="1:14" ht="16.899999999999999" customHeight="1" x14ac:dyDescent="1.05">
      <c r="A11" s="99"/>
      <c r="B11" s="110" t="s">
        <v>49</v>
      </c>
      <c r="C11" s="111" t="s">
        <v>36</v>
      </c>
      <c r="D11" s="109"/>
      <c r="E11" s="99"/>
      <c r="F11" s="112">
        <f>IFERROR(_xlfn.XLOOKUP(B11,Inp_RCV!$B$8:$B$24,Inp_RCV!$C$8:$C$24), "-")</f>
        <v>6891.8519706727539</v>
      </c>
      <c r="K11" s="193"/>
      <c r="L11" s="106"/>
      <c r="M11" s="106"/>
      <c r="N11" s="106"/>
    </row>
    <row r="12" spans="1:14" ht="16.899999999999999" customHeight="1" x14ac:dyDescent="1.05">
      <c r="A12" s="99"/>
      <c r="B12" s="110" t="s">
        <v>50</v>
      </c>
      <c r="C12" s="111" t="s">
        <v>36</v>
      </c>
      <c r="D12" s="109"/>
      <c r="E12" s="99"/>
      <c r="F12" s="112">
        <f>IFERROR(_xlfn.XLOOKUP(B12,Inp_RCV!$B$8:$B$24,Inp_RCV!$C$8:$C$24), "-")</f>
        <v>2301.9532611994614</v>
      </c>
      <c r="K12" s="193"/>
      <c r="L12" s="113"/>
      <c r="M12" s="113"/>
      <c r="N12" s="113"/>
    </row>
    <row r="13" spans="1:14" ht="16.899999999999999" customHeight="1" x14ac:dyDescent="1.05">
      <c r="A13" s="99"/>
      <c r="B13" s="110" t="s">
        <v>51</v>
      </c>
      <c r="C13" s="111" t="s">
        <v>36</v>
      </c>
      <c r="D13" s="109"/>
      <c r="E13" s="99"/>
      <c r="F13" s="112">
        <f>IFERROR(_xlfn.XLOOKUP(B13,Inp_RCV!$B$8:$B$24,Inp_RCV!$C$8:$C$24), "-")</f>
        <v>2435.156355270793</v>
      </c>
      <c r="K13" s="193"/>
      <c r="L13" s="106"/>
      <c r="M13" s="106"/>
      <c r="N13" s="106"/>
    </row>
    <row r="14" spans="1:14" ht="16.899999999999999" customHeight="1" x14ac:dyDescent="1.05">
      <c r="A14" s="99"/>
      <c r="B14" s="110" t="s">
        <v>52</v>
      </c>
      <c r="C14" s="111" t="s">
        <v>36</v>
      </c>
      <c r="D14" s="109"/>
      <c r="E14" s="99"/>
      <c r="F14" s="112">
        <f>IFERROR(_xlfn.XLOOKUP(B14,Inp_RCV!$B$8:$B$24,Inp_RCV!$C$8:$C$24), "-")</f>
        <v>10567.387951130886</v>
      </c>
      <c r="K14" s="193"/>
      <c r="L14" s="106"/>
      <c r="M14" s="106"/>
      <c r="N14" s="106"/>
    </row>
    <row r="15" spans="1:14" ht="16.899999999999999" customHeight="1" x14ac:dyDescent="1.05">
      <c r="A15" s="105" t="s">
        <v>53</v>
      </c>
      <c r="B15" s="110" t="s">
        <v>80</v>
      </c>
      <c r="C15" s="111" t="s">
        <v>36</v>
      </c>
      <c r="D15" s="109"/>
      <c r="E15" s="99"/>
      <c r="F15" s="112">
        <f>IFERROR(_xlfn.XLOOKUP(B15,Inp_RCV!$B$8:$B$24,Inp_RCV!$C$8:$C$24), "-")</f>
        <v>4937.4633511095544</v>
      </c>
      <c r="K15" s="193"/>
      <c r="L15" s="113"/>
      <c r="M15" s="113"/>
      <c r="N15" s="113"/>
    </row>
    <row r="16" spans="1:14" ht="16.899999999999999" customHeight="1" x14ac:dyDescent="1.05">
      <c r="A16" s="99"/>
      <c r="B16" s="110" t="s">
        <v>54</v>
      </c>
      <c r="C16" s="111" t="s">
        <v>36</v>
      </c>
      <c r="D16" s="109"/>
      <c r="E16" s="99"/>
      <c r="F16" s="112">
        <f>IFERROR(_xlfn.XLOOKUP(B16,Inp_RCV!$B$8:$B$24,Inp_RCV!$C$8:$C$24), "-")</f>
        <v>1359.2187319086929</v>
      </c>
      <c r="K16" s="193"/>
      <c r="L16" s="106"/>
      <c r="M16" s="106"/>
      <c r="N16" s="106"/>
    </row>
    <row r="17" spans="1:14" ht="16.899999999999999" customHeight="1" x14ac:dyDescent="1.05">
      <c r="A17" s="99"/>
      <c r="B17" s="110" t="s">
        <v>55</v>
      </c>
      <c r="C17" s="111" t="s">
        <v>36</v>
      </c>
      <c r="D17" s="109"/>
      <c r="E17" s="99"/>
      <c r="F17" s="112">
        <f>IFERROR(_xlfn.XLOOKUP(B17,Inp_RCV!$B$8:$B$24,Inp_RCV!$C$8:$C$24), "-")</f>
        <v>3716.7607402269714</v>
      </c>
      <c r="K17" s="193"/>
      <c r="L17" s="106"/>
      <c r="M17" s="106"/>
      <c r="N17" s="106"/>
    </row>
    <row r="18" spans="1:14" ht="16.899999999999999" customHeight="1" x14ac:dyDescent="1.05">
      <c r="A18" s="99"/>
      <c r="B18" s="110" t="s">
        <v>46</v>
      </c>
      <c r="C18" s="111" t="s">
        <v>36</v>
      </c>
      <c r="D18" s="109"/>
      <c r="E18" s="99"/>
      <c r="F18" s="112">
        <f>IFERROR(_xlfn.XLOOKUP(B18,Inp_RCV!$B$8:$B$24,Inp_RCV!$C$8:$C$24), "-")</f>
        <v>2819.7241910882558</v>
      </c>
      <c r="K18" s="193"/>
      <c r="L18" s="113"/>
      <c r="M18" s="113"/>
      <c r="N18" s="113"/>
    </row>
    <row r="19" spans="1:14" ht="16.899999999999999" customHeight="1" x14ac:dyDescent="1.05">
      <c r="A19" s="99"/>
      <c r="B19" s="110" t="s">
        <v>47</v>
      </c>
      <c r="C19" s="111" t="s">
        <v>36</v>
      </c>
      <c r="D19" s="109"/>
      <c r="E19" s="99"/>
      <c r="F19" s="112">
        <f>IFERROR(_xlfn.XLOOKUP(B19,Inp_RCV!$B$8:$B$24,Inp_RCV!$C$8:$C$24), "-")</f>
        <v>140.86987604720701</v>
      </c>
      <c r="K19" s="193"/>
      <c r="L19" s="106"/>
      <c r="M19" s="106"/>
      <c r="N19" s="106"/>
    </row>
    <row r="20" spans="1:14" ht="16.899999999999999" customHeight="1" x14ac:dyDescent="1.05">
      <c r="A20" s="99"/>
      <c r="B20" s="110" t="s">
        <v>56</v>
      </c>
      <c r="C20" s="111" t="s">
        <v>36</v>
      </c>
      <c r="D20" s="109"/>
      <c r="E20" s="99"/>
      <c r="F20" s="112">
        <f>IFERROR(_xlfn.XLOOKUP(B20,Inp_RCV!$B$8:$B$24,Inp_RCV!$C$8:$C$24), "-")</f>
        <v>2031.9248570264297</v>
      </c>
      <c r="K20" s="193"/>
      <c r="L20" s="106"/>
      <c r="M20" s="106"/>
      <c r="N20" s="106"/>
    </row>
    <row r="21" spans="1:14" ht="16.899999999999999" customHeight="1" x14ac:dyDescent="1.05">
      <c r="A21" s="99"/>
      <c r="B21" s="110" t="s">
        <v>57</v>
      </c>
      <c r="C21" s="111" t="s">
        <v>36</v>
      </c>
      <c r="D21" s="109"/>
      <c r="E21" s="99"/>
      <c r="F21" s="112">
        <f>IFERROR(_xlfn.XLOOKUP(B21,Inp_RCV!$B$8:$B$24,Inp_RCV!$C$8:$C$24), "-")</f>
        <v>696.74236851086664</v>
      </c>
      <c r="K21" s="193"/>
      <c r="L21" s="113"/>
      <c r="M21" s="113"/>
      <c r="N21" s="113"/>
    </row>
    <row r="22" spans="1:14" ht="16.899999999999999" customHeight="1" x14ac:dyDescent="1.05">
      <c r="A22" s="99"/>
      <c r="B22" s="110" t="s">
        <v>58</v>
      </c>
      <c r="C22" s="111" t="s">
        <v>36</v>
      </c>
      <c r="D22" s="109"/>
      <c r="E22" s="99"/>
      <c r="F22" s="112">
        <f>IFERROR(_xlfn.XLOOKUP(B22,Inp_RCV!$B$8:$B$24,Inp_RCV!$C$8:$C$24), "-")</f>
        <v>282.60406709861837</v>
      </c>
      <c r="K22" s="193"/>
      <c r="L22" s="106"/>
      <c r="M22" s="106"/>
      <c r="N22" s="106"/>
    </row>
    <row r="23" spans="1:14" ht="16.899999999999999" customHeight="1" x14ac:dyDescent="1.05">
      <c r="A23" s="99"/>
      <c r="B23" s="110" t="s">
        <v>59</v>
      </c>
      <c r="C23" s="111" t="s">
        <v>36</v>
      </c>
      <c r="D23" s="109"/>
      <c r="E23" s="99"/>
      <c r="F23" s="112">
        <f>IFERROR(_xlfn.XLOOKUP(B23,Inp_RCV!$B$8:$B$24,Inp_RCV!$C$8:$C$24), "-")</f>
        <v>1925.6126732814214</v>
      </c>
      <c r="K23" s="193"/>
      <c r="L23" s="106"/>
      <c r="M23" s="106"/>
      <c r="N23" s="106"/>
    </row>
    <row r="24" spans="1:14" ht="16.899999999999999" customHeight="1" x14ac:dyDescent="1.05">
      <c r="A24" s="99"/>
      <c r="B24" s="114" t="s">
        <v>60</v>
      </c>
      <c r="C24" s="111" t="s">
        <v>36</v>
      </c>
      <c r="D24" s="115"/>
      <c r="E24" s="99"/>
      <c r="F24" s="112">
        <f>IFERROR(_xlfn.XLOOKUP(B24,Inp_RCV!$B$8:$B$24,Inp_RCV!$C$8:$C$24), "-")</f>
        <v>629.68123276017059</v>
      </c>
      <c r="K24" s="193"/>
      <c r="L24" s="113"/>
      <c r="M24" s="113"/>
      <c r="N24" s="113"/>
    </row>
    <row r="25" spans="1:14" ht="16.899999999999999" customHeight="1" x14ac:dyDescent="1.05">
      <c r="A25" s="99"/>
      <c r="B25" s="114" t="s">
        <v>61</v>
      </c>
      <c r="C25" s="111" t="s">
        <v>36</v>
      </c>
      <c r="D25" s="115"/>
      <c r="E25" s="99"/>
      <c r="F25" s="112">
        <f>IFERROR(_xlfn.XLOOKUP(B25,Inp_RCV!$B$8:$B$24,Inp_RCV!$C$8:$C$24), "-")</f>
        <v>352.78588459303211</v>
      </c>
      <c r="K25" s="193"/>
      <c r="L25" s="106"/>
      <c r="M25" s="106"/>
      <c r="N25" s="106"/>
    </row>
    <row r="26" spans="1:14" ht="16.899999999999999" customHeight="1" x14ac:dyDescent="1.05">
      <c r="A26" s="99"/>
      <c r="B26" s="114" t="s">
        <v>115</v>
      </c>
      <c r="C26" s="111" t="s">
        <v>36</v>
      </c>
      <c r="D26" s="115"/>
      <c r="E26" s="99"/>
      <c r="F26" s="112" t="str">
        <f>IFERROR(_xlfn.XLOOKUP(B26,Inp_RCV!$B$8:$B$24,Inp_RCV!$C$8:$C$24), "-")</f>
        <v>-</v>
      </c>
      <c r="K26" s="193"/>
      <c r="L26" s="106"/>
      <c r="M26" s="106"/>
      <c r="N26" s="106"/>
    </row>
    <row r="27" spans="1:14" ht="16.899999999999999" customHeight="1" x14ac:dyDescent="1.05">
      <c r="A27" s="99"/>
      <c r="B27" s="99"/>
      <c r="C27" s="99"/>
      <c r="D27" s="99"/>
      <c r="E27" s="99"/>
      <c r="F27" s="116"/>
      <c r="K27" s="193"/>
      <c r="L27" s="113"/>
      <c r="M27" s="113"/>
      <c r="N27" s="113"/>
    </row>
    <row r="28" spans="1:14" ht="16.899999999999999" customHeight="1" x14ac:dyDescent="1.05">
      <c r="A28" s="152" t="s">
        <v>116</v>
      </c>
      <c r="B28" s="99"/>
      <c r="C28" s="99"/>
      <c r="D28" s="99"/>
      <c r="E28" s="99"/>
      <c r="F28" s="116"/>
    </row>
    <row r="29" spans="1:14" ht="16.899999999999999" customHeight="1" x14ac:dyDescent="1.05">
      <c r="A29" s="105"/>
      <c r="B29" s="99"/>
      <c r="C29" s="99"/>
      <c r="D29" s="99"/>
      <c r="E29" s="99"/>
      <c r="F29" s="116"/>
    </row>
    <row r="30" spans="1:14" ht="16.899999999999999" customHeight="1" x14ac:dyDescent="1.05">
      <c r="A30" s="105"/>
      <c r="B30" s="107" t="s">
        <v>13</v>
      </c>
      <c r="C30" s="108" t="s">
        <v>66</v>
      </c>
      <c r="D30" s="107" t="s">
        <v>114</v>
      </c>
      <c r="E30" s="99"/>
      <c r="F30" s="116"/>
    </row>
    <row r="31" spans="1:14" ht="16.899999999999999" customHeight="1" x14ac:dyDescent="1.05">
      <c r="A31" s="105"/>
      <c r="B31" s="110" t="s">
        <v>33</v>
      </c>
      <c r="C31" s="111" t="s">
        <v>36</v>
      </c>
      <c r="D31" s="107"/>
      <c r="E31" s="99"/>
      <c r="F31" s="112">
        <f>IFERROR(_xlfn.XLOOKUP(B31,Inp_RCV!$B$8:$B$24,Inp_RCV!$D$8:$D$24),"-")</f>
        <v>7112.9978935221015</v>
      </c>
    </row>
    <row r="32" spans="1:14" ht="16.899999999999999" customHeight="1" x14ac:dyDescent="1.05">
      <c r="A32" s="105"/>
      <c r="B32" s="110" t="s">
        <v>48</v>
      </c>
      <c r="C32" s="111" t="s">
        <v>36</v>
      </c>
      <c r="D32" s="107"/>
      <c r="E32" s="99"/>
      <c r="F32" s="112">
        <f>IFERROR(_xlfn.XLOOKUP(B32,Inp_RCV!$B$8:$B$24,Inp_RCV!$D$8:$D$24),"-")</f>
        <v>3469.5383499850263</v>
      </c>
    </row>
    <row r="33" spans="1:6" ht="16.899999999999999" customHeight="1" x14ac:dyDescent="1.05">
      <c r="A33" s="105"/>
      <c r="B33" s="110" t="s">
        <v>49</v>
      </c>
      <c r="C33" s="111" t="s">
        <v>36</v>
      </c>
      <c r="D33" s="107"/>
      <c r="E33" s="99"/>
      <c r="F33" s="112">
        <f>IFERROR(_xlfn.XLOOKUP(B33,Inp_RCV!$B$8:$B$24,Inp_RCV!$D$8:$D$24),"-")</f>
        <v>8548.0636914969327</v>
      </c>
    </row>
    <row r="34" spans="1:6" ht="16.899999999999999" customHeight="1" x14ac:dyDescent="1.05">
      <c r="A34" s="105"/>
      <c r="B34" s="110" t="s">
        <v>50</v>
      </c>
      <c r="C34" s="111" t="s">
        <v>36</v>
      </c>
      <c r="D34" s="107"/>
      <c r="E34" s="99"/>
      <c r="F34" s="112">
        <f>IFERROR(_xlfn.XLOOKUP(B34,Inp_RCV!$B$8:$B$24,Inp_RCV!$D$8:$D$24),"-")</f>
        <v>2749.3086579426104</v>
      </c>
    </row>
    <row r="35" spans="1:6" ht="16.899999999999999" customHeight="1" x14ac:dyDescent="1.05">
      <c r="A35" s="105"/>
      <c r="B35" s="110" t="s">
        <v>51</v>
      </c>
      <c r="C35" s="111" t="s">
        <v>36</v>
      </c>
      <c r="D35" s="107"/>
      <c r="E35" s="99"/>
      <c r="F35" s="112">
        <f>IFERROR(_xlfn.XLOOKUP(B35,Inp_RCV!$B$8:$B$24,Inp_RCV!$D$8:$D$24),"-")</f>
        <v>6247.2920706035984</v>
      </c>
    </row>
    <row r="36" spans="1:6" ht="16.899999999999999" customHeight="1" x14ac:dyDescent="1.05">
      <c r="A36" s="105"/>
      <c r="B36" s="110" t="s">
        <v>52</v>
      </c>
      <c r="C36" s="111" t="s">
        <v>36</v>
      </c>
      <c r="D36" s="107"/>
      <c r="E36" s="99"/>
      <c r="F36" s="112">
        <f>IFERROR(_xlfn.XLOOKUP(B36,Inp_RCV!$B$8:$B$24,Inp_RCV!$D$8:$D$24),"-")</f>
        <v>10412.355901856205</v>
      </c>
    </row>
    <row r="37" spans="1:6" ht="16.899999999999999" customHeight="1" x14ac:dyDescent="1.05">
      <c r="A37" s="105" t="s">
        <v>53</v>
      </c>
      <c r="B37" s="110" t="s">
        <v>80</v>
      </c>
      <c r="C37" s="111" t="s">
        <v>36</v>
      </c>
      <c r="D37" s="107"/>
      <c r="E37" s="99"/>
      <c r="F37" s="112">
        <f>IFERROR(_xlfn.XLOOKUP(B37,Inp_RCV!$B$8:$B$24,Inp_RCV!$D$8:$D$24),"-")</f>
        <v>11271.149017529133</v>
      </c>
    </row>
    <row r="38" spans="1:6" ht="16.899999999999999" customHeight="1" x14ac:dyDescent="1.05">
      <c r="A38" s="105"/>
      <c r="B38" s="110" t="s">
        <v>54</v>
      </c>
      <c r="C38" s="111" t="s">
        <v>36</v>
      </c>
      <c r="D38" s="107"/>
      <c r="E38" s="99"/>
      <c r="F38" s="112">
        <f>IFERROR(_xlfn.XLOOKUP(B38,Inp_RCV!$B$8:$B$24,Inp_RCV!$D$8:$D$24),"-")</f>
        <v>3498.0627709236319</v>
      </c>
    </row>
    <row r="39" spans="1:6" ht="16.899999999999999" customHeight="1" x14ac:dyDescent="1.05">
      <c r="A39" s="105"/>
      <c r="B39" s="110" t="s">
        <v>55</v>
      </c>
      <c r="C39" s="111" t="s">
        <v>36</v>
      </c>
      <c r="D39" s="107"/>
      <c r="E39" s="99"/>
      <c r="F39" s="112">
        <f>IFERROR(_xlfn.XLOOKUP(B39,Inp_RCV!$B$8:$B$24,Inp_RCV!$D$8:$D$24),"-")</f>
        <v>6394.5434127767921</v>
      </c>
    </row>
    <row r="40" spans="1:6" ht="16.899999999999999" customHeight="1" x14ac:dyDescent="1.05">
      <c r="A40" s="105"/>
      <c r="B40" s="110" t="s">
        <v>46</v>
      </c>
      <c r="C40" s="111" t="s">
        <v>36</v>
      </c>
      <c r="D40" s="107"/>
      <c r="E40" s="99"/>
      <c r="F40" s="112">
        <f>IFERROR(_xlfn.XLOOKUP(B40,Inp_RCV!$B$8:$B$24,Inp_RCV!$D$8:$D$24),"-")</f>
        <v>5315.3676126988594</v>
      </c>
    </row>
    <row r="41" spans="1:6" ht="16.899999999999999" customHeight="1" x14ac:dyDescent="1.05">
      <c r="A41" s="105"/>
      <c r="B41" s="110" t="s">
        <v>47</v>
      </c>
      <c r="C41" s="111" t="s">
        <v>36</v>
      </c>
      <c r="D41" s="107"/>
      <c r="E41" s="99"/>
      <c r="F41" s="112">
        <f>IFERROR(_xlfn.XLOOKUP(B41,Inp_RCV!$B$8:$B$24,Inp_RCV!$D$8:$D$24),"-")</f>
        <v>32.077613399511165</v>
      </c>
    </row>
    <row r="42" spans="1:6" ht="16.899999999999999" customHeight="1" x14ac:dyDescent="1.05">
      <c r="A42" s="105"/>
      <c r="B42" s="110" t="s">
        <v>56</v>
      </c>
      <c r="C42" s="111" t="s">
        <v>36</v>
      </c>
      <c r="D42" s="107"/>
      <c r="E42" s="99"/>
      <c r="F42" s="112" t="str">
        <f>IFERROR(_xlfn.XLOOKUP(B42,Inp_RCV!$B$8:$B$24,Inp_RCV!$D$8:$D$24),"-")</f>
        <v>-</v>
      </c>
    </row>
    <row r="43" spans="1:6" ht="16.899999999999999" customHeight="1" x14ac:dyDescent="1.05">
      <c r="A43" s="105"/>
      <c r="B43" s="110" t="s">
        <v>57</v>
      </c>
      <c r="C43" s="111" t="s">
        <v>36</v>
      </c>
      <c r="D43" s="107"/>
      <c r="E43" s="99"/>
      <c r="F43" s="112" t="str">
        <f>IFERROR(_xlfn.XLOOKUP(B43,Inp_RCV!$B$8:$B$24,Inp_RCV!$D$8:$D$24),"-")</f>
        <v>-</v>
      </c>
    </row>
    <row r="44" spans="1:6" ht="16.899999999999999" customHeight="1" x14ac:dyDescent="1.05">
      <c r="A44" s="105"/>
      <c r="B44" s="110" t="s">
        <v>58</v>
      </c>
      <c r="C44" s="111" t="s">
        <v>36</v>
      </c>
      <c r="D44" s="107"/>
      <c r="E44" s="99"/>
      <c r="F44" s="112" t="str">
        <f>IFERROR(_xlfn.XLOOKUP(B44,Inp_RCV!$B$8:$B$24,Inp_RCV!$D$8:$D$24),"-")</f>
        <v>-</v>
      </c>
    </row>
    <row r="45" spans="1:6" ht="16.899999999999999" customHeight="1" x14ac:dyDescent="1.05">
      <c r="A45" s="105"/>
      <c r="B45" s="110" t="s">
        <v>59</v>
      </c>
      <c r="C45" s="111" t="s">
        <v>36</v>
      </c>
      <c r="D45" s="107"/>
      <c r="E45" s="99"/>
      <c r="F45" s="112" t="str">
        <f>IFERROR(_xlfn.XLOOKUP(B45,Inp_RCV!$B$8:$B$24,Inp_RCV!$D$8:$D$24),"-")</f>
        <v>-</v>
      </c>
    </row>
    <row r="46" spans="1:6" ht="16.899999999999999" customHeight="1" x14ac:dyDescent="1.05">
      <c r="A46" s="105"/>
      <c r="B46" s="114" t="s">
        <v>60</v>
      </c>
      <c r="C46" s="111" t="s">
        <v>36</v>
      </c>
      <c r="D46" s="115"/>
      <c r="E46" s="99"/>
      <c r="F46" s="112" t="str">
        <f>IFERROR(_xlfn.XLOOKUP(B46,Inp_RCV!$B$8:$B$24,Inp_RCV!$D$8:$D$24),"-")</f>
        <v>-</v>
      </c>
    </row>
    <row r="47" spans="1:6" ht="16.899999999999999" customHeight="1" x14ac:dyDescent="1.05">
      <c r="A47" s="99"/>
      <c r="B47" s="114" t="s">
        <v>61</v>
      </c>
      <c r="C47" s="111" t="s">
        <v>36</v>
      </c>
      <c r="D47" s="115"/>
      <c r="E47" s="99"/>
      <c r="F47" s="112" t="str">
        <f>IFERROR(_xlfn.XLOOKUP(B47,Inp_RCV!$B$8:$B$24,Inp_RCV!$D$8:$D$24),"-")</f>
        <v>-</v>
      </c>
    </row>
    <row r="48" spans="1:6" ht="16.899999999999999" customHeight="1" x14ac:dyDescent="1.05">
      <c r="A48" s="117"/>
      <c r="B48" s="114" t="s">
        <v>115</v>
      </c>
      <c r="C48" s="111" t="s">
        <v>36</v>
      </c>
      <c r="D48" s="115"/>
      <c r="E48" s="118"/>
      <c r="F48" s="112" t="str">
        <f>IFERROR(_xlfn.XLOOKUP(B48,Inp_RCV!$B$8:$B$24,Inp_RCV!$D$8:$D$24),"-")</f>
        <v>-</v>
      </c>
    </row>
    <row r="49" spans="1:6" ht="16.899999999999999" customHeight="1" x14ac:dyDescent="1.05">
      <c r="A49" s="117"/>
      <c r="B49" s="103"/>
      <c r="C49" s="103"/>
    </row>
    <row r="50" spans="1:6" ht="16.899999999999999" customHeight="1" x14ac:dyDescent="1.05">
      <c r="A50" s="152" t="s">
        <v>117</v>
      </c>
      <c r="B50" s="118"/>
      <c r="C50" s="118"/>
      <c r="D50" s="118"/>
      <c r="E50" s="118"/>
      <c r="F50" s="116"/>
    </row>
    <row r="51" spans="1:6" ht="16.899999999999999" customHeight="1" x14ac:dyDescent="1.05">
      <c r="A51" s="99"/>
      <c r="B51" s="99"/>
      <c r="C51" s="99"/>
      <c r="D51" s="99"/>
      <c r="E51" s="99"/>
      <c r="F51" s="116"/>
    </row>
    <row r="52" spans="1:6" ht="16.899999999999999" customHeight="1" x14ac:dyDescent="1.05">
      <c r="A52" s="99"/>
      <c r="B52" s="107" t="s">
        <v>13</v>
      </c>
      <c r="C52" s="108" t="s">
        <v>66</v>
      </c>
      <c r="D52" s="107" t="s">
        <v>114</v>
      </c>
      <c r="E52" s="99"/>
      <c r="F52" s="116"/>
    </row>
    <row r="53" spans="1:6" ht="16.899999999999999" customHeight="1" x14ac:dyDescent="1.05">
      <c r="A53" s="99"/>
      <c r="B53" s="110" t="s">
        <v>33</v>
      </c>
      <c r="C53" s="111" t="s">
        <v>36</v>
      </c>
      <c r="D53" s="107"/>
      <c r="E53" s="99"/>
      <c r="F53" s="112">
        <f t="shared" ref="F53:F69" si="0">SUM(F9,F31)</f>
        <v>12465.280761581369</v>
      </c>
    </row>
    <row r="54" spans="1:6" ht="16.899999999999999" customHeight="1" x14ac:dyDescent="1.05">
      <c r="A54" s="99"/>
      <c r="B54" s="110" t="s">
        <v>48</v>
      </c>
      <c r="C54" s="111" t="s">
        <v>36</v>
      </c>
      <c r="D54" s="107"/>
      <c r="E54" s="99"/>
      <c r="F54" s="112">
        <f t="shared" si="0"/>
        <v>6584.2101121527021</v>
      </c>
    </row>
    <row r="55" spans="1:6" ht="16.899999999999999" customHeight="1" x14ac:dyDescent="1.05">
      <c r="A55" s="99"/>
      <c r="B55" s="110" t="s">
        <v>49</v>
      </c>
      <c r="C55" s="111" t="s">
        <v>36</v>
      </c>
      <c r="D55" s="107"/>
      <c r="E55" s="99"/>
      <c r="F55" s="112">
        <f t="shared" si="0"/>
        <v>15439.915662169686</v>
      </c>
    </row>
    <row r="56" spans="1:6" ht="16.899999999999999" customHeight="1" x14ac:dyDescent="1.05">
      <c r="A56" s="99"/>
      <c r="B56" s="110" t="s">
        <v>50</v>
      </c>
      <c r="C56" s="111" t="s">
        <v>36</v>
      </c>
      <c r="D56" s="107"/>
      <c r="E56" s="99"/>
      <c r="F56" s="112">
        <f t="shared" si="0"/>
        <v>5051.2619191420717</v>
      </c>
    </row>
    <row r="57" spans="1:6" ht="16.899999999999999" customHeight="1" x14ac:dyDescent="1.05">
      <c r="A57" s="99"/>
      <c r="B57" s="110" t="s">
        <v>51</v>
      </c>
      <c r="C57" s="111" t="s">
        <v>36</v>
      </c>
      <c r="D57" s="107"/>
      <c r="E57" s="99"/>
      <c r="F57" s="112">
        <f t="shared" si="0"/>
        <v>8682.4484258743905</v>
      </c>
    </row>
    <row r="58" spans="1:6" ht="16.899999999999999" customHeight="1" x14ac:dyDescent="1.05">
      <c r="A58" s="99"/>
      <c r="B58" s="110" t="s">
        <v>52</v>
      </c>
      <c r="C58" s="111" t="s">
        <v>36</v>
      </c>
      <c r="D58" s="107"/>
      <c r="E58" s="99"/>
      <c r="F58" s="112">
        <f t="shared" si="0"/>
        <v>20979.743852987092</v>
      </c>
    </row>
    <row r="59" spans="1:6" ht="16.899999999999999" customHeight="1" x14ac:dyDescent="1.05">
      <c r="A59" s="105" t="s">
        <v>53</v>
      </c>
      <c r="B59" s="110" t="s">
        <v>80</v>
      </c>
      <c r="C59" s="111" t="s">
        <v>36</v>
      </c>
      <c r="D59" s="107"/>
      <c r="E59" s="99"/>
      <c r="F59" s="112">
        <f t="shared" si="0"/>
        <v>16208.612368638687</v>
      </c>
    </row>
    <row r="60" spans="1:6" ht="16.899999999999999" customHeight="1" x14ac:dyDescent="1.05">
      <c r="A60" s="99"/>
      <c r="B60" s="110" t="s">
        <v>54</v>
      </c>
      <c r="C60" s="111" t="s">
        <v>36</v>
      </c>
      <c r="D60" s="107"/>
      <c r="E60" s="99"/>
      <c r="F60" s="112">
        <f t="shared" si="0"/>
        <v>4857.2815028323248</v>
      </c>
    </row>
    <row r="61" spans="1:6" ht="16.899999999999999" customHeight="1" x14ac:dyDescent="1.05">
      <c r="A61" s="99"/>
      <c r="B61" s="110" t="s">
        <v>55</v>
      </c>
      <c r="C61" s="111" t="s">
        <v>36</v>
      </c>
      <c r="D61" s="107"/>
      <c r="E61" s="99"/>
      <c r="F61" s="112">
        <f t="shared" si="0"/>
        <v>10111.304153003763</v>
      </c>
    </row>
    <row r="62" spans="1:6" ht="16.899999999999999" customHeight="1" x14ac:dyDescent="1.05">
      <c r="A62" s="99"/>
      <c r="B62" s="110" t="s">
        <v>46</v>
      </c>
      <c r="C62" s="111" t="s">
        <v>36</v>
      </c>
      <c r="D62" s="107"/>
      <c r="E62" s="99"/>
      <c r="F62" s="112">
        <f t="shared" si="0"/>
        <v>8135.0918037871152</v>
      </c>
    </row>
    <row r="63" spans="1:6" ht="16.899999999999999" customHeight="1" x14ac:dyDescent="1.05">
      <c r="A63" s="99"/>
      <c r="B63" s="110" t="s">
        <v>47</v>
      </c>
      <c r="C63" s="111" t="s">
        <v>36</v>
      </c>
      <c r="D63" s="107"/>
      <c r="E63" s="99"/>
      <c r="F63" s="112">
        <f t="shared" si="0"/>
        <v>172.94748944671818</v>
      </c>
    </row>
    <row r="64" spans="1:6" ht="16.899999999999999" customHeight="1" x14ac:dyDescent="1.05">
      <c r="A64" s="99"/>
      <c r="B64" s="110" t="s">
        <v>56</v>
      </c>
      <c r="C64" s="111" t="s">
        <v>36</v>
      </c>
      <c r="D64" s="107"/>
      <c r="E64" s="99"/>
      <c r="F64" s="112">
        <f t="shared" si="0"/>
        <v>2031.9248570264297</v>
      </c>
    </row>
    <row r="65" spans="1:6" ht="16.899999999999999" customHeight="1" x14ac:dyDescent="1.05">
      <c r="A65" s="99"/>
      <c r="B65" s="110" t="s">
        <v>57</v>
      </c>
      <c r="C65" s="111" t="s">
        <v>36</v>
      </c>
      <c r="D65" s="107"/>
      <c r="E65" s="99"/>
      <c r="F65" s="112">
        <f t="shared" si="0"/>
        <v>696.74236851086664</v>
      </c>
    </row>
    <row r="66" spans="1:6" ht="16.899999999999999" customHeight="1" x14ac:dyDescent="1.05">
      <c r="A66" s="99"/>
      <c r="B66" s="110" t="s">
        <v>58</v>
      </c>
      <c r="C66" s="111" t="s">
        <v>36</v>
      </c>
      <c r="D66" s="107"/>
      <c r="E66" s="99"/>
      <c r="F66" s="112">
        <f t="shared" si="0"/>
        <v>282.60406709861837</v>
      </c>
    </row>
    <row r="67" spans="1:6" ht="16.899999999999999" customHeight="1" x14ac:dyDescent="1.05">
      <c r="A67" s="99"/>
      <c r="B67" s="110" t="s">
        <v>59</v>
      </c>
      <c r="C67" s="111" t="s">
        <v>36</v>
      </c>
      <c r="D67" s="107"/>
      <c r="E67" s="99"/>
      <c r="F67" s="112">
        <f t="shared" si="0"/>
        <v>1925.6126732814214</v>
      </c>
    </row>
    <row r="68" spans="1:6" ht="16.899999999999999" customHeight="1" x14ac:dyDescent="1.05">
      <c r="A68" s="99"/>
      <c r="B68" s="114" t="s">
        <v>60</v>
      </c>
      <c r="C68" s="111" t="s">
        <v>36</v>
      </c>
      <c r="D68" s="115"/>
      <c r="E68" s="99"/>
      <c r="F68" s="112">
        <f t="shared" si="0"/>
        <v>629.68123276017059</v>
      </c>
    </row>
    <row r="69" spans="1:6" ht="16.899999999999999" customHeight="1" x14ac:dyDescent="0.4">
      <c r="A69"/>
      <c r="B69" s="114" t="s">
        <v>61</v>
      </c>
      <c r="C69" s="111" t="s">
        <v>36</v>
      </c>
      <c r="D69" s="115"/>
      <c r="E69"/>
      <c r="F69" s="112">
        <f t="shared" si="0"/>
        <v>352.78588459303211</v>
      </c>
    </row>
    <row r="70" spans="1:6" ht="16.899999999999999" customHeight="1" x14ac:dyDescent="0.35"/>
    <row r="71" spans="1:6" ht="16.899999999999999" customHeight="1" x14ac:dyDescent="0.45">
      <c r="A71" s="152" t="s">
        <v>118</v>
      </c>
    </row>
    <row r="72" spans="1:6" ht="16.899999999999999" customHeight="1" x14ac:dyDescent="0.35"/>
    <row r="73" spans="1:6" ht="16.899999999999999" customHeight="1" x14ac:dyDescent="0.4">
      <c r="B73" s="107" t="s">
        <v>13</v>
      </c>
      <c r="C73" s="108" t="s">
        <v>66</v>
      </c>
      <c r="D73" s="107" t="s">
        <v>114</v>
      </c>
    </row>
    <row r="74" spans="1:6" ht="16.899999999999999" customHeight="1" x14ac:dyDescent="0.4">
      <c r="B74" s="110" t="s">
        <v>33</v>
      </c>
      <c r="C74" s="111" t="s">
        <v>36</v>
      </c>
      <c r="D74" s="107"/>
      <c r="F74" s="119">
        <v>0.55000000000000004</v>
      </c>
    </row>
    <row r="75" spans="1:6" ht="16.899999999999999" customHeight="1" x14ac:dyDescent="0.4">
      <c r="B75" s="110" t="s">
        <v>48</v>
      </c>
      <c r="C75" s="111" t="s">
        <v>36</v>
      </c>
      <c r="D75" s="107"/>
      <c r="F75" s="119">
        <v>0.55000000000000004</v>
      </c>
    </row>
    <row r="76" spans="1:6" ht="16.899999999999999" customHeight="1" x14ac:dyDescent="0.4">
      <c r="B76" s="110" t="s">
        <v>49</v>
      </c>
      <c r="C76" s="111" t="s">
        <v>36</v>
      </c>
      <c r="D76" s="107"/>
      <c r="F76" s="119">
        <v>0.55000000000000004</v>
      </c>
    </row>
    <row r="77" spans="1:6" ht="16.899999999999999" customHeight="1" x14ac:dyDescent="0.4">
      <c r="B77" s="110" t="s">
        <v>50</v>
      </c>
      <c r="C77" s="111" t="s">
        <v>36</v>
      </c>
      <c r="D77" s="107"/>
      <c r="F77" s="119">
        <v>0.55000000000000004</v>
      </c>
    </row>
    <row r="78" spans="1:6" ht="16.899999999999999" customHeight="1" x14ac:dyDescent="0.4">
      <c r="B78" s="110" t="s">
        <v>51</v>
      </c>
      <c r="C78" s="111" t="s">
        <v>36</v>
      </c>
      <c r="D78" s="107"/>
      <c r="F78" s="119">
        <v>0.55000000000000004</v>
      </c>
    </row>
    <row r="79" spans="1:6" ht="16.899999999999999" customHeight="1" x14ac:dyDescent="0.4">
      <c r="B79" s="110" t="s">
        <v>52</v>
      </c>
      <c r="C79" s="111" t="s">
        <v>36</v>
      </c>
      <c r="D79" s="107"/>
      <c r="F79" s="119">
        <v>0.55000000000000004</v>
      </c>
    </row>
    <row r="80" spans="1:6" ht="16.899999999999999" customHeight="1" x14ac:dyDescent="0.4">
      <c r="A80" s="105" t="s">
        <v>53</v>
      </c>
      <c r="B80" s="110" t="s">
        <v>80</v>
      </c>
      <c r="C80" s="111" t="s">
        <v>36</v>
      </c>
      <c r="D80" s="107"/>
      <c r="F80" s="119">
        <v>0.55000000000000004</v>
      </c>
    </row>
    <row r="81" spans="1:6" ht="16.899999999999999" customHeight="1" x14ac:dyDescent="0.4">
      <c r="A81" s="105"/>
      <c r="B81" s="110" t="s">
        <v>54</v>
      </c>
      <c r="C81" s="111" t="s">
        <v>36</v>
      </c>
      <c r="D81" s="107"/>
      <c r="F81" s="119">
        <v>0.55000000000000004</v>
      </c>
    </row>
    <row r="82" spans="1:6" ht="16.899999999999999" customHeight="1" x14ac:dyDescent="0.4">
      <c r="B82" s="110" t="s">
        <v>55</v>
      </c>
      <c r="C82" s="111" t="s">
        <v>36</v>
      </c>
      <c r="D82" s="107"/>
      <c r="F82" s="119">
        <v>0.55000000000000004</v>
      </c>
    </row>
    <row r="83" spans="1:6" ht="16.899999999999999" customHeight="1" x14ac:dyDescent="0.4">
      <c r="B83" s="110" t="s">
        <v>46</v>
      </c>
      <c r="C83" s="111" t="s">
        <v>36</v>
      </c>
      <c r="D83" s="107"/>
      <c r="F83" s="119">
        <v>0.55000000000000004</v>
      </c>
    </row>
    <row r="84" spans="1:6" ht="16.899999999999999" customHeight="1" x14ac:dyDescent="0.4">
      <c r="B84" s="110" t="s">
        <v>47</v>
      </c>
      <c r="C84" s="111" t="s">
        <v>36</v>
      </c>
      <c r="D84" s="107"/>
      <c r="F84" s="119">
        <v>0.55000000000000004</v>
      </c>
    </row>
    <row r="85" spans="1:6" ht="16.899999999999999" customHeight="1" x14ac:dyDescent="0.4">
      <c r="B85" s="110" t="s">
        <v>56</v>
      </c>
      <c r="C85" s="111" t="s">
        <v>36</v>
      </c>
      <c r="D85" s="107"/>
      <c r="F85" s="119">
        <v>0.55000000000000004</v>
      </c>
    </row>
    <row r="86" spans="1:6" ht="16.899999999999999" customHeight="1" x14ac:dyDescent="0.4">
      <c r="B86" s="110" t="s">
        <v>57</v>
      </c>
      <c r="C86" s="111" t="s">
        <v>36</v>
      </c>
      <c r="D86" s="107"/>
      <c r="F86" s="119">
        <v>0.55000000000000004</v>
      </c>
    </row>
    <row r="87" spans="1:6" ht="16.899999999999999" customHeight="1" x14ac:dyDescent="0.4">
      <c r="B87" s="110" t="s">
        <v>58</v>
      </c>
      <c r="C87" s="111" t="s">
        <v>36</v>
      </c>
      <c r="D87" s="107"/>
      <c r="F87" s="119">
        <v>0.55000000000000004</v>
      </c>
    </row>
    <row r="88" spans="1:6" ht="16.899999999999999" customHeight="1" x14ac:dyDescent="0.4">
      <c r="B88" s="110" t="s">
        <v>59</v>
      </c>
      <c r="C88" s="111" t="s">
        <v>36</v>
      </c>
      <c r="D88" s="107"/>
      <c r="F88" s="119">
        <v>0.55000000000000004</v>
      </c>
    </row>
    <row r="89" spans="1:6" ht="16.899999999999999" customHeight="1" x14ac:dyDescent="0.4">
      <c r="B89" s="114" t="s">
        <v>60</v>
      </c>
      <c r="C89" s="111" t="s">
        <v>36</v>
      </c>
      <c r="D89" s="115"/>
      <c r="F89" s="119">
        <v>0.55000000000000004</v>
      </c>
    </row>
    <row r="90" spans="1:6" ht="16.899999999999999" customHeight="1" x14ac:dyDescent="0.4">
      <c r="B90" s="114" t="s">
        <v>61</v>
      </c>
      <c r="C90" s="111" t="s">
        <v>36</v>
      </c>
      <c r="D90" s="115"/>
      <c r="F90" s="119">
        <v>0.55000000000000004</v>
      </c>
    </row>
    <row r="91" spans="1:6" ht="16.899999999999999" customHeight="1" x14ac:dyDescent="0.35"/>
    <row r="92" spans="1:6" ht="16.899999999999999" customHeight="1" x14ac:dyDescent="0.45">
      <c r="A92" s="152" t="s">
        <v>119</v>
      </c>
    </row>
    <row r="93" spans="1:6" ht="16.899999999999999" customHeight="1" x14ac:dyDescent="0.35"/>
    <row r="94" spans="1:6" ht="16.899999999999999" customHeight="1" x14ac:dyDescent="0.4">
      <c r="B94" s="107" t="s">
        <v>13</v>
      </c>
      <c r="C94" s="108" t="s">
        <v>66</v>
      </c>
      <c r="D94" s="107" t="s">
        <v>114</v>
      </c>
    </row>
    <row r="95" spans="1:6" ht="16.899999999999999" customHeight="1" x14ac:dyDescent="0.4">
      <c r="B95" s="110" t="s">
        <v>33</v>
      </c>
      <c r="C95" s="111" t="s">
        <v>36</v>
      </c>
      <c r="D95" s="107"/>
      <c r="F95" s="120">
        <f t="shared" ref="F95:F111" si="1">F9*(1-F74)</f>
        <v>2408.5272906266705</v>
      </c>
    </row>
    <row r="96" spans="1:6" ht="16.899999999999999" customHeight="1" x14ac:dyDescent="0.4">
      <c r="B96" s="110" t="s">
        <v>48</v>
      </c>
      <c r="C96" s="111" t="s">
        <v>36</v>
      </c>
      <c r="D96" s="107"/>
      <c r="F96" s="120">
        <f t="shared" si="1"/>
        <v>1401.602292975454</v>
      </c>
    </row>
    <row r="97" spans="1:6" ht="16.899999999999999" customHeight="1" x14ac:dyDescent="0.4">
      <c r="B97" s="110" t="s">
        <v>49</v>
      </c>
      <c r="C97" s="111" t="s">
        <v>36</v>
      </c>
      <c r="D97" s="107"/>
      <c r="F97" s="120">
        <f t="shared" si="1"/>
        <v>3101.3333868027389</v>
      </c>
    </row>
    <row r="98" spans="1:6" ht="16.899999999999999" customHeight="1" x14ac:dyDescent="0.4">
      <c r="B98" s="110" t="s">
        <v>50</v>
      </c>
      <c r="C98" s="111" t="s">
        <v>36</v>
      </c>
      <c r="D98" s="107"/>
      <c r="F98" s="120">
        <f t="shared" si="1"/>
        <v>1035.8789675397575</v>
      </c>
    </row>
    <row r="99" spans="1:6" ht="16.899999999999999" customHeight="1" x14ac:dyDescent="0.4">
      <c r="B99" s="110" t="s">
        <v>51</v>
      </c>
      <c r="C99" s="111" t="s">
        <v>36</v>
      </c>
      <c r="D99" s="107"/>
      <c r="F99" s="120">
        <f t="shared" si="1"/>
        <v>1095.8203598718567</v>
      </c>
    </row>
    <row r="100" spans="1:6" ht="16.899999999999999" customHeight="1" x14ac:dyDescent="0.4">
      <c r="B100" s="110" t="s">
        <v>52</v>
      </c>
      <c r="C100" s="111" t="s">
        <v>36</v>
      </c>
      <c r="D100" s="107"/>
      <c r="F100" s="120">
        <f t="shared" si="1"/>
        <v>4755.3245780088982</v>
      </c>
    </row>
    <row r="101" spans="1:6" ht="16.899999999999999" customHeight="1" x14ac:dyDescent="0.4">
      <c r="A101" s="105" t="s">
        <v>53</v>
      </c>
      <c r="B101" s="110" t="s">
        <v>80</v>
      </c>
      <c r="C101" s="111" t="s">
        <v>36</v>
      </c>
      <c r="D101" s="107"/>
      <c r="F101" s="120">
        <f t="shared" si="1"/>
        <v>2221.8585079992995</v>
      </c>
    </row>
    <row r="102" spans="1:6" ht="16.899999999999999" customHeight="1" x14ac:dyDescent="0.4">
      <c r="B102" s="110" t="s">
        <v>54</v>
      </c>
      <c r="C102" s="111" t="s">
        <v>36</v>
      </c>
      <c r="D102" s="107"/>
      <c r="F102" s="120">
        <f t="shared" si="1"/>
        <v>611.6484293589117</v>
      </c>
    </row>
    <row r="103" spans="1:6" ht="16.899999999999999" customHeight="1" x14ac:dyDescent="0.4">
      <c r="B103" s="110" t="s">
        <v>55</v>
      </c>
      <c r="C103" s="111" t="s">
        <v>36</v>
      </c>
      <c r="D103" s="107"/>
      <c r="F103" s="120">
        <f t="shared" si="1"/>
        <v>1672.542333102137</v>
      </c>
    </row>
    <row r="104" spans="1:6" ht="16.899999999999999" customHeight="1" x14ac:dyDescent="0.4">
      <c r="B104" s="110" t="s">
        <v>46</v>
      </c>
      <c r="C104" s="111" t="s">
        <v>36</v>
      </c>
      <c r="D104" s="107"/>
      <c r="F104" s="120">
        <f t="shared" si="1"/>
        <v>1268.875885989715</v>
      </c>
    </row>
    <row r="105" spans="1:6" ht="16.899999999999999" customHeight="1" x14ac:dyDescent="0.4">
      <c r="B105" s="110" t="s">
        <v>47</v>
      </c>
      <c r="C105" s="111" t="s">
        <v>36</v>
      </c>
      <c r="D105" s="107"/>
      <c r="F105" s="120">
        <f t="shared" si="1"/>
        <v>63.391444221243148</v>
      </c>
    </row>
    <row r="106" spans="1:6" ht="16.899999999999999" customHeight="1" x14ac:dyDescent="0.4">
      <c r="B106" s="110" t="s">
        <v>56</v>
      </c>
      <c r="C106" s="111" t="s">
        <v>36</v>
      </c>
      <c r="D106" s="107"/>
      <c r="F106" s="120">
        <f t="shared" si="1"/>
        <v>914.36618566189327</v>
      </c>
    </row>
    <row r="107" spans="1:6" ht="16.899999999999999" customHeight="1" x14ac:dyDescent="0.4">
      <c r="B107" s="110" t="s">
        <v>57</v>
      </c>
      <c r="C107" s="111" t="s">
        <v>36</v>
      </c>
      <c r="D107" s="107"/>
      <c r="F107" s="120">
        <f t="shared" si="1"/>
        <v>313.53406582988998</v>
      </c>
    </row>
    <row r="108" spans="1:6" ht="16.899999999999999" customHeight="1" x14ac:dyDescent="0.4">
      <c r="B108" s="110" t="s">
        <v>58</v>
      </c>
      <c r="C108" s="111" t="s">
        <v>36</v>
      </c>
      <c r="D108" s="107"/>
      <c r="F108" s="120">
        <f t="shared" si="1"/>
        <v>127.17183019437826</v>
      </c>
    </row>
    <row r="109" spans="1:6" ht="16.899999999999999" customHeight="1" x14ac:dyDescent="0.4">
      <c r="B109" s="110" t="s">
        <v>59</v>
      </c>
      <c r="C109" s="111" t="s">
        <v>36</v>
      </c>
      <c r="D109" s="107"/>
      <c r="F109" s="120">
        <f t="shared" si="1"/>
        <v>866.52570297663954</v>
      </c>
    </row>
    <row r="110" spans="1:6" ht="16.899999999999999" customHeight="1" x14ac:dyDescent="0.4">
      <c r="B110" s="114" t="s">
        <v>60</v>
      </c>
      <c r="C110" s="111" t="s">
        <v>36</v>
      </c>
      <c r="D110" s="115" t="s">
        <v>105</v>
      </c>
      <c r="F110" s="120">
        <f t="shared" si="1"/>
        <v>283.35655474207675</v>
      </c>
    </row>
    <row r="111" spans="1:6" ht="16.899999999999999" customHeight="1" x14ac:dyDescent="0.4">
      <c r="B111" s="114" t="s">
        <v>61</v>
      </c>
      <c r="C111" s="111" t="s">
        <v>36</v>
      </c>
      <c r="D111" s="115" t="s">
        <v>105</v>
      </c>
      <c r="F111" s="120">
        <f t="shared" si="1"/>
        <v>158.75364806686443</v>
      </c>
    </row>
    <row r="112" spans="1:6" ht="16.899999999999999" customHeight="1" x14ac:dyDescent="0.35">
      <c r="F112" s="121"/>
    </row>
    <row r="113" spans="1:6" ht="16.899999999999999" customHeight="1" x14ac:dyDescent="0.45">
      <c r="A113" s="152" t="s">
        <v>120</v>
      </c>
      <c r="F113" s="121"/>
    </row>
    <row r="114" spans="1:6" ht="16.899999999999999" customHeight="1" x14ac:dyDescent="0.35">
      <c r="F114" s="121"/>
    </row>
    <row r="115" spans="1:6" ht="16.899999999999999" customHeight="1" x14ac:dyDescent="0.4">
      <c r="B115" s="107" t="s">
        <v>13</v>
      </c>
      <c r="C115" s="108" t="s">
        <v>66</v>
      </c>
      <c r="D115" s="107" t="s">
        <v>114</v>
      </c>
      <c r="F115" s="121"/>
    </row>
    <row r="116" spans="1:6" ht="16.899999999999999" customHeight="1" x14ac:dyDescent="0.4">
      <c r="B116" s="110" t="s">
        <v>33</v>
      </c>
      <c r="C116" s="111" t="s">
        <v>36</v>
      </c>
      <c r="D116" s="107"/>
      <c r="F116" s="120">
        <f>IFERROR(F31*(1-F74),"-")</f>
        <v>3200.8490520849455</v>
      </c>
    </row>
    <row r="117" spans="1:6" ht="16.899999999999999" customHeight="1" x14ac:dyDescent="0.4">
      <c r="B117" s="110" t="s">
        <v>48</v>
      </c>
      <c r="C117" s="111" t="s">
        <v>36</v>
      </c>
      <c r="D117" s="107"/>
      <c r="F117" s="120">
        <f t="shared" ref="F117:F132" si="2">IFERROR(F32*(1-F75),"-")</f>
        <v>1561.2922574932618</v>
      </c>
    </row>
    <row r="118" spans="1:6" ht="16.899999999999999" customHeight="1" x14ac:dyDescent="0.4">
      <c r="B118" s="110" t="s">
        <v>49</v>
      </c>
      <c r="C118" s="111" t="s">
        <v>36</v>
      </c>
      <c r="D118" s="107"/>
      <c r="F118" s="120">
        <f t="shared" si="2"/>
        <v>3846.6286611736195</v>
      </c>
    </row>
    <row r="119" spans="1:6" ht="16.899999999999999" customHeight="1" x14ac:dyDescent="0.4">
      <c r="B119" s="110" t="s">
        <v>50</v>
      </c>
      <c r="C119" s="111" t="s">
        <v>36</v>
      </c>
      <c r="D119" s="107"/>
      <c r="F119" s="120">
        <f t="shared" si="2"/>
        <v>1237.1888960741746</v>
      </c>
    </row>
    <row r="120" spans="1:6" ht="16.899999999999999" customHeight="1" x14ac:dyDescent="0.4">
      <c r="B120" s="110" t="s">
        <v>51</v>
      </c>
      <c r="C120" s="111" t="s">
        <v>36</v>
      </c>
      <c r="D120" s="107"/>
      <c r="F120" s="120">
        <f t="shared" si="2"/>
        <v>2811.2814317716188</v>
      </c>
    </row>
    <row r="121" spans="1:6" ht="16.899999999999999" customHeight="1" x14ac:dyDescent="0.4">
      <c r="B121" s="110" t="s">
        <v>52</v>
      </c>
      <c r="C121" s="111" t="s">
        <v>36</v>
      </c>
      <c r="D121" s="107"/>
      <c r="F121" s="120">
        <f t="shared" si="2"/>
        <v>4685.5601558352919</v>
      </c>
    </row>
    <row r="122" spans="1:6" ht="16.899999999999999" customHeight="1" x14ac:dyDescent="0.4">
      <c r="A122" s="105" t="s">
        <v>53</v>
      </c>
      <c r="B122" s="110" t="s">
        <v>80</v>
      </c>
      <c r="C122" s="111" t="s">
        <v>36</v>
      </c>
      <c r="D122" s="107"/>
      <c r="F122" s="120">
        <f t="shared" si="2"/>
        <v>5072.0170578881089</v>
      </c>
    </row>
    <row r="123" spans="1:6" ht="16.899999999999999" customHeight="1" x14ac:dyDescent="0.4">
      <c r="B123" s="110" t="s">
        <v>54</v>
      </c>
      <c r="C123" s="111" t="s">
        <v>36</v>
      </c>
      <c r="D123" s="107"/>
      <c r="F123" s="120">
        <f t="shared" si="2"/>
        <v>1574.1282469156342</v>
      </c>
    </row>
    <row r="124" spans="1:6" ht="16.899999999999999" customHeight="1" x14ac:dyDescent="0.4">
      <c r="B124" s="110" t="s">
        <v>55</v>
      </c>
      <c r="C124" s="111" t="s">
        <v>36</v>
      </c>
      <c r="D124" s="107"/>
      <c r="F124" s="120">
        <f t="shared" si="2"/>
        <v>2877.544535749556</v>
      </c>
    </row>
    <row r="125" spans="1:6" ht="16.899999999999999" customHeight="1" x14ac:dyDescent="0.4">
      <c r="B125" s="110" t="s">
        <v>46</v>
      </c>
      <c r="C125" s="111" t="s">
        <v>36</v>
      </c>
      <c r="D125" s="107"/>
      <c r="F125" s="120">
        <f t="shared" si="2"/>
        <v>2391.9154257144864</v>
      </c>
    </row>
    <row r="126" spans="1:6" ht="16.899999999999999" customHeight="1" x14ac:dyDescent="0.4">
      <c r="B126" s="110" t="s">
        <v>47</v>
      </c>
      <c r="C126" s="111" t="s">
        <v>36</v>
      </c>
      <c r="D126" s="107"/>
      <c r="F126" s="120">
        <f t="shared" si="2"/>
        <v>14.434926029780023</v>
      </c>
    </row>
    <row r="127" spans="1:6" ht="16.899999999999999" customHeight="1" x14ac:dyDescent="0.4">
      <c r="B127" s="110" t="s">
        <v>56</v>
      </c>
      <c r="C127" s="111" t="s">
        <v>36</v>
      </c>
      <c r="D127" s="107"/>
      <c r="F127" s="120" t="str">
        <f t="shared" si="2"/>
        <v>-</v>
      </c>
    </row>
    <row r="128" spans="1:6" ht="16.899999999999999" customHeight="1" x14ac:dyDescent="0.4">
      <c r="B128" s="110" t="s">
        <v>57</v>
      </c>
      <c r="C128" s="111" t="s">
        <v>36</v>
      </c>
      <c r="D128" s="107"/>
      <c r="F128" s="120" t="str">
        <f t="shared" si="2"/>
        <v>-</v>
      </c>
    </row>
    <row r="129" spans="1:6" ht="16.899999999999999" customHeight="1" x14ac:dyDescent="0.4">
      <c r="B129" s="110" t="s">
        <v>58</v>
      </c>
      <c r="C129" s="111" t="s">
        <v>36</v>
      </c>
      <c r="D129" s="107"/>
      <c r="F129" s="120" t="str">
        <f t="shared" si="2"/>
        <v>-</v>
      </c>
    </row>
    <row r="130" spans="1:6" ht="16.899999999999999" customHeight="1" x14ac:dyDescent="0.4">
      <c r="B130" s="110" t="s">
        <v>59</v>
      </c>
      <c r="C130" s="111" t="s">
        <v>36</v>
      </c>
      <c r="D130" s="107"/>
      <c r="F130" s="120" t="str">
        <f t="shared" si="2"/>
        <v>-</v>
      </c>
    </row>
    <row r="131" spans="1:6" ht="16.899999999999999" customHeight="1" x14ac:dyDescent="0.4">
      <c r="B131" s="114" t="s">
        <v>60</v>
      </c>
      <c r="C131" s="111" t="s">
        <v>36</v>
      </c>
      <c r="D131" s="115" t="s">
        <v>105</v>
      </c>
      <c r="F131" s="120" t="str">
        <f t="shared" si="2"/>
        <v>-</v>
      </c>
    </row>
    <row r="132" spans="1:6" ht="16.899999999999999" customHeight="1" x14ac:dyDescent="0.4">
      <c r="B132" s="114" t="s">
        <v>61</v>
      </c>
      <c r="C132" s="111" t="s">
        <v>36</v>
      </c>
      <c r="D132" s="115" t="s">
        <v>105</v>
      </c>
      <c r="F132" s="120" t="str">
        <f t="shared" si="2"/>
        <v>-</v>
      </c>
    </row>
    <row r="133" spans="1:6" ht="16.899999999999999" customHeight="1" x14ac:dyDescent="0.35">
      <c r="F133" s="121"/>
    </row>
    <row r="134" spans="1:6" ht="16.899999999999999" customHeight="1" x14ac:dyDescent="0.45">
      <c r="A134" s="152" t="s">
        <v>121</v>
      </c>
      <c r="F134" s="121"/>
    </row>
    <row r="135" spans="1:6" ht="16.899999999999999" customHeight="1" x14ac:dyDescent="0.35">
      <c r="F135" s="121"/>
    </row>
    <row r="136" spans="1:6" ht="16.899999999999999" customHeight="1" x14ac:dyDescent="0.4">
      <c r="B136" s="107" t="s">
        <v>13</v>
      </c>
      <c r="C136" s="108" t="s">
        <v>66</v>
      </c>
      <c r="D136" s="107" t="s">
        <v>114</v>
      </c>
      <c r="F136" s="121"/>
    </row>
    <row r="137" spans="1:6" ht="16.899999999999999" customHeight="1" x14ac:dyDescent="0.4">
      <c r="B137" s="110" t="s">
        <v>33</v>
      </c>
      <c r="C137" s="111" t="s">
        <v>36</v>
      </c>
      <c r="D137" s="107"/>
      <c r="F137" s="120">
        <f>F53*(1-F74)</f>
        <v>5609.3763427116155</v>
      </c>
    </row>
    <row r="138" spans="1:6" ht="16.899999999999999" customHeight="1" x14ac:dyDescent="0.4">
      <c r="B138" s="110" t="s">
        <v>48</v>
      </c>
      <c r="C138" s="111" t="s">
        <v>36</v>
      </c>
      <c r="D138" s="107"/>
      <c r="F138" s="120">
        <f t="shared" ref="F138:F153" si="3">F54*(1-F75)</f>
        <v>2962.8945504687158</v>
      </c>
    </row>
    <row r="139" spans="1:6" ht="16.899999999999999" customHeight="1" x14ac:dyDescent="0.4">
      <c r="B139" s="110" t="s">
        <v>49</v>
      </c>
      <c r="C139" s="111" t="s">
        <v>36</v>
      </c>
      <c r="D139" s="107"/>
      <c r="F139" s="120">
        <f t="shared" si="3"/>
        <v>6947.962047976358</v>
      </c>
    </row>
    <row r="140" spans="1:6" ht="16.899999999999999" customHeight="1" x14ac:dyDescent="0.4">
      <c r="B140" s="110" t="s">
        <v>50</v>
      </c>
      <c r="C140" s="111" t="s">
        <v>36</v>
      </c>
      <c r="D140" s="107"/>
      <c r="F140" s="120">
        <f t="shared" si="3"/>
        <v>2273.0678636139319</v>
      </c>
    </row>
    <row r="141" spans="1:6" ht="16.899999999999999" customHeight="1" x14ac:dyDescent="0.4">
      <c r="B141" s="110" t="s">
        <v>51</v>
      </c>
      <c r="C141" s="111" t="s">
        <v>36</v>
      </c>
      <c r="D141" s="107"/>
      <c r="F141" s="120">
        <f t="shared" si="3"/>
        <v>3907.1017916434753</v>
      </c>
    </row>
    <row r="142" spans="1:6" ht="16.899999999999999" customHeight="1" x14ac:dyDescent="0.4">
      <c r="B142" s="110" t="s">
        <v>52</v>
      </c>
      <c r="C142" s="111" t="s">
        <v>36</v>
      </c>
      <c r="D142" s="107"/>
      <c r="F142" s="120">
        <f t="shared" si="3"/>
        <v>9440.8847338441901</v>
      </c>
    </row>
    <row r="143" spans="1:6" ht="16.899999999999999" customHeight="1" x14ac:dyDescent="0.4">
      <c r="A143" s="105" t="s">
        <v>53</v>
      </c>
      <c r="B143" s="110" t="s">
        <v>80</v>
      </c>
      <c r="C143" s="111" t="s">
        <v>36</v>
      </c>
      <c r="D143" s="107"/>
      <c r="F143" s="120">
        <f t="shared" si="3"/>
        <v>7293.8755658874088</v>
      </c>
    </row>
    <row r="144" spans="1:6" ht="16.899999999999999" customHeight="1" x14ac:dyDescent="0.4">
      <c r="B144" s="110" t="s">
        <v>54</v>
      </c>
      <c r="C144" s="111" t="s">
        <v>36</v>
      </c>
      <c r="D144" s="107"/>
      <c r="F144" s="120">
        <f t="shared" si="3"/>
        <v>2185.7766762745459</v>
      </c>
    </row>
    <row r="145" spans="1:6" ht="16.899999999999999" customHeight="1" x14ac:dyDescent="0.4">
      <c r="B145" s="110" t="s">
        <v>55</v>
      </c>
      <c r="C145" s="111" t="s">
        <v>36</v>
      </c>
      <c r="D145" s="107"/>
      <c r="F145" s="120">
        <f t="shared" si="3"/>
        <v>4550.086868851693</v>
      </c>
    </row>
    <row r="146" spans="1:6" ht="16.899999999999999" customHeight="1" x14ac:dyDescent="0.4">
      <c r="B146" s="110" t="s">
        <v>46</v>
      </c>
      <c r="C146" s="111" t="s">
        <v>36</v>
      </c>
      <c r="D146" s="107"/>
      <c r="F146" s="120">
        <f t="shared" si="3"/>
        <v>3660.7913117042017</v>
      </c>
    </row>
    <row r="147" spans="1:6" ht="16.899999999999999" customHeight="1" x14ac:dyDescent="0.4">
      <c r="B147" s="110" t="s">
        <v>47</v>
      </c>
      <c r="C147" s="111" t="s">
        <v>36</v>
      </c>
      <c r="D147" s="107"/>
      <c r="F147" s="120">
        <f t="shared" si="3"/>
        <v>77.826370251023178</v>
      </c>
    </row>
    <row r="148" spans="1:6" ht="16.899999999999999" customHeight="1" x14ac:dyDescent="0.4">
      <c r="B148" s="110" t="s">
        <v>56</v>
      </c>
      <c r="C148" s="111" t="s">
        <v>36</v>
      </c>
      <c r="D148" s="107"/>
      <c r="F148" s="120">
        <f t="shared" si="3"/>
        <v>914.36618566189327</v>
      </c>
    </row>
    <row r="149" spans="1:6" ht="16.899999999999999" customHeight="1" x14ac:dyDescent="0.4">
      <c r="B149" s="110" t="s">
        <v>57</v>
      </c>
      <c r="C149" s="111" t="s">
        <v>36</v>
      </c>
      <c r="D149" s="107"/>
      <c r="F149" s="120">
        <f t="shared" si="3"/>
        <v>313.53406582988998</v>
      </c>
    </row>
    <row r="150" spans="1:6" ht="16.899999999999999" customHeight="1" x14ac:dyDescent="0.4">
      <c r="B150" s="110" t="s">
        <v>58</v>
      </c>
      <c r="C150" s="111" t="s">
        <v>36</v>
      </c>
      <c r="D150" s="107"/>
      <c r="F150" s="120">
        <f t="shared" si="3"/>
        <v>127.17183019437826</v>
      </c>
    </row>
    <row r="151" spans="1:6" ht="16.899999999999999" customHeight="1" x14ac:dyDescent="0.4">
      <c r="B151" s="110" t="s">
        <v>59</v>
      </c>
      <c r="C151" s="111" t="s">
        <v>36</v>
      </c>
      <c r="D151" s="107"/>
      <c r="F151" s="120">
        <f t="shared" si="3"/>
        <v>866.52570297663954</v>
      </c>
    </row>
    <row r="152" spans="1:6" ht="16.899999999999999" customHeight="1" x14ac:dyDescent="0.4">
      <c r="B152" s="114" t="s">
        <v>60</v>
      </c>
      <c r="C152" s="111" t="s">
        <v>36</v>
      </c>
      <c r="D152" s="115" t="s">
        <v>105</v>
      </c>
      <c r="F152" s="120">
        <f t="shared" si="3"/>
        <v>283.35655474207675</v>
      </c>
    </row>
    <row r="153" spans="1:6" ht="16.899999999999999" customHeight="1" x14ac:dyDescent="0.4">
      <c r="B153" s="114" t="s">
        <v>61</v>
      </c>
      <c r="C153" s="111" t="s">
        <v>36</v>
      </c>
      <c r="D153" s="115" t="s">
        <v>105</v>
      </c>
      <c r="F153" s="120">
        <f t="shared" si="3"/>
        <v>158.75364806686443</v>
      </c>
    </row>
    <row r="154" spans="1:6" ht="16.899999999999999" customHeight="1" x14ac:dyDescent="0.35"/>
    <row r="155" spans="1:6" ht="16.899999999999999" customHeight="1" x14ac:dyDescent="0.45">
      <c r="A155" s="152" t="s">
        <v>122</v>
      </c>
    </row>
    <row r="156" spans="1:6" ht="16.899999999999999" customHeight="1" x14ac:dyDescent="0.35"/>
    <row r="157" spans="1:6" ht="16.899999999999999" customHeight="1" x14ac:dyDescent="0.4">
      <c r="B157" s="107" t="s">
        <v>13</v>
      </c>
      <c r="C157" s="108" t="s">
        <v>66</v>
      </c>
      <c r="D157" s="107" t="s">
        <v>114</v>
      </c>
    </row>
    <row r="158" spans="1:6" ht="16.899999999999999" customHeight="1" x14ac:dyDescent="0.4">
      <c r="B158" s="110" t="s">
        <v>33</v>
      </c>
      <c r="C158" s="111" t="s">
        <v>67</v>
      </c>
      <c r="D158" s="107"/>
      <c r="F158" s="122">
        <v>0.97</v>
      </c>
    </row>
    <row r="159" spans="1:6" ht="16.899999999999999" customHeight="1" x14ac:dyDescent="0.4">
      <c r="B159" s="110" t="s">
        <v>48</v>
      </c>
      <c r="C159" s="111" t="s">
        <v>67</v>
      </c>
      <c r="D159" s="107"/>
      <c r="F159" s="122">
        <v>0.97</v>
      </c>
    </row>
    <row r="160" spans="1:6" ht="16.899999999999999" customHeight="1" x14ac:dyDescent="0.4">
      <c r="B160" s="110" t="s">
        <v>49</v>
      </c>
      <c r="C160" s="111" t="s">
        <v>67</v>
      </c>
      <c r="D160" s="107"/>
      <c r="F160" s="122">
        <v>0.97</v>
      </c>
    </row>
    <row r="161" spans="1:6" ht="16.899999999999999" customHeight="1" x14ac:dyDescent="0.4">
      <c r="B161" s="110" t="s">
        <v>50</v>
      </c>
      <c r="C161" s="111" t="s">
        <v>67</v>
      </c>
      <c r="D161" s="107"/>
      <c r="F161" s="122">
        <v>0.97</v>
      </c>
    </row>
    <row r="162" spans="1:6" ht="16.899999999999999" customHeight="1" x14ac:dyDescent="0.4">
      <c r="B162" s="110" t="s">
        <v>51</v>
      </c>
      <c r="C162" s="111" t="s">
        <v>67</v>
      </c>
      <c r="D162" s="107"/>
      <c r="F162" s="122">
        <v>0.97</v>
      </c>
    </row>
    <row r="163" spans="1:6" ht="16.899999999999999" customHeight="1" x14ac:dyDescent="0.4">
      <c r="B163" s="110" t="s">
        <v>52</v>
      </c>
      <c r="C163" s="111" t="s">
        <v>67</v>
      </c>
      <c r="D163" s="107"/>
      <c r="F163" s="122">
        <v>0.97</v>
      </c>
    </row>
    <row r="164" spans="1:6" ht="16.899999999999999" customHeight="1" x14ac:dyDescent="0.4">
      <c r="A164" s="105" t="s">
        <v>53</v>
      </c>
      <c r="B164" s="110" t="s">
        <v>80</v>
      </c>
      <c r="C164" s="111" t="s">
        <v>67</v>
      </c>
      <c r="D164" s="107"/>
      <c r="F164" s="122">
        <v>0.97</v>
      </c>
    </row>
    <row r="165" spans="1:6" ht="16.899999999999999" customHeight="1" x14ac:dyDescent="0.4">
      <c r="B165" s="110" t="s">
        <v>54</v>
      </c>
      <c r="C165" s="111" t="s">
        <v>67</v>
      </c>
      <c r="D165" s="107"/>
      <c r="F165" s="122">
        <v>0.97</v>
      </c>
    </row>
    <row r="166" spans="1:6" ht="16.899999999999999" customHeight="1" x14ac:dyDescent="0.4">
      <c r="B166" s="110" t="s">
        <v>55</v>
      </c>
      <c r="C166" s="111" t="s">
        <v>67</v>
      </c>
      <c r="D166" s="107"/>
      <c r="F166" s="122">
        <v>0.97</v>
      </c>
    </row>
    <row r="167" spans="1:6" ht="16.899999999999999" customHeight="1" x14ac:dyDescent="0.4">
      <c r="B167" s="110" t="s">
        <v>46</v>
      </c>
      <c r="C167" s="111" t="s">
        <v>67</v>
      </c>
      <c r="D167" s="107"/>
      <c r="F167" s="122">
        <v>0.97</v>
      </c>
    </row>
    <row r="168" spans="1:6" ht="16.899999999999999" customHeight="1" x14ac:dyDescent="0.4">
      <c r="B168" s="110" t="s">
        <v>47</v>
      </c>
      <c r="C168" s="111" t="s">
        <v>67</v>
      </c>
      <c r="D168" s="107"/>
      <c r="F168" s="122">
        <v>0.97</v>
      </c>
    </row>
    <row r="169" spans="1:6" ht="16.899999999999999" customHeight="1" x14ac:dyDescent="0.4">
      <c r="B169" s="110" t="s">
        <v>56</v>
      </c>
      <c r="C169" s="111" t="s">
        <v>67</v>
      </c>
      <c r="D169" s="107"/>
      <c r="F169" s="122">
        <v>0.97</v>
      </c>
    </row>
    <row r="170" spans="1:6" ht="16.899999999999999" customHeight="1" x14ac:dyDescent="0.4">
      <c r="B170" s="110" t="s">
        <v>57</v>
      </c>
      <c r="C170" s="111" t="s">
        <v>67</v>
      </c>
      <c r="D170" s="107"/>
      <c r="F170" s="122">
        <v>0.97</v>
      </c>
    </row>
    <row r="171" spans="1:6" ht="16.899999999999999" customHeight="1" x14ac:dyDescent="0.4">
      <c r="B171" s="110" t="s">
        <v>58</v>
      </c>
      <c r="C171" s="111" t="s">
        <v>67</v>
      </c>
      <c r="D171" s="107"/>
      <c r="F171" s="122">
        <v>0.97</v>
      </c>
    </row>
    <row r="172" spans="1:6" ht="16.899999999999999" customHeight="1" x14ac:dyDescent="0.4">
      <c r="B172" s="110" t="s">
        <v>59</v>
      </c>
      <c r="C172" s="111" t="s">
        <v>67</v>
      </c>
      <c r="D172" s="107"/>
      <c r="F172" s="122">
        <v>0.97</v>
      </c>
    </row>
    <row r="173" spans="1:6" ht="16.899999999999999" customHeight="1" x14ac:dyDescent="0.4">
      <c r="B173" s="114" t="s">
        <v>60</v>
      </c>
      <c r="C173" s="111" t="s">
        <v>67</v>
      </c>
      <c r="D173" s="115" t="s">
        <v>105</v>
      </c>
      <c r="F173" s="122">
        <v>0.97</v>
      </c>
    </row>
    <row r="174" spans="1:6" ht="16.899999999999999" customHeight="1" x14ac:dyDescent="0.4">
      <c r="B174" s="114" t="s">
        <v>61</v>
      </c>
      <c r="C174" s="111" t="s">
        <v>67</v>
      </c>
      <c r="D174" s="115" t="s">
        <v>105</v>
      </c>
      <c r="F174" s="122">
        <v>0.97</v>
      </c>
    </row>
    <row r="175" spans="1:6" ht="16.899999999999999" customHeight="1" x14ac:dyDescent="0.35"/>
    <row r="176" spans="1:6" ht="16.899999999999999" customHeight="1" x14ac:dyDescent="0.45">
      <c r="A176" s="152" t="s">
        <v>123</v>
      </c>
    </row>
    <row r="177" spans="1:6" ht="16.899999999999999" customHeight="1" x14ac:dyDescent="0.35"/>
    <row r="178" spans="1:6" ht="16.899999999999999" customHeight="1" x14ac:dyDescent="0.4">
      <c r="B178" s="107" t="s">
        <v>13</v>
      </c>
      <c r="C178" s="108" t="s">
        <v>66</v>
      </c>
      <c r="D178" s="107" t="s">
        <v>114</v>
      </c>
    </row>
    <row r="179" spans="1:6" ht="16.899999999999999" customHeight="1" x14ac:dyDescent="0.4">
      <c r="B179" s="110" t="s">
        <v>33</v>
      </c>
      <c r="C179" s="111" t="s">
        <v>36</v>
      </c>
      <c r="D179" s="107"/>
      <c r="F179" s="123">
        <f>F95*F158</f>
        <v>2336.2714719078704</v>
      </c>
    </row>
    <row r="180" spans="1:6" ht="16.899999999999999" customHeight="1" x14ac:dyDescent="0.4">
      <c r="B180" s="110" t="s">
        <v>48</v>
      </c>
      <c r="C180" s="111" t="s">
        <v>36</v>
      </c>
      <c r="D180" s="107"/>
      <c r="F180" s="123">
        <f t="shared" ref="F180:F195" si="4">F96*F159</f>
        <v>1359.5542241861904</v>
      </c>
    </row>
    <row r="181" spans="1:6" ht="16.899999999999999" customHeight="1" x14ac:dyDescent="0.4">
      <c r="B181" s="110" t="s">
        <v>49</v>
      </c>
      <c r="C181" s="111" t="s">
        <v>36</v>
      </c>
      <c r="D181" s="107"/>
      <c r="F181" s="123">
        <f t="shared" si="4"/>
        <v>3008.2933851986568</v>
      </c>
    </row>
    <row r="182" spans="1:6" ht="16.899999999999999" customHeight="1" x14ac:dyDescent="0.4">
      <c r="B182" s="110" t="s">
        <v>50</v>
      </c>
      <c r="C182" s="111" t="s">
        <v>36</v>
      </c>
      <c r="D182" s="107"/>
      <c r="F182" s="123">
        <f t="shared" si="4"/>
        <v>1004.8025985135647</v>
      </c>
    </row>
    <row r="183" spans="1:6" ht="16.899999999999999" customHeight="1" x14ac:dyDescent="0.4">
      <c r="B183" s="110" t="s">
        <v>51</v>
      </c>
      <c r="C183" s="111" t="s">
        <v>36</v>
      </c>
      <c r="D183" s="107"/>
      <c r="F183" s="123">
        <f t="shared" si="4"/>
        <v>1062.9457490757009</v>
      </c>
    </row>
    <row r="184" spans="1:6" ht="16.899999999999999" customHeight="1" x14ac:dyDescent="0.4">
      <c r="B184" s="110" t="s">
        <v>52</v>
      </c>
      <c r="C184" s="111" t="s">
        <v>36</v>
      </c>
      <c r="D184" s="107"/>
      <c r="F184" s="123">
        <f t="shared" si="4"/>
        <v>4612.6648406686309</v>
      </c>
    </row>
    <row r="185" spans="1:6" ht="16.899999999999999" customHeight="1" x14ac:dyDescent="0.4">
      <c r="A185" s="105" t="s">
        <v>53</v>
      </c>
      <c r="B185" s="110" t="s">
        <v>80</v>
      </c>
      <c r="C185" s="111" t="s">
        <v>36</v>
      </c>
      <c r="D185" s="107"/>
      <c r="F185" s="123">
        <f t="shared" si="4"/>
        <v>2155.2027527593204</v>
      </c>
    </row>
    <row r="186" spans="1:6" ht="16.899999999999999" customHeight="1" x14ac:dyDescent="0.4">
      <c r="B186" s="110" t="s">
        <v>54</v>
      </c>
      <c r="C186" s="111" t="s">
        <v>36</v>
      </c>
      <c r="D186" s="107"/>
      <c r="F186" s="123">
        <f t="shared" si="4"/>
        <v>593.29897647814437</v>
      </c>
    </row>
    <row r="187" spans="1:6" ht="16.899999999999999" customHeight="1" x14ac:dyDescent="0.4">
      <c r="B187" s="110" t="s">
        <v>55</v>
      </c>
      <c r="C187" s="111" t="s">
        <v>36</v>
      </c>
      <c r="D187" s="107"/>
      <c r="F187" s="123">
        <f t="shared" si="4"/>
        <v>1622.3660631090729</v>
      </c>
    </row>
    <row r="188" spans="1:6" ht="16.899999999999999" customHeight="1" x14ac:dyDescent="0.4">
      <c r="B188" s="110" t="s">
        <v>46</v>
      </c>
      <c r="C188" s="111" t="s">
        <v>36</v>
      </c>
      <c r="D188" s="107"/>
      <c r="F188" s="123">
        <f t="shared" si="4"/>
        <v>1230.8096094100235</v>
      </c>
    </row>
    <row r="189" spans="1:6" ht="16.899999999999999" customHeight="1" x14ac:dyDescent="0.4">
      <c r="B189" s="110" t="s">
        <v>47</v>
      </c>
      <c r="C189" s="111" t="s">
        <v>36</v>
      </c>
      <c r="D189" s="107"/>
      <c r="F189" s="123">
        <f t="shared" si="4"/>
        <v>61.489700894605853</v>
      </c>
    </row>
    <row r="190" spans="1:6" ht="16.899999999999999" customHeight="1" x14ac:dyDescent="0.4">
      <c r="B190" s="110" t="s">
        <v>56</v>
      </c>
      <c r="C190" s="111" t="s">
        <v>36</v>
      </c>
      <c r="D190" s="107"/>
      <c r="F190" s="123">
        <f t="shared" si="4"/>
        <v>886.93520009203644</v>
      </c>
    </row>
    <row r="191" spans="1:6" ht="16.899999999999999" customHeight="1" x14ac:dyDescent="0.4">
      <c r="B191" s="110" t="s">
        <v>57</v>
      </c>
      <c r="C191" s="111" t="s">
        <v>36</v>
      </c>
      <c r="D191" s="107"/>
      <c r="F191" s="123">
        <f t="shared" si="4"/>
        <v>304.12804385499328</v>
      </c>
    </row>
    <row r="192" spans="1:6" ht="16.899999999999999" customHeight="1" x14ac:dyDescent="0.4">
      <c r="B192" s="110" t="s">
        <v>58</v>
      </c>
      <c r="C192" s="111" t="s">
        <v>36</v>
      </c>
      <c r="D192" s="107"/>
      <c r="F192" s="123">
        <f t="shared" si="4"/>
        <v>123.35667528854691</v>
      </c>
    </row>
    <row r="193" spans="1:6" ht="16.899999999999999" customHeight="1" x14ac:dyDescent="0.4">
      <c r="B193" s="110" t="s">
        <v>59</v>
      </c>
      <c r="C193" s="111" t="s">
        <v>36</v>
      </c>
      <c r="D193" s="107"/>
      <c r="F193" s="123">
        <f t="shared" si="4"/>
        <v>840.52993188734035</v>
      </c>
    </row>
    <row r="194" spans="1:6" ht="16.899999999999999" customHeight="1" x14ac:dyDescent="0.4">
      <c r="B194" s="114" t="s">
        <v>60</v>
      </c>
      <c r="C194" s="111" t="s">
        <v>36</v>
      </c>
      <c r="D194" s="115" t="s">
        <v>105</v>
      </c>
      <c r="F194" s="123">
        <f t="shared" si="4"/>
        <v>274.85585809981444</v>
      </c>
    </row>
    <row r="195" spans="1:6" ht="16.899999999999999" customHeight="1" x14ac:dyDescent="0.4">
      <c r="B195" s="114" t="s">
        <v>61</v>
      </c>
      <c r="C195" s="111" t="s">
        <v>36</v>
      </c>
      <c r="D195" s="115" t="s">
        <v>105</v>
      </c>
      <c r="F195" s="123">
        <f t="shared" si="4"/>
        <v>153.9910386248585</v>
      </c>
    </row>
    <row r="196" spans="1:6" ht="16.899999999999999" customHeight="1" x14ac:dyDescent="0.4">
      <c r="F196" s="124"/>
    </row>
    <row r="197" spans="1:6" ht="16.899999999999999" customHeight="1" x14ac:dyDescent="0.45">
      <c r="A197" s="152" t="s">
        <v>124</v>
      </c>
      <c r="F197" s="124"/>
    </row>
    <row r="198" spans="1:6" ht="16.899999999999999" customHeight="1" x14ac:dyDescent="0.4">
      <c r="A198" s="105"/>
      <c r="F198" s="124"/>
    </row>
    <row r="199" spans="1:6" ht="16.899999999999999" customHeight="1" x14ac:dyDescent="0.4">
      <c r="A199" s="105"/>
      <c r="B199" s="107" t="s">
        <v>13</v>
      </c>
      <c r="C199" s="108" t="s">
        <v>66</v>
      </c>
      <c r="D199" s="107" t="s">
        <v>114</v>
      </c>
      <c r="F199" s="124"/>
    </row>
    <row r="200" spans="1:6" ht="16.899999999999999" customHeight="1" x14ac:dyDescent="0.4">
      <c r="A200" s="105"/>
      <c r="B200" s="110" t="s">
        <v>33</v>
      </c>
      <c r="C200" s="111" t="s">
        <v>36</v>
      </c>
      <c r="D200" s="107"/>
      <c r="F200" s="123">
        <f>IFERROR(F116*F158,"-")</f>
        <v>3104.8235805223972</v>
      </c>
    </row>
    <row r="201" spans="1:6" ht="16.899999999999999" customHeight="1" x14ac:dyDescent="0.4">
      <c r="A201" s="105"/>
      <c r="B201" s="110" t="s">
        <v>48</v>
      </c>
      <c r="C201" s="111" t="s">
        <v>36</v>
      </c>
      <c r="D201" s="107"/>
      <c r="F201" s="123">
        <f t="shared" ref="F201:F216" si="5">IFERROR(F117*F159,"-")</f>
        <v>1514.4534897684639</v>
      </c>
    </row>
    <row r="202" spans="1:6" ht="16.899999999999999" customHeight="1" x14ac:dyDescent="0.4">
      <c r="A202" s="105"/>
      <c r="B202" s="110" t="s">
        <v>49</v>
      </c>
      <c r="C202" s="111" t="s">
        <v>36</v>
      </c>
      <c r="D202" s="107"/>
      <c r="F202" s="123">
        <f t="shared" si="5"/>
        <v>3731.2298013384107</v>
      </c>
    </row>
    <row r="203" spans="1:6" ht="16.899999999999999" customHeight="1" x14ac:dyDescent="0.4">
      <c r="A203" s="105"/>
      <c r="B203" s="110" t="s">
        <v>50</v>
      </c>
      <c r="C203" s="111" t="s">
        <v>36</v>
      </c>
      <c r="D203" s="107"/>
      <c r="F203" s="123">
        <f t="shared" si="5"/>
        <v>1200.0732291919494</v>
      </c>
    </row>
    <row r="204" spans="1:6" ht="16.899999999999999" customHeight="1" x14ac:dyDescent="0.4">
      <c r="A204" s="105"/>
      <c r="B204" s="110" t="s">
        <v>51</v>
      </c>
      <c r="C204" s="111" t="s">
        <v>36</v>
      </c>
      <c r="D204" s="107"/>
      <c r="F204" s="123">
        <f t="shared" si="5"/>
        <v>2726.94298881847</v>
      </c>
    </row>
    <row r="205" spans="1:6" ht="16.899999999999999" customHeight="1" x14ac:dyDescent="0.4">
      <c r="A205" s="105"/>
      <c r="B205" s="110" t="s">
        <v>52</v>
      </c>
      <c r="C205" s="111" t="s">
        <v>36</v>
      </c>
      <c r="D205" s="107"/>
      <c r="F205" s="123">
        <f t="shared" si="5"/>
        <v>4544.993351160233</v>
      </c>
    </row>
    <row r="206" spans="1:6" ht="16.899999999999999" customHeight="1" x14ac:dyDescent="0.4">
      <c r="A206" s="105" t="s">
        <v>53</v>
      </c>
      <c r="B206" s="110" t="s">
        <v>80</v>
      </c>
      <c r="C206" s="111" t="s">
        <v>36</v>
      </c>
      <c r="D206" s="107"/>
      <c r="F206" s="123">
        <f t="shared" si="5"/>
        <v>4919.8565461514654</v>
      </c>
    </row>
    <row r="207" spans="1:6" ht="16.899999999999999" customHeight="1" x14ac:dyDescent="0.4">
      <c r="A207" s="105"/>
      <c r="B207" s="110" t="s">
        <v>54</v>
      </c>
      <c r="C207" s="111" t="s">
        <v>36</v>
      </c>
      <c r="D207" s="107"/>
      <c r="F207" s="123">
        <f t="shared" si="5"/>
        <v>1526.9043995081652</v>
      </c>
    </row>
    <row r="208" spans="1:6" ht="16.899999999999999" customHeight="1" x14ac:dyDescent="0.4">
      <c r="A208" s="105"/>
      <c r="B208" s="110" t="s">
        <v>55</v>
      </c>
      <c r="C208" s="111" t="s">
        <v>36</v>
      </c>
      <c r="D208" s="107"/>
      <c r="F208" s="123">
        <f t="shared" si="5"/>
        <v>2791.2181996770692</v>
      </c>
    </row>
    <row r="209" spans="1:6" ht="16.899999999999999" customHeight="1" x14ac:dyDescent="0.4">
      <c r="A209" s="105"/>
      <c r="B209" s="110" t="s">
        <v>46</v>
      </c>
      <c r="C209" s="111" t="s">
        <v>36</v>
      </c>
      <c r="D209" s="107"/>
      <c r="F209" s="123">
        <f t="shared" si="5"/>
        <v>2320.1579629430516</v>
      </c>
    </row>
    <row r="210" spans="1:6" ht="16.899999999999999" customHeight="1" x14ac:dyDescent="0.4">
      <c r="A210" s="105"/>
      <c r="B210" s="110" t="s">
        <v>47</v>
      </c>
      <c r="C210" s="111" t="s">
        <v>36</v>
      </c>
      <c r="D210" s="107"/>
      <c r="F210" s="123">
        <f t="shared" si="5"/>
        <v>14.001878248886621</v>
      </c>
    </row>
    <row r="211" spans="1:6" ht="16.899999999999999" customHeight="1" x14ac:dyDescent="0.4">
      <c r="A211" s="105"/>
      <c r="B211" s="110" t="s">
        <v>56</v>
      </c>
      <c r="C211" s="111" t="s">
        <v>36</v>
      </c>
      <c r="D211" s="107"/>
      <c r="F211" s="123" t="str">
        <f t="shared" si="5"/>
        <v>-</v>
      </c>
    </row>
    <row r="212" spans="1:6" ht="16.899999999999999" customHeight="1" x14ac:dyDescent="0.4">
      <c r="A212" s="105"/>
      <c r="B212" s="110" t="s">
        <v>57</v>
      </c>
      <c r="C212" s="111" t="s">
        <v>36</v>
      </c>
      <c r="D212" s="107"/>
      <c r="F212" s="123" t="str">
        <f t="shared" si="5"/>
        <v>-</v>
      </c>
    </row>
    <row r="213" spans="1:6" ht="16.899999999999999" customHeight="1" x14ac:dyDescent="0.4">
      <c r="A213" s="105"/>
      <c r="B213" s="110" t="s">
        <v>58</v>
      </c>
      <c r="C213" s="111" t="s">
        <v>36</v>
      </c>
      <c r="D213" s="107"/>
      <c r="F213" s="123" t="str">
        <f t="shared" si="5"/>
        <v>-</v>
      </c>
    </row>
    <row r="214" spans="1:6" ht="16.899999999999999" customHeight="1" x14ac:dyDescent="0.4">
      <c r="A214" s="105"/>
      <c r="B214" s="110" t="s">
        <v>59</v>
      </c>
      <c r="C214" s="111" t="s">
        <v>36</v>
      </c>
      <c r="D214" s="107"/>
      <c r="F214" s="123" t="str">
        <f t="shared" si="5"/>
        <v>-</v>
      </c>
    </row>
    <row r="215" spans="1:6" ht="16.899999999999999" customHeight="1" x14ac:dyDescent="0.4">
      <c r="A215" s="105"/>
      <c r="B215" s="114" t="s">
        <v>60</v>
      </c>
      <c r="C215" s="111" t="s">
        <v>36</v>
      </c>
      <c r="D215" s="115" t="s">
        <v>105</v>
      </c>
      <c r="F215" s="123" t="str">
        <f t="shared" si="5"/>
        <v>-</v>
      </c>
    </row>
    <row r="216" spans="1:6" ht="16.899999999999999" customHeight="1" x14ac:dyDescent="0.4">
      <c r="A216" s="105"/>
      <c r="B216" s="114" t="s">
        <v>61</v>
      </c>
      <c r="C216" s="111" t="s">
        <v>36</v>
      </c>
      <c r="D216" s="115" t="s">
        <v>105</v>
      </c>
      <c r="F216" s="123" t="str">
        <f t="shared" si="5"/>
        <v>-</v>
      </c>
    </row>
    <row r="217" spans="1:6" ht="16.899999999999999" customHeight="1" x14ac:dyDescent="0.4">
      <c r="A217" s="105"/>
      <c r="F217" s="124"/>
    </row>
    <row r="218" spans="1:6" ht="16.899999999999999" customHeight="1" x14ac:dyDescent="0.45">
      <c r="A218" s="152" t="s">
        <v>125</v>
      </c>
      <c r="F218" s="124"/>
    </row>
    <row r="219" spans="1:6" ht="16.899999999999999" customHeight="1" x14ac:dyDescent="0.4">
      <c r="F219" s="124"/>
    </row>
    <row r="220" spans="1:6" ht="16.899999999999999" customHeight="1" x14ac:dyDescent="0.4">
      <c r="B220" s="107" t="s">
        <v>13</v>
      </c>
      <c r="C220" s="108" t="s">
        <v>66</v>
      </c>
      <c r="D220" s="107" t="s">
        <v>114</v>
      </c>
      <c r="F220" s="124"/>
    </row>
    <row r="221" spans="1:6" ht="16.899999999999999" customHeight="1" x14ac:dyDescent="0.4">
      <c r="B221" s="110" t="s">
        <v>33</v>
      </c>
      <c r="C221" s="111" t="s">
        <v>36</v>
      </c>
      <c r="D221" s="107"/>
      <c r="F221" s="125">
        <f>F137*F158</f>
        <v>5441.0950524302671</v>
      </c>
    </row>
    <row r="222" spans="1:6" ht="16.899999999999999" customHeight="1" x14ac:dyDescent="0.4">
      <c r="B222" s="110" t="s">
        <v>48</v>
      </c>
      <c r="C222" s="111" t="s">
        <v>36</v>
      </c>
      <c r="D222" s="107"/>
      <c r="F222" s="125">
        <f t="shared" ref="F222:F237" si="6">F138*F159</f>
        <v>2874.0077139546543</v>
      </c>
    </row>
    <row r="223" spans="1:6" ht="16.899999999999999" customHeight="1" x14ac:dyDescent="0.4">
      <c r="B223" s="110" t="s">
        <v>49</v>
      </c>
      <c r="C223" s="111" t="s">
        <v>36</v>
      </c>
      <c r="D223" s="107"/>
      <c r="F223" s="125">
        <f t="shared" si="6"/>
        <v>6739.523186537067</v>
      </c>
    </row>
    <row r="224" spans="1:6" ht="16.899999999999999" customHeight="1" x14ac:dyDescent="0.4">
      <c r="B224" s="110" t="s">
        <v>50</v>
      </c>
      <c r="C224" s="111" t="s">
        <v>36</v>
      </c>
      <c r="D224" s="107"/>
      <c r="F224" s="125">
        <f t="shared" si="6"/>
        <v>2204.875827705514</v>
      </c>
    </row>
    <row r="225" spans="1:6" ht="16.899999999999999" customHeight="1" x14ac:dyDescent="0.4">
      <c r="B225" s="110" t="s">
        <v>51</v>
      </c>
      <c r="C225" s="111" t="s">
        <v>36</v>
      </c>
      <c r="D225" s="107"/>
      <c r="F225" s="125">
        <f t="shared" si="6"/>
        <v>3789.8887378941708</v>
      </c>
    </row>
    <row r="226" spans="1:6" ht="16.899999999999999" customHeight="1" x14ac:dyDescent="0.4">
      <c r="B226" s="110" t="s">
        <v>52</v>
      </c>
      <c r="C226" s="111" t="s">
        <v>36</v>
      </c>
      <c r="D226" s="107"/>
      <c r="F226" s="125">
        <f t="shared" si="6"/>
        <v>9157.6581918288648</v>
      </c>
    </row>
    <row r="227" spans="1:6" ht="16.899999999999999" customHeight="1" x14ac:dyDescent="0.4">
      <c r="A227" s="105" t="s">
        <v>53</v>
      </c>
      <c r="B227" s="110" t="s">
        <v>80</v>
      </c>
      <c r="C227" s="111" t="s">
        <v>36</v>
      </c>
      <c r="D227" s="107"/>
      <c r="F227" s="125">
        <f t="shared" si="6"/>
        <v>7075.0592989107863</v>
      </c>
    </row>
    <row r="228" spans="1:6" ht="16.899999999999999" customHeight="1" x14ac:dyDescent="0.4">
      <c r="B228" s="110" t="s">
        <v>54</v>
      </c>
      <c r="C228" s="111" t="s">
        <v>36</v>
      </c>
      <c r="D228" s="107"/>
      <c r="F228" s="125">
        <f t="shared" si="6"/>
        <v>2120.2033759863093</v>
      </c>
    </row>
    <row r="229" spans="1:6" ht="16.899999999999999" customHeight="1" x14ac:dyDescent="0.4">
      <c r="B229" s="110" t="s">
        <v>55</v>
      </c>
      <c r="C229" s="111" t="s">
        <v>36</v>
      </c>
      <c r="D229" s="107"/>
      <c r="F229" s="125">
        <f t="shared" si="6"/>
        <v>4413.5842627861421</v>
      </c>
    </row>
    <row r="230" spans="1:6" ht="16.899999999999999" customHeight="1" x14ac:dyDescent="0.4">
      <c r="B230" s="110" t="s">
        <v>46</v>
      </c>
      <c r="C230" s="111" t="s">
        <v>36</v>
      </c>
      <c r="D230" s="107"/>
      <c r="F230" s="125">
        <f t="shared" si="6"/>
        <v>3550.9675723530754</v>
      </c>
    </row>
    <row r="231" spans="1:6" ht="16.899999999999999" customHeight="1" x14ac:dyDescent="0.4">
      <c r="B231" s="110" t="s">
        <v>47</v>
      </c>
      <c r="C231" s="111" t="s">
        <v>36</v>
      </c>
      <c r="D231" s="107"/>
      <c r="F231" s="125">
        <f t="shared" si="6"/>
        <v>75.491579143492487</v>
      </c>
    </row>
    <row r="232" spans="1:6" ht="16.899999999999999" customHeight="1" x14ac:dyDescent="0.4">
      <c r="B232" s="110" t="s">
        <v>56</v>
      </c>
      <c r="C232" s="111" t="s">
        <v>36</v>
      </c>
      <c r="D232" s="107"/>
      <c r="F232" s="125">
        <f t="shared" si="6"/>
        <v>886.93520009203644</v>
      </c>
    </row>
    <row r="233" spans="1:6" ht="16.899999999999999" customHeight="1" x14ac:dyDescent="0.4">
      <c r="B233" s="110" t="s">
        <v>57</v>
      </c>
      <c r="C233" s="111" t="s">
        <v>36</v>
      </c>
      <c r="D233" s="107"/>
      <c r="F233" s="125">
        <f t="shared" si="6"/>
        <v>304.12804385499328</v>
      </c>
    </row>
    <row r="234" spans="1:6" ht="16.899999999999999" customHeight="1" x14ac:dyDescent="0.4">
      <c r="B234" s="110" t="s">
        <v>58</v>
      </c>
      <c r="C234" s="111" t="s">
        <v>36</v>
      </c>
      <c r="D234" s="107"/>
      <c r="F234" s="125">
        <f>F150*F171</f>
        <v>123.35667528854691</v>
      </c>
    </row>
    <row r="235" spans="1:6" ht="16.899999999999999" customHeight="1" x14ac:dyDescent="0.4">
      <c r="B235" s="110" t="s">
        <v>59</v>
      </c>
      <c r="C235" s="111" t="s">
        <v>36</v>
      </c>
      <c r="D235" s="107"/>
      <c r="F235" s="125">
        <f t="shared" si="6"/>
        <v>840.52993188734035</v>
      </c>
    </row>
    <row r="236" spans="1:6" ht="16.899999999999999" customHeight="1" x14ac:dyDescent="0.4">
      <c r="B236" s="114" t="s">
        <v>60</v>
      </c>
      <c r="C236" s="111" t="s">
        <v>36</v>
      </c>
      <c r="D236" s="115" t="s">
        <v>105</v>
      </c>
      <c r="F236" s="125">
        <f t="shared" si="6"/>
        <v>274.85585809981444</v>
      </c>
    </row>
    <row r="237" spans="1:6" ht="16.899999999999999" customHeight="1" x14ac:dyDescent="0.4">
      <c r="B237" s="114" t="s">
        <v>61</v>
      </c>
      <c r="C237" s="111" t="s">
        <v>36</v>
      </c>
      <c r="D237" s="115" t="s">
        <v>105</v>
      </c>
      <c r="F237" s="125">
        <f t="shared" si="6"/>
        <v>153.9910386248585</v>
      </c>
    </row>
    <row r="238" spans="1:6" ht="16.899999999999999" customHeight="1" x14ac:dyDescent="0.35"/>
    <row r="239" spans="1:6" ht="16.899999999999999" customHeight="1" x14ac:dyDescent="0.4">
      <c r="A239" s="57" t="s">
        <v>8</v>
      </c>
      <c r="B239" s="57"/>
      <c r="C239" s="58"/>
      <c r="D239" s="59"/>
      <c r="E239" s="58"/>
      <c r="F239" s="60"/>
    </row>
  </sheetData>
  <mergeCells count="7">
    <mergeCell ref="K25:K27"/>
    <mergeCell ref="K7:K9"/>
    <mergeCell ref="K10:K12"/>
    <mergeCell ref="K13:K15"/>
    <mergeCell ref="K16:K18"/>
    <mergeCell ref="K19:K21"/>
    <mergeCell ref="K22:K24"/>
  </mergeCells>
  <pageMargins left="0.7" right="0.7" top="0.75" bottom="0.75" header="0.3" footer="0.3"/>
  <pageSetup paperSize="9" scale="1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67B8D-18B1-47BE-90AD-1AE1FA04B957}">
  <sheetPr codeName="Sheet6">
    <tabColor theme="7" tint="0.59999389629810485"/>
    <pageSetUpPr fitToPage="1"/>
  </sheetPr>
  <dimension ref="A1:BP5667"/>
  <sheetViews>
    <sheetView showGridLines="0" zoomScale="80" zoomScaleNormal="80" workbookViewId="0">
      <pane ySplit="5" topLeftCell="A6" activePane="bottomLeft" state="frozen"/>
      <selection pane="bottomLeft"/>
    </sheetView>
  </sheetViews>
  <sheetFormatPr defaultColWidth="0" defaultRowHeight="13.15" zeroHeight="1" x14ac:dyDescent="0.35"/>
  <cols>
    <col min="1" max="1" width="9.75" style="9" customWidth="1"/>
    <col min="2" max="2" width="6.75" style="9" customWidth="1"/>
    <col min="3" max="3" width="8.375" style="9" customWidth="1"/>
    <col min="4" max="4" width="23.875" style="9" customWidth="1"/>
    <col min="5" max="5" width="22.25" style="9" customWidth="1"/>
    <col min="6" max="6" width="8.125" style="9" customWidth="1"/>
    <col min="7" max="7" width="8.375" style="9" customWidth="1"/>
    <col min="8" max="8" width="3.25" style="9" customWidth="1"/>
    <col min="9" max="9" width="8.125" style="35" customWidth="1"/>
    <col min="10" max="10" width="6" style="9" customWidth="1"/>
    <col min="11" max="16384" width="6" style="9" hidden="1"/>
  </cols>
  <sheetData>
    <row r="1" spans="1:68" s="6" customFormat="1" ht="30.75" x14ac:dyDescent="0.35">
      <c r="A1" s="6" t="str">
        <f ca="1">RIGHT(CELL("filename", A1), LEN(CELL("filename", A1)) - SEARCH("]", CELL("filename", A1)))</f>
        <v>Inp_1</v>
      </c>
      <c r="B1" s="7"/>
      <c r="I1" s="34"/>
    </row>
    <row r="2" spans="1:68" x14ac:dyDescent="0.35"/>
    <row r="3" spans="1:68" s="1" customFormat="1" x14ac:dyDescent="0.4">
      <c r="A3" s="9"/>
      <c r="B3" s="9"/>
      <c r="C3" s="3" t="s">
        <v>69</v>
      </c>
      <c r="D3" s="3" t="s">
        <v>64</v>
      </c>
      <c r="E3" s="3" t="s">
        <v>126</v>
      </c>
      <c r="F3" s="3" t="s">
        <v>127</v>
      </c>
      <c r="G3" s="8" t="s">
        <v>128</v>
      </c>
      <c r="I3" s="36" t="s">
        <v>65</v>
      </c>
      <c r="J3" s="2"/>
      <c r="K3" s="2"/>
      <c r="L3" s="2"/>
      <c r="M3" s="2"/>
      <c r="O3" s="2"/>
      <c r="P3" s="2"/>
      <c r="Q3" s="2"/>
      <c r="R3" s="2"/>
      <c r="T3" s="2"/>
      <c r="U3" s="2"/>
      <c r="V3" s="2"/>
      <c r="W3" s="2"/>
      <c r="Y3" s="2"/>
      <c r="Z3" s="2"/>
      <c r="AA3" s="2"/>
      <c r="AB3" s="2"/>
      <c r="AD3" s="2"/>
      <c r="AE3" s="2"/>
      <c r="AF3" s="2"/>
      <c r="AG3" s="2"/>
      <c r="AI3" s="2"/>
      <c r="AJ3" s="2"/>
      <c r="AK3" s="2"/>
      <c r="AL3" s="2"/>
      <c r="AN3" s="2"/>
      <c r="AO3" s="2"/>
      <c r="AP3" s="2"/>
      <c r="AQ3" s="2"/>
      <c r="AS3" s="2"/>
      <c r="AT3" s="2"/>
      <c r="AU3" s="2"/>
      <c r="AV3" s="2"/>
      <c r="AX3" s="2"/>
      <c r="AY3" s="2"/>
      <c r="AZ3" s="2"/>
      <c r="BA3" s="2"/>
      <c r="BC3" s="2"/>
      <c r="BD3" s="2"/>
      <c r="BE3" s="2"/>
      <c r="BF3" s="2"/>
      <c r="BH3" s="2"/>
      <c r="BI3" s="2"/>
      <c r="BJ3" s="2"/>
      <c r="BK3" s="2"/>
      <c r="BM3" s="2"/>
      <c r="BN3" s="2"/>
      <c r="BO3" s="2"/>
      <c r="BP3" s="2"/>
    </row>
    <row r="4" spans="1:68" s="1" customFormat="1" x14ac:dyDescent="0.4">
      <c r="A4" s="9"/>
      <c r="B4" s="9"/>
      <c r="F4" s="3"/>
      <c r="I4" s="37"/>
    </row>
    <row r="5" spans="1:68" x14ac:dyDescent="0.35">
      <c r="H5" s="11"/>
    </row>
    <row r="6" spans="1:68" x14ac:dyDescent="0.35"/>
    <row r="7" spans="1:68" s="26" customFormat="1" ht="14.25" x14ac:dyDescent="0.35">
      <c r="A7" s="167" t="s">
        <v>129</v>
      </c>
      <c r="B7" s="25"/>
      <c r="I7" s="38"/>
    </row>
    <row r="8" spans="1:68" x14ac:dyDescent="0.35">
      <c r="I8" s="39"/>
    </row>
    <row r="9" spans="1:68" x14ac:dyDescent="0.35">
      <c r="A9" s="20"/>
      <c r="B9" s="20"/>
      <c r="E9" s="9" t="s">
        <v>130</v>
      </c>
      <c r="I9" s="35" t="s">
        <v>131</v>
      </c>
    </row>
    <row r="10" spans="1:68" x14ac:dyDescent="0.35">
      <c r="I10" s="9"/>
    </row>
    <row r="11" spans="1:68" x14ac:dyDescent="0.35">
      <c r="C11" s="4" t="s">
        <v>33</v>
      </c>
      <c r="D11" s="4" t="s">
        <v>65</v>
      </c>
      <c r="E11" s="9" t="s">
        <v>132</v>
      </c>
      <c r="F11" s="9" t="s">
        <v>36</v>
      </c>
      <c r="G11" s="13"/>
      <c r="I11" s="154">
        <f>SUMIFS(F_Inputs!$K$7:$K$74,F_Inputs!$A$7:$A$74,Inp_1!$C11,F_Inputs!$B$7:$B$74,F_Inputs!$B$7)</f>
        <v>1.2426699999999999</v>
      </c>
    </row>
    <row r="12" spans="1:68" x14ac:dyDescent="0.35">
      <c r="C12" s="4" t="s">
        <v>46</v>
      </c>
      <c r="D12" s="4" t="s">
        <v>65</v>
      </c>
      <c r="E12" s="9" t="s">
        <v>132</v>
      </c>
      <c r="F12" s="9" t="s">
        <v>36</v>
      </c>
      <c r="G12" s="13"/>
      <c r="I12" s="154">
        <f>SUMIFS(F_Inputs!$K$7:$K$74,F_Inputs!$A$7:$A$74,Inp_1!$C12,F_Inputs!$B$7:$B$74,F_Inputs!$B$7)</f>
        <v>0.81098999999999999</v>
      </c>
    </row>
    <row r="13" spans="1:68" x14ac:dyDescent="0.35">
      <c r="C13" s="4" t="s">
        <v>47</v>
      </c>
      <c r="D13" s="4" t="s">
        <v>65</v>
      </c>
      <c r="E13" s="9" t="s">
        <v>132</v>
      </c>
      <c r="F13" s="9" t="s">
        <v>36</v>
      </c>
      <c r="G13" s="13"/>
      <c r="I13" s="154">
        <f>SUMIFS(F_Inputs!$K$7:$K$74,F_Inputs!$A$7:$A$74,Inp_1!$C13,F_Inputs!$B$7:$B$74,F_Inputs!$B$7)</f>
        <v>1.7239999999999998E-2</v>
      </c>
    </row>
    <row r="14" spans="1:68" x14ac:dyDescent="0.35">
      <c r="C14" s="4" t="s">
        <v>48</v>
      </c>
      <c r="D14" s="4" t="s">
        <v>65</v>
      </c>
      <c r="E14" s="9" t="s">
        <v>132</v>
      </c>
      <c r="F14" s="9" t="s">
        <v>36</v>
      </c>
      <c r="G14" s="13"/>
      <c r="I14" s="154">
        <f>SUMIFS(F_Inputs!$K$7:$K$74,F_Inputs!$A$7:$A$74,Inp_1!$C14,F_Inputs!$B$7:$B$74,F_Inputs!$B$7)</f>
        <v>0.65637999999999996</v>
      </c>
    </row>
    <row r="15" spans="1:68" x14ac:dyDescent="0.35">
      <c r="C15" s="4" t="s">
        <v>49</v>
      </c>
      <c r="D15" s="4" t="s">
        <v>65</v>
      </c>
      <c r="E15" s="9" t="s">
        <v>132</v>
      </c>
      <c r="F15" s="9" t="s">
        <v>36</v>
      </c>
      <c r="G15" s="13"/>
      <c r="I15" s="154">
        <f>SUMIFS(F_Inputs!$K$7:$K$74,F_Inputs!$A$7:$A$74,Inp_1!$C15,F_Inputs!$B$7:$B$74,F_Inputs!$B$7)</f>
        <v>1.53921</v>
      </c>
    </row>
    <row r="16" spans="1:68" x14ac:dyDescent="0.35">
      <c r="C16" s="4" t="s">
        <v>50</v>
      </c>
      <c r="D16" s="4" t="s">
        <v>65</v>
      </c>
      <c r="E16" s="9" t="s">
        <v>132</v>
      </c>
      <c r="F16" s="9" t="s">
        <v>36</v>
      </c>
      <c r="G16" s="13"/>
      <c r="I16" s="154">
        <f>SUMIFS(F_Inputs!$K$7:$K$74,F_Inputs!$A$7:$A$74,Inp_1!$C16,F_Inputs!$B$7:$B$74,F_Inputs!$B$7)</f>
        <v>0.50356000000000001</v>
      </c>
    </row>
    <row r="17" spans="1:9" x14ac:dyDescent="0.35">
      <c r="C17" s="4" t="s">
        <v>51</v>
      </c>
      <c r="D17" s="4" t="s">
        <v>65</v>
      </c>
      <c r="E17" s="9" t="s">
        <v>132</v>
      </c>
      <c r="F17" s="9" t="s">
        <v>36</v>
      </c>
      <c r="G17" s="13"/>
      <c r="I17" s="154">
        <f>SUMIFS(F_Inputs!$K$7:$K$74,F_Inputs!$A$7:$A$74,Inp_1!$C17,F_Inputs!$B$7:$B$74,F_Inputs!$B$7)</f>
        <v>0.86556</v>
      </c>
    </row>
    <row r="18" spans="1:9" x14ac:dyDescent="0.35">
      <c r="C18" s="4" t="s">
        <v>52</v>
      </c>
      <c r="D18" s="4" t="s">
        <v>65</v>
      </c>
      <c r="E18" s="9" t="s">
        <v>132</v>
      </c>
      <c r="F18" s="9" t="s">
        <v>36</v>
      </c>
      <c r="G18" s="13"/>
      <c r="I18" s="154">
        <f>SUMIFS(F_Inputs!$K$7:$K$74,F_Inputs!$A$7:$A$74,Inp_1!$C18,F_Inputs!$B$7:$B$74,F_Inputs!$B$7)</f>
        <v>2.0914799999999998</v>
      </c>
    </row>
    <row r="19" spans="1:9" x14ac:dyDescent="0.35">
      <c r="B19" s="9" t="s">
        <v>53</v>
      </c>
      <c r="C19" s="4" t="s">
        <v>80</v>
      </c>
      <c r="D19" s="4" t="s">
        <v>65</v>
      </c>
      <c r="E19" s="9" t="s">
        <v>132</v>
      </c>
      <c r="F19" s="9" t="s">
        <v>36</v>
      </c>
      <c r="G19" s="13"/>
      <c r="I19" s="154">
        <f>SUMIFS(F_Inputs!$K$7:$K$74,F_Inputs!$A$7:$A$74,Inp_1!$B19,F_Inputs!$B$7:$B$74,F_Inputs!$B$7)</f>
        <v>1.6158399999999999</v>
      </c>
    </row>
    <row r="20" spans="1:9" x14ac:dyDescent="0.35">
      <c r="C20" s="4" t="s">
        <v>54</v>
      </c>
      <c r="D20" s="4" t="s">
        <v>65</v>
      </c>
      <c r="E20" s="9" t="s">
        <v>132</v>
      </c>
      <c r="F20" s="9" t="s">
        <v>36</v>
      </c>
      <c r="G20" s="13"/>
      <c r="I20" s="154">
        <f>SUMIFS(F_Inputs!$K$7:$K$74,F_Inputs!$A$7:$A$74,Inp_1!$C20,F_Inputs!$B$7:$B$74,F_Inputs!$B$7)</f>
        <v>0.48421999999999998</v>
      </c>
    </row>
    <row r="21" spans="1:9" x14ac:dyDescent="0.35">
      <c r="C21" s="4" t="s">
        <v>55</v>
      </c>
      <c r="D21" s="4" t="s">
        <v>65</v>
      </c>
      <c r="E21" s="9" t="s">
        <v>132</v>
      </c>
      <c r="F21" s="9" t="s">
        <v>36</v>
      </c>
      <c r="G21" s="13"/>
      <c r="I21" s="154">
        <f>SUMIFS(F_Inputs!$K$7:$K$74,F_Inputs!$A$7:$A$74,Inp_1!$C21,F_Inputs!$B$7:$B$74,F_Inputs!$B$7)</f>
        <v>1.008</v>
      </c>
    </row>
    <row r="22" spans="1:9" x14ac:dyDescent="0.35">
      <c r="C22" s="4" t="s">
        <v>56</v>
      </c>
      <c r="D22" s="4" t="s">
        <v>65</v>
      </c>
      <c r="E22" s="9" t="s">
        <v>132</v>
      </c>
      <c r="F22" s="9" t="s">
        <v>36</v>
      </c>
      <c r="G22" s="13"/>
      <c r="I22" s="154">
        <f>SUMIFS(F_Inputs!$K$7:$K$74,F_Inputs!$A$7:$A$74,Inp_1!$C22,F_Inputs!$B$7:$B$74,F_Inputs!$B$7)</f>
        <v>0.20255999999999999</v>
      </c>
    </row>
    <row r="23" spans="1:9" x14ac:dyDescent="0.35">
      <c r="C23" s="4" t="s">
        <v>57</v>
      </c>
      <c r="D23" s="4" t="s">
        <v>65</v>
      </c>
      <c r="E23" s="9" t="s">
        <v>132</v>
      </c>
      <c r="F23" s="9" t="s">
        <v>36</v>
      </c>
      <c r="G23" s="13"/>
      <c r="I23" s="154">
        <f>SUMIFS(F_Inputs!$K$7:$K$74,F_Inputs!$A$7:$A$74,Inp_1!$C23,F_Inputs!$B$7:$B$74,F_Inputs!$B$7)</f>
        <v>6.9459999999999994E-2</v>
      </c>
    </row>
    <row r="24" spans="1:9" x14ac:dyDescent="0.35">
      <c r="C24" s="4" t="s">
        <v>60</v>
      </c>
      <c r="D24" s="4" t="s">
        <v>65</v>
      </c>
      <c r="E24" s="9" t="s">
        <v>132</v>
      </c>
      <c r="F24" s="9" t="s">
        <v>36</v>
      </c>
      <c r="G24" s="13"/>
      <c r="I24" s="154">
        <f>SUMIFS(F_Inputs!$K$7:$K$74,F_Inputs!$A$7:$A$74,Inp_1!$C24,F_Inputs!$B$7:$B$74,F_Inputs!$B$7)</f>
        <v>6.2770000000000006E-2</v>
      </c>
    </row>
    <row r="25" spans="1:9" x14ac:dyDescent="0.35">
      <c r="C25" s="4" t="s">
        <v>58</v>
      </c>
      <c r="D25" s="4" t="s">
        <v>65</v>
      </c>
      <c r="E25" s="9" t="s">
        <v>132</v>
      </c>
      <c r="F25" s="9" t="s">
        <v>36</v>
      </c>
      <c r="G25" s="13"/>
      <c r="I25" s="154">
        <f>SUMIFS(F_Inputs!$K$7:$K$74,F_Inputs!$A$7:$A$74,Inp_1!$C25,F_Inputs!$B$7:$B$74,F_Inputs!$B$7)</f>
        <v>2.8170000000000001E-2</v>
      </c>
    </row>
    <row r="26" spans="1:9" x14ac:dyDescent="0.35">
      <c r="C26" s="4" t="s">
        <v>59</v>
      </c>
      <c r="D26" s="4" t="s">
        <v>65</v>
      </c>
      <c r="E26" s="9" t="s">
        <v>132</v>
      </c>
      <c r="F26" s="9" t="s">
        <v>36</v>
      </c>
      <c r="G26" s="13"/>
      <c r="I26" s="154">
        <f>SUMIFS(F_Inputs!$K$7:$K$74,F_Inputs!$A$7:$A$74,Inp_1!$C26,F_Inputs!$B$7:$B$74,F_Inputs!$B$7)</f>
        <v>0.19197</v>
      </c>
    </row>
    <row r="27" spans="1:9" x14ac:dyDescent="0.35">
      <c r="C27" s="4" t="s">
        <v>61</v>
      </c>
      <c r="D27" s="4" t="s">
        <v>65</v>
      </c>
      <c r="E27" s="9" t="s">
        <v>132</v>
      </c>
      <c r="F27" s="9" t="s">
        <v>36</v>
      </c>
      <c r="G27" s="13"/>
      <c r="I27" s="154">
        <f>SUMIFS(F_Inputs!$K$7:$K$74,F_Inputs!$A$7:$A$74,Inp_1!$C27,F_Inputs!$B$7:$B$74,F_Inputs!$B$7)</f>
        <v>3.517E-2</v>
      </c>
    </row>
    <row r="28" spans="1:9" x14ac:dyDescent="0.35">
      <c r="G28" s="12"/>
    </row>
    <row r="29" spans="1:9" s="27" customFormat="1" ht="14.25" x14ac:dyDescent="0.35">
      <c r="A29" s="167" t="s">
        <v>133</v>
      </c>
      <c r="B29" s="25"/>
      <c r="C29" s="26"/>
      <c r="D29" s="26"/>
      <c r="E29" s="26"/>
      <c r="F29" s="26"/>
      <c r="G29" s="26"/>
      <c r="H29" s="26"/>
      <c r="I29" s="38"/>
    </row>
    <row r="30" spans="1:9" x14ac:dyDescent="0.35">
      <c r="G30" s="12"/>
    </row>
    <row r="31" spans="1:9" x14ac:dyDescent="0.35">
      <c r="A31" s="8" t="s">
        <v>134</v>
      </c>
      <c r="G31" s="12"/>
    </row>
    <row r="32" spans="1:9" x14ac:dyDescent="0.35">
      <c r="A32" s="8"/>
      <c r="G32" s="12"/>
    </row>
    <row r="33" spans="3:7" x14ac:dyDescent="0.35">
      <c r="C33" s="4" t="s">
        <v>33</v>
      </c>
      <c r="D33" s="4" t="s">
        <v>65</v>
      </c>
      <c r="E33" s="4" t="s">
        <v>135</v>
      </c>
      <c r="F33" s="4" t="s">
        <v>36</v>
      </c>
      <c r="G33" s="15">
        <f>_xlfn.XLOOKUP(C33,RCV!$B$95:$B$111,RCV!$F$95:$F$111)</f>
        <v>2408.5272906266705</v>
      </c>
    </row>
    <row r="34" spans="3:7" x14ac:dyDescent="0.35">
      <c r="C34" s="4" t="s">
        <v>46</v>
      </c>
      <c r="D34" s="4" t="s">
        <v>65</v>
      </c>
      <c r="E34" s="4" t="s">
        <v>135</v>
      </c>
      <c r="F34" s="4" t="s">
        <v>36</v>
      </c>
      <c r="G34" s="15">
        <f>_xlfn.XLOOKUP(C34,RCV!$B$95:$B$111,RCV!$F$95:$F$111)</f>
        <v>1268.875885989715</v>
      </c>
    </row>
    <row r="35" spans="3:7" x14ac:dyDescent="0.35">
      <c r="C35" s="4" t="s">
        <v>47</v>
      </c>
      <c r="D35" s="4" t="s">
        <v>65</v>
      </c>
      <c r="E35" s="4" t="s">
        <v>135</v>
      </c>
      <c r="F35" s="4" t="s">
        <v>36</v>
      </c>
      <c r="G35" s="15">
        <f>_xlfn.XLOOKUP(C35,RCV!$B$95:$B$111,RCV!$F$95:$F$111)</f>
        <v>63.391444221243148</v>
      </c>
    </row>
    <row r="36" spans="3:7" x14ac:dyDescent="0.35">
      <c r="C36" s="4" t="s">
        <v>48</v>
      </c>
      <c r="D36" s="4" t="s">
        <v>65</v>
      </c>
      <c r="E36" s="4" t="s">
        <v>135</v>
      </c>
      <c r="F36" s="4" t="s">
        <v>36</v>
      </c>
      <c r="G36" s="15">
        <f>_xlfn.XLOOKUP(C36,RCV!$B$95:$B$111,RCV!$F$95:$F$111)</f>
        <v>1401.602292975454</v>
      </c>
    </row>
    <row r="37" spans="3:7" x14ac:dyDescent="0.35">
      <c r="C37" s="4" t="s">
        <v>49</v>
      </c>
      <c r="D37" s="4" t="s">
        <v>65</v>
      </c>
      <c r="E37" s="4" t="s">
        <v>135</v>
      </c>
      <c r="F37" s="4" t="s">
        <v>36</v>
      </c>
      <c r="G37" s="15">
        <f>_xlfn.XLOOKUP(C37,RCV!$B$95:$B$111,RCV!$F$95:$F$111)</f>
        <v>3101.3333868027389</v>
      </c>
    </row>
    <row r="38" spans="3:7" x14ac:dyDescent="0.35">
      <c r="C38" s="4" t="s">
        <v>50</v>
      </c>
      <c r="D38" s="4" t="s">
        <v>65</v>
      </c>
      <c r="E38" s="4" t="s">
        <v>135</v>
      </c>
      <c r="F38" s="4" t="s">
        <v>36</v>
      </c>
      <c r="G38" s="15">
        <f>_xlfn.XLOOKUP(C38,RCV!$B$95:$B$111,RCV!$F$95:$F$111)</f>
        <v>1035.8789675397575</v>
      </c>
    </row>
    <row r="39" spans="3:7" x14ac:dyDescent="0.35">
      <c r="C39" s="4" t="s">
        <v>51</v>
      </c>
      <c r="D39" s="4" t="s">
        <v>65</v>
      </c>
      <c r="E39" s="4" t="s">
        <v>135</v>
      </c>
      <c r="F39" s="4" t="s">
        <v>36</v>
      </c>
      <c r="G39" s="15">
        <f>_xlfn.XLOOKUP(C39,RCV!$B$95:$B$111,RCV!$F$95:$F$111)</f>
        <v>1095.8203598718567</v>
      </c>
    </row>
    <row r="40" spans="3:7" x14ac:dyDescent="0.35">
      <c r="C40" s="4" t="s">
        <v>52</v>
      </c>
      <c r="D40" s="4" t="s">
        <v>65</v>
      </c>
      <c r="E40" s="4" t="s">
        <v>135</v>
      </c>
      <c r="F40" s="4" t="s">
        <v>36</v>
      </c>
      <c r="G40" s="15">
        <f>_xlfn.XLOOKUP(C40,RCV!$B$95:$B$111,RCV!$F$95:$F$111)</f>
        <v>4755.3245780088982</v>
      </c>
    </row>
    <row r="41" spans="3:7" x14ac:dyDescent="0.35">
      <c r="C41" s="4" t="s">
        <v>80</v>
      </c>
      <c r="D41" s="4" t="s">
        <v>65</v>
      </c>
      <c r="E41" s="4" t="s">
        <v>135</v>
      </c>
      <c r="F41" s="4" t="s">
        <v>36</v>
      </c>
      <c r="G41" s="15">
        <f>_xlfn.XLOOKUP(C41,RCV!$B$95:$B$111,RCV!$F$95:$F$111)</f>
        <v>2221.8585079992995</v>
      </c>
    </row>
    <row r="42" spans="3:7" x14ac:dyDescent="0.35">
      <c r="C42" s="4" t="s">
        <v>54</v>
      </c>
      <c r="D42" s="4" t="s">
        <v>65</v>
      </c>
      <c r="E42" s="4" t="s">
        <v>135</v>
      </c>
      <c r="F42" s="4" t="s">
        <v>36</v>
      </c>
      <c r="G42" s="15">
        <f>_xlfn.XLOOKUP(C42,RCV!$B$95:$B$111,RCV!$F$95:$F$111)</f>
        <v>611.6484293589117</v>
      </c>
    </row>
    <row r="43" spans="3:7" x14ac:dyDescent="0.35">
      <c r="C43" s="4" t="s">
        <v>55</v>
      </c>
      <c r="D43" s="4" t="s">
        <v>65</v>
      </c>
      <c r="E43" s="4" t="s">
        <v>135</v>
      </c>
      <c r="F43" s="4" t="s">
        <v>36</v>
      </c>
      <c r="G43" s="15">
        <f>_xlfn.XLOOKUP(C43,RCV!$B$95:$B$111,RCV!$F$95:$F$111)</f>
        <v>1672.542333102137</v>
      </c>
    </row>
    <row r="44" spans="3:7" x14ac:dyDescent="0.35">
      <c r="C44" s="4" t="s">
        <v>56</v>
      </c>
      <c r="D44" s="4" t="s">
        <v>65</v>
      </c>
      <c r="E44" s="4" t="s">
        <v>135</v>
      </c>
      <c r="F44" s="4" t="s">
        <v>36</v>
      </c>
      <c r="G44" s="15">
        <f>_xlfn.XLOOKUP(C44,RCV!$B$95:$B$111,RCV!$F$95:$F$111)</f>
        <v>914.36618566189327</v>
      </c>
    </row>
    <row r="45" spans="3:7" x14ac:dyDescent="0.35">
      <c r="C45" s="4" t="s">
        <v>57</v>
      </c>
      <c r="D45" s="4" t="s">
        <v>65</v>
      </c>
      <c r="E45" s="4" t="s">
        <v>135</v>
      </c>
      <c r="F45" s="4" t="s">
        <v>36</v>
      </c>
      <c r="G45" s="15">
        <f>_xlfn.XLOOKUP(C45,RCV!$B$95:$B$111,RCV!$F$95:$F$111)</f>
        <v>313.53406582988998</v>
      </c>
    </row>
    <row r="46" spans="3:7" x14ac:dyDescent="0.35">
      <c r="C46" s="4" t="s">
        <v>60</v>
      </c>
      <c r="D46" s="4" t="s">
        <v>65</v>
      </c>
      <c r="E46" s="4" t="s">
        <v>135</v>
      </c>
      <c r="F46" s="4" t="s">
        <v>36</v>
      </c>
      <c r="G46" s="15">
        <f>_xlfn.XLOOKUP(C46,RCV!$B$95:$B$111,RCV!$F$95:$F$111)</f>
        <v>283.35655474207675</v>
      </c>
    </row>
    <row r="47" spans="3:7" x14ac:dyDescent="0.35">
      <c r="C47" s="4" t="s">
        <v>58</v>
      </c>
      <c r="D47" s="4" t="s">
        <v>65</v>
      </c>
      <c r="E47" s="4" t="s">
        <v>135</v>
      </c>
      <c r="F47" s="4" t="s">
        <v>36</v>
      </c>
      <c r="G47" s="15">
        <f>_xlfn.XLOOKUP(C47,RCV!$B$95:$B$111,RCV!$F$95:$F$111)</f>
        <v>127.17183019437826</v>
      </c>
    </row>
    <row r="48" spans="3:7" x14ac:dyDescent="0.35">
      <c r="C48" s="4" t="s">
        <v>59</v>
      </c>
      <c r="D48" s="4" t="s">
        <v>65</v>
      </c>
      <c r="E48" s="4" t="s">
        <v>135</v>
      </c>
      <c r="F48" s="4" t="s">
        <v>36</v>
      </c>
      <c r="G48" s="15">
        <f>_xlfn.XLOOKUP(C48,RCV!$B$95:$B$111,RCV!$F$95:$F$111)</f>
        <v>866.52570297663954</v>
      </c>
    </row>
    <row r="49" spans="1:9" x14ac:dyDescent="0.35">
      <c r="C49" s="4" t="s">
        <v>61</v>
      </c>
      <c r="D49" s="4" t="s">
        <v>65</v>
      </c>
      <c r="E49" s="4" t="s">
        <v>135</v>
      </c>
      <c r="F49" s="4" t="s">
        <v>36</v>
      </c>
      <c r="G49" s="15">
        <f>_xlfn.XLOOKUP(C49,RCV!$B$95:$B$111,RCV!$F$95:$F$111)</f>
        <v>158.75364806686443</v>
      </c>
      <c r="I49" s="40"/>
    </row>
    <row r="50" spans="1:9" x14ac:dyDescent="0.35">
      <c r="G50" s="14"/>
    </row>
    <row r="51" spans="1:9" x14ac:dyDescent="0.35">
      <c r="A51" s="8" t="s">
        <v>136</v>
      </c>
      <c r="G51" s="14"/>
    </row>
    <row r="52" spans="1:9" x14ac:dyDescent="0.35">
      <c r="A52" s="8"/>
      <c r="G52" s="14"/>
    </row>
    <row r="53" spans="1:9" x14ac:dyDescent="0.35">
      <c r="C53" s="4" t="s">
        <v>33</v>
      </c>
      <c r="D53" s="4" t="s">
        <v>65</v>
      </c>
      <c r="E53" s="4" t="s">
        <v>137</v>
      </c>
      <c r="F53" s="4" t="s">
        <v>36</v>
      </c>
      <c r="G53" s="15">
        <f>_xlfn.XLOOKUP(C53,RCV!$B$116:$B$132,RCV!$F$116:$F$132)</f>
        <v>3200.8490520849455</v>
      </c>
    </row>
    <row r="54" spans="1:9" x14ac:dyDescent="0.35">
      <c r="C54" s="4" t="s">
        <v>46</v>
      </c>
      <c r="D54" s="4" t="s">
        <v>65</v>
      </c>
      <c r="E54" s="4" t="s">
        <v>137</v>
      </c>
      <c r="F54" s="4" t="s">
        <v>36</v>
      </c>
      <c r="G54" s="15">
        <f>_xlfn.XLOOKUP(C54,RCV!$B$116:$B$132,RCV!$F$116:$F$132)</f>
        <v>2391.9154257144864</v>
      </c>
    </row>
    <row r="55" spans="1:9" x14ac:dyDescent="0.35">
      <c r="C55" s="4" t="s">
        <v>47</v>
      </c>
      <c r="D55" s="4" t="s">
        <v>65</v>
      </c>
      <c r="E55" s="4" t="s">
        <v>137</v>
      </c>
      <c r="F55" s="4" t="s">
        <v>36</v>
      </c>
      <c r="G55" s="15">
        <f>_xlfn.XLOOKUP(C55,RCV!$B$116:$B$132,RCV!$F$116:$F$132)</f>
        <v>14.434926029780023</v>
      </c>
    </row>
    <row r="56" spans="1:9" x14ac:dyDescent="0.35">
      <c r="C56" s="4" t="s">
        <v>48</v>
      </c>
      <c r="D56" s="4" t="s">
        <v>65</v>
      </c>
      <c r="E56" s="4" t="s">
        <v>137</v>
      </c>
      <c r="F56" s="4" t="s">
        <v>36</v>
      </c>
      <c r="G56" s="15">
        <f>_xlfn.XLOOKUP(C56,RCV!$B$116:$B$132,RCV!$F$116:$F$132)</f>
        <v>1561.2922574932618</v>
      </c>
    </row>
    <row r="57" spans="1:9" x14ac:dyDescent="0.35">
      <c r="C57" s="4" t="s">
        <v>49</v>
      </c>
      <c r="D57" s="4" t="s">
        <v>65</v>
      </c>
      <c r="E57" s="4" t="s">
        <v>137</v>
      </c>
      <c r="F57" s="4" t="s">
        <v>36</v>
      </c>
      <c r="G57" s="15">
        <f>_xlfn.XLOOKUP(C57,RCV!$B$116:$B$132,RCV!$F$116:$F$132)</f>
        <v>3846.6286611736195</v>
      </c>
    </row>
    <row r="58" spans="1:9" x14ac:dyDescent="0.35">
      <c r="C58" s="4" t="s">
        <v>50</v>
      </c>
      <c r="D58" s="4" t="s">
        <v>65</v>
      </c>
      <c r="E58" s="4" t="s">
        <v>137</v>
      </c>
      <c r="F58" s="4" t="s">
        <v>36</v>
      </c>
      <c r="G58" s="15">
        <f>_xlfn.XLOOKUP(C58,RCV!$B$116:$B$132,RCV!$F$116:$F$132)</f>
        <v>1237.1888960741746</v>
      </c>
    </row>
    <row r="59" spans="1:9" x14ac:dyDescent="0.35">
      <c r="C59" s="4" t="s">
        <v>51</v>
      </c>
      <c r="D59" s="4" t="s">
        <v>65</v>
      </c>
      <c r="E59" s="4" t="s">
        <v>137</v>
      </c>
      <c r="F59" s="4" t="s">
        <v>36</v>
      </c>
      <c r="G59" s="15">
        <f>_xlfn.XLOOKUP(C59,RCV!$B$116:$B$132,RCV!$F$116:$F$132)</f>
        <v>2811.2814317716188</v>
      </c>
    </row>
    <row r="60" spans="1:9" x14ac:dyDescent="0.35">
      <c r="C60" s="4" t="s">
        <v>52</v>
      </c>
      <c r="D60" s="4" t="s">
        <v>65</v>
      </c>
      <c r="E60" s="4" t="s">
        <v>137</v>
      </c>
      <c r="F60" s="4" t="s">
        <v>36</v>
      </c>
      <c r="G60" s="15">
        <f>_xlfn.XLOOKUP(C60,RCV!$B$116:$B$132,RCV!$F$116:$F$132)</f>
        <v>4685.5601558352919</v>
      </c>
    </row>
    <row r="61" spans="1:9" x14ac:dyDescent="0.35">
      <c r="C61" s="4" t="s">
        <v>80</v>
      </c>
      <c r="D61" s="4" t="s">
        <v>65</v>
      </c>
      <c r="E61" s="4" t="s">
        <v>137</v>
      </c>
      <c r="F61" s="4" t="s">
        <v>36</v>
      </c>
      <c r="G61" s="15">
        <f>_xlfn.XLOOKUP(C61,RCV!$B$116:$B$132,RCV!$F$116:$F$132)</f>
        <v>5072.0170578881089</v>
      </c>
    </row>
    <row r="62" spans="1:9" x14ac:dyDescent="0.35">
      <c r="C62" s="4" t="s">
        <v>54</v>
      </c>
      <c r="D62" s="4" t="s">
        <v>65</v>
      </c>
      <c r="E62" s="4" t="s">
        <v>137</v>
      </c>
      <c r="F62" s="4" t="s">
        <v>36</v>
      </c>
      <c r="G62" s="15">
        <f>_xlfn.XLOOKUP(C62,RCV!$B$116:$B$132,RCV!$F$116:$F$132)</f>
        <v>1574.1282469156342</v>
      </c>
    </row>
    <row r="63" spans="1:9" x14ac:dyDescent="0.35">
      <c r="C63" s="4" t="s">
        <v>55</v>
      </c>
      <c r="D63" s="4" t="s">
        <v>65</v>
      </c>
      <c r="E63" s="4" t="s">
        <v>137</v>
      </c>
      <c r="F63" s="4" t="s">
        <v>36</v>
      </c>
      <c r="G63" s="15">
        <f>_xlfn.XLOOKUP(C63,RCV!$B$116:$B$132,RCV!$F$116:$F$132)</f>
        <v>2877.544535749556</v>
      </c>
    </row>
    <row r="64" spans="1:9" x14ac:dyDescent="0.35">
      <c r="C64" s="4" t="s">
        <v>56</v>
      </c>
      <c r="D64" s="4" t="s">
        <v>65</v>
      </c>
      <c r="E64" s="4" t="s">
        <v>137</v>
      </c>
      <c r="F64" s="4" t="s">
        <v>36</v>
      </c>
      <c r="G64" s="126" t="str">
        <f>_xlfn.XLOOKUP(C64,RCV!$B$116:$B$132,RCV!$F$116:$F$132)</f>
        <v>-</v>
      </c>
    </row>
    <row r="65" spans="1:7" x14ac:dyDescent="0.35">
      <c r="C65" s="4" t="s">
        <v>57</v>
      </c>
      <c r="D65" s="4" t="s">
        <v>65</v>
      </c>
      <c r="E65" s="4" t="s">
        <v>137</v>
      </c>
      <c r="F65" s="4" t="s">
        <v>36</v>
      </c>
      <c r="G65" s="126" t="str">
        <f>_xlfn.XLOOKUP(C65,RCV!$B$116:$B$132,RCV!$F$116:$F$132)</f>
        <v>-</v>
      </c>
    </row>
    <row r="66" spans="1:7" x14ac:dyDescent="0.35">
      <c r="C66" s="4" t="s">
        <v>60</v>
      </c>
      <c r="D66" s="4" t="s">
        <v>65</v>
      </c>
      <c r="E66" s="4" t="s">
        <v>137</v>
      </c>
      <c r="F66" s="4" t="s">
        <v>36</v>
      </c>
      <c r="G66" s="126" t="str">
        <f>_xlfn.XLOOKUP(C66,RCV!$B$116:$B$132,RCV!$F$116:$F$132)</f>
        <v>-</v>
      </c>
    </row>
    <row r="67" spans="1:7" x14ac:dyDescent="0.35">
      <c r="C67" s="4" t="s">
        <v>58</v>
      </c>
      <c r="D67" s="4" t="s">
        <v>65</v>
      </c>
      <c r="E67" s="4" t="s">
        <v>137</v>
      </c>
      <c r="F67" s="4" t="s">
        <v>36</v>
      </c>
      <c r="G67" s="126" t="str">
        <f>_xlfn.XLOOKUP(C67,RCV!$B$116:$B$132,RCV!$F$116:$F$132)</f>
        <v>-</v>
      </c>
    </row>
    <row r="68" spans="1:7" x14ac:dyDescent="0.35">
      <c r="C68" s="4" t="s">
        <v>59</v>
      </c>
      <c r="D68" s="4" t="s">
        <v>65</v>
      </c>
      <c r="E68" s="4" t="s">
        <v>137</v>
      </c>
      <c r="F68" s="4" t="s">
        <v>36</v>
      </c>
      <c r="G68" s="126" t="str">
        <f>_xlfn.XLOOKUP(C68,RCV!$B$116:$B$132,RCV!$F$116:$F$132)</f>
        <v>-</v>
      </c>
    </row>
    <row r="69" spans="1:7" x14ac:dyDescent="0.35">
      <c r="C69" s="4" t="s">
        <v>61</v>
      </c>
      <c r="D69" s="4" t="s">
        <v>65</v>
      </c>
      <c r="E69" s="4" t="s">
        <v>137</v>
      </c>
      <c r="F69" s="4" t="s">
        <v>36</v>
      </c>
      <c r="G69" s="126" t="str">
        <f>_xlfn.XLOOKUP(C69,RCV!$B$116:$B$132,RCV!$F$116:$F$132)</f>
        <v>-</v>
      </c>
    </row>
    <row r="70" spans="1:7" x14ac:dyDescent="0.35">
      <c r="G70" s="14"/>
    </row>
    <row r="71" spans="1:7" x14ac:dyDescent="0.35">
      <c r="A71" s="8" t="s">
        <v>138</v>
      </c>
      <c r="G71" s="14"/>
    </row>
    <row r="72" spans="1:7" x14ac:dyDescent="0.35">
      <c r="A72" s="8"/>
      <c r="G72" s="14"/>
    </row>
    <row r="73" spans="1:7" x14ac:dyDescent="0.35">
      <c r="C73" s="4" t="s">
        <v>33</v>
      </c>
      <c r="D73" s="4" t="s">
        <v>65</v>
      </c>
      <c r="E73" s="4" t="s">
        <v>139</v>
      </c>
      <c r="F73" s="4" t="s">
        <v>36</v>
      </c>
      <c r="G73" s="15">
        <f>_xlfn.XLOOKUP(C73,RCV!$B$137:$B$153,RCV!$F$137:$F$153)</f>
        <v>5609.3763427116155</v>
      </c>
    </row>
    <row r="74" spans="1:7" x14ac:dyDescent="0.35">
      <c r="C74" s="4" t="s">
        <v>46</v>
      </c>
      <c r="D74" s="4" t="s">
        <v>65</v>
      </c>
      <c r="E74" s="4" t="s">
        <v>139</v>
      </c>
      <c r="F74" s="4" t="s">
        <v>36</v>
      </c>
      <c r="G74" s="15">
        <f>_xlfn.XLOOKUP(C74,RCV!$B$137:$B$153,RCV!$F$137:$F$153)</f>
        <v>3660.7913117042017</v>
      </c>
    </row>
    <row r="75" spans="1:7" x14ac:dyDescent="0.35">
      <c r="C75" s="4" t="s">
        <v>47</v>
      </c>
      <c r="D75" s="4" t="s">
        <v>65</v>
      </c>
      <c r="E75" s="4" t="s">
        <v>139</v>
      </c>
      <c r="F75" s="4" t="s">
        <v>36</v>
      </c>
      <c r="G75" s="15">
        <f>_xlfn.XLOOKUP(C75,RCV!$B$137:$B$153,RCV!$F$137:$F$153)</f>
        <v>77.826370251023178</v>
      </c>
    </row>
    <row r="76" spans="1:7" x14ac:dyDescent="0.35">
      <c r="C76" s="4" t="s">
        <v>48</v>
      </c>
      <c r="D76" s="4" t="s">
        <v>65</v>
      </c>
      <c r="E76" s="4" t="s">
        <v>139</v>
      </c>
      <c r="F76" s="4" t="s">
        <v>36</v>
      </c>
      <c r="G76" s="15">
        <f>_xlfn.XLOOKUP(C76,RCV!$B$137:$B$153,RCV!$F$137:$F$153)</f>
        <v>2962.8945504687158</v>
      </c>
    </row>
    <row r="77" spans="1:7" x14ac:dyDescent="0.35">
      <c r="C77" s="4" t="s">
        <v>49</v>
      </c>
      <c r="D77" s="4" t="s">
        <v>65</v>
      </c>
      <c r="E77" s="4" t="s">
        <v>139</v>
      </c>
      <c r="F77" s="4" t="s">
        <v>36</v>
      </c>
      <c r="G77" s="15">
        <f>_xlfn.XLOOKUP(C77,RCV!$B$137:$B$153,RCV!$F$137:$F$153)</f>
        <v>6947.962047976358</v>
      </c>
    </row>
    <row r="78" spans="1:7" x14ac:dyDescent="0.35">
      <c r="C78" s="4" t="s">
        <v>50</v>
      </c>
      <c r="D78" s="4" t="s">
        <v>65</v>
      </c>
      <c r="E78" s="4" t="s">
        <v>139</v>
      </c>
      <c r="F78" s="4" t="s">
        <v>36</v>
      </c>
      <c r="G78" s="15">
        <f>_xlfn.XLOOKUP(C78,RCV!$B$137:$B$153,RCV!$F$137:$F$153)</f>
        <v>2273.0678636139319</v>
      </c>
    </row>
    <row r="79" spans="1:7" x14ac:dyDescent="0.35">
      <c r="C79" s="4" t="s">
        <v>51</v>
      </c>
      <c r="D79" s="4" t="s">
        <v>65</v>
      </c>
      <c r="E79" s="4" t="s">
        <v>139</v>
      </c>
      <c r="F79" s="4" t="s">
        <v>36</v>
      </c>
      <c r="G79" s="15">
        <f>_xlfn.XLOOKUP(C79,RCV!$B$137:$B$153,RCV!$F$137:$F$153)</f>
        <v>3907.1017916434753</v>
      </c>
    </row>
    <row r="80" spans="1:7" x14ac:dyDescent="0.35">
      <c r="C80" s="4" t="s">
        <v>52</v>
      </c>
      <c r="D80" s="4" t="s">
        <v>65</v>
      </c>
      <c r="E80" s="4" t="s">
        <v>139</v>
      </c>
      <c r="F80" s="4" t="s">
        <v>36</v>
      </c>
      <c r="G80" s="15">
        <f>_xlfn.XLOOKUP(C80,RCV!$B$137:$B$153,RCV!$F$137:$F$153)</f>
        <v>9440.8847338441901</v>
      </c>
    </row>
    <row r="81" spans="1:15" x14ac:dyDescent="0.35">
      <c r="C81" s="4" t="s">
        <v>80</v>
      </c>
      <c r="D81" s="4" t="s">
        <v>65</v>
      </c>
      <c r="E81" s="4" t="s">
        <v>139</v>
      </c>
      <c r="F81" s="4" t="s">
        <v>36</v>
      </c>
      <c r="G81" s="15">
        <f>_xlfn.XLOOKUP(C81,RCV!$B$137:$B$153,RCV!$F$137:$F$153)</f>
        <v>7293.8755658874088</v>
      </c>
    </row>
    <row r="82" spans="1:15" x14ac:dyDescent="0.35">
      <c r="C82" s="4" t="s">
        <v>54</v>
      </c>
      <c r="D82" s="4" t="s">
        <v>65</v>
      </c>
      <c r="E82" s="4" t="s">
        <v>139</v>
      </c>
      <c r="F82" s="4" t="s">
        <v>36</v>
      </c>
      <c r="G82" s="15">
        <f>_xlfn.XLOOKUP(C82,RCV!$B$137:$B$153,RCV!$F$137:$F$153)</f>
        <v>2185.7766762745459</v>
      </c>
    </row>
    <row r="83" spans="1:15" x14ac:dyDescent="0.35">
      <c r="C83" s="4" t="s">
        <v>55</v>
      </c>
      <c r="D83" s="4" t="s">
        <v>65</v>
      </c>
      <c r="E83" s="4" t="s">
        <v>139</v>
      </c>
      <c r="F83" s="4" t="s">
        <v>36</v>
      </c>
      <c r="G83" s="15">
        <f>_xlfn.XLOOKUP(C83,RCV!$B$137:$B$153,RCV!$F$137:$F$153)</f>
        <v>4550.086868851693</v>
      </c>
    </row>
    <row r="84" spans="1:15" x14ac:dyDescent="0.35">
      <c r="C84" s="4" t="s">
        <v>56</v>
      </c>
      <c r="D84" s="4" t="s">
        <v>65</v>
      </c>
      <c r="E84" s="4" t="s">
        <v>139</v>
      </c>
      <c r="F84" s="4" t="s">
        <v>36</v>
      </c>
      <c r="G84" s="15">
        <f>_xlfn.XLOOKUP(C84,RCV!$B$137:$B$153,RCV!$F$137:$F$153)</f>
        <v>914.36618566189327</v>
      </c>
    </row>
    <row r="85" spans="1:15" x14ac:dyDescent="0.35">
      <c r="C85" s="4" t="s">
        <v>57</v>
      </c>
      <c r="D85" s="4" t="s">
        <v>65</v>
      </c>
      <c r="E85" s="4" t="s">
        <v>139</v>
      </c>
      <c r="F85" s="4" t="s">
        <v>36</v>
      </c>
      <c r="G85" s="15">
        <f>_xlfn.XLOOKUP(C85,RCV!$B$137:$B$153,RCV!$F$137:$F$153)</f>
        <v>313.53406582988998</v>
      </c>
    </row>
    <row r="86" spans="1:15" x14ac:dyDescent="0.35">
      <c r="C86" s="4" t="s">
        <v>60</v>
      </c>
      <c r="D86" s="4" t="s">
        <v>65</v>
      </c>
      <c r="E86" s="4" t="s">
        <v>139</v>
      </c>
      <c r="F86" s="4" t="s">
        <v>36</v>
      </c>
      <c r="G86" s="15">
        <f>_xlfn.XLOOKUP(C86,RCV!$B$137:$B$153,RCV!$F$137:$F$153)</f>
        <v>283.35655474207675</v>
      </c>
    </row>
    <row r="87" spans="1:15" x14ac:dyDescent="0.35">
      <c r="C87" s="4" t="s">
        <v>58</v>
      </c>
      <c r="D87" s="4" t="s">
        <v>65</v>
      </c>
      <c r="E87" s="4" t="s">
        <v>139</v>
      </c>
      <c r="F87" s="4" t="s">
        <v>36</v>
      </c>
      <c r="G87" s="15">
        <f>_xlfn.XLOOKUP(C87,RCV!$B$137:$B$153,RCV!$F$137:$F$153)</f>
        <v>127.17183019437826</v>
      </c>
    </row>
    <row r="88" spans="1:15" x14ac:dyDescent="0.35">
      <c r="C88" s="4" t="s">
        <v>59</v>
      </c>
      <c r="D88" s="4" t="s">
        <v>65</v>
      </c>
      <c r="E88" s="4" t="s">
        <v>139</v>
      </c>
      <c r="F88" s="4" t="s">
        <v>36</v>
      </c>
      <c r="G88" s="15">
        <f>_xlfn.XLOOKUP(C88,RCV!$B$137:$B$153,RCV!$F$137:$F$153)</f>
        <v>866.52570297663954</v>
      </c>
    </row>
    <row r="89" spans="1:15" x14ac:dyDescent="0.35">
      <c r="C89" s="4" t="s">
        <v>61</v>
      </c>
      <c r="D89" s="4" t="s">
        <v>65</v>
      </c>
      <c r="E89" s="4" t="s">
        <v>139</v>
      </c>
      <c r="F89" s="4" t="s">
        <v>36</v>
      </c>
      <c r="G89" s="15">
        <f>_xlfn.XLOOKUP(C89,RCV!$B$137:$B$153,RCV!$F$137:$F$153)</f>
        <v>158.75364806686443</v>
      </c>
    </row>
    <row r="90" spans="1:15" x14ac:dyDescent="0.35">
      <c r="C90" s="4"/>
      <c r="D90" s="4"/>
      <c r="E90" s="4"/>
      <c r="F90" s="4"/>
      <c r="G90" s="5"/>
    </row>
    <row r="91" spans="1:15" s="29" customFormat="1" ht="14.25" x14ac:dyDescent="0.35">
      <c r="A91" s="168" t="s">
        <v>140</v>
      </c>
      <c r="B91" s="28"/>
      <c r="E91" s="28"/>
      <c r="G91" s="30"/>
      <c r="H91" s="30"/>
      <c r="I91" s="41"/>
      <c r="J91" s="30"/>
      <c r="K91" s="30"/>
      <c r="L91" s="30"/>
      <c r="M91" s="30"/>
      <c r="N91" s="30"/>
      <c r="O91" s="30"/>
    </row>
    <row r="92" spans="1:15" s="31" customFormat="1" ht="13.9" x14ac:dyDescent="0.4">
      <c r="A92" s="8"/>
      <c r="B92" s="8"/>
      <c r="E92" s="32"/>
      <c r="G92" s="33"/>
      <c r="H92" s="33"/>
      <c r="I92" s="42"/>
    </row>
    <row r="93" spans="1:15" customFormat="1" ht="14.25" x14ac:dyDescent="0.45">
      <c r="A93" s="9"/>
      <c r="B93" s="9"/>
      <c r="C93" s="31"/>
      <c r="D93" s="31"/>
      <c r="E93" s="4" t="s">
        <v>141</v>
      </c>
      <c r="G93" s="33"/>
      <c r="H93" s="33"/>
      <c r="I93" s="78">
        <v>2E-3</v>
      </c>
    </row>
    <row r="94" spans="1:15" customFormat="1" ht="14.25" x14ac:dyDescent="0.45">
      <c r="A94" s="9"/>
      <c r="B94" s="9"/>
      <c r="C94" s="31"/>
      <c r="D94" s="31"/>
      <c r="E94" s="4" t="s">
        <v>142</v>
      </c>
      <c r="G94" s="33"/>
      <c r="H94" s="33"/>
      <c r="I94" s="78">
        <v>-2E-3</v>
      </c>
    </row>
    <row r="95" spans="1:15" customFormat="1" ht="13.9" x14ac:dyDescent="0.4">
      <c r="A95" s="9"/>
      <c r="B95" s="9"/>
      <c r="E95" s="32"/>
      <c r="G95" s="33"/>
      <c r="H95" s="33"/>
      <c r="I95" s="43"/>
    </row>
    <row r="96" spans="1:15" s="29" customFormat="1" ht="14.25" x14ac:dyDescent="0.35">
      <c r="A96" s="168" t="s">
        <v>143</v>
      </c>
      <c r="B96" s="28"/>
      <c r="E96" s="28"/>
      <c r="G96" s="28"/>
      <c r="H96" s="28"/>
      <c r="I96" s="41"/>
    </row>
    <row r="97" spans="1:10" s="31" customFormat="1" ht="13.9" x14ac:dyDescent="0.4">
      <c r="A97" s="8"/>
      <c r="B97" s="8"/>
      <c r="E97" s="32"/>
      <c r="G97" s="32"/>
      <c r="H97" s="32"/>
      <c r="I97" s="42"/>
    </row>
    <row r="98" spans="1:10" customFormat="1" ht="14.25" x14ac:dyDescent="0.45">
      <c r="A98" s="9"/>
      <c r="B98" s="9"/>
      <c r="C98" s="31"/>
      <c r="D98" s="31"/>
      <c r="E98" s="4" t="s">
        <v>144</v>
      </c>
      <c r="G98" s="32"/>
      <c r="H98" s="32"/>
      <c r="I98" s="78" t="s">
        <v>145</v>
      </c>
    </row>
    <row r="99" spans="1:10" customFormat="1" ht="14.25" x14ac:dyDescent="0.45">
      <c r="A99" s="9"/>
      <c r="B99" s="9"/>
      <c r="C99" s="31"/>
      <c r="D99" s="31"/>
      <c r="E99" s="4" t="s">
        <v>146</v>
      </c>
      <c r="G99" s="32"/>
      <c r="H99" s="32"/>
      <c r="I99" s="78" t="s">
        <v>145</v>
      </c>
    </row>
    <row r="100" spans="1:10" x14ac:dyDescent="0.35">
      <c r="G100" s="12"/>
    </row>
    <row r="101" spans="1:10" s="22" customFormat="1" ht="13.5" x14ac:dyDescent="0.45">
      <c r="A101" s="153" t="s">
        <v>8</v>
      </c>
      <c r="B101" s="153"/>
      <c r="C101" s="153"/>
      <c r="D101" s="153"/>
      <c r="E101" s="153"/>
      <c r="F101" s="153"/>
      <c r="G101" s="153"/>
      <c r="H101" s="194"/>
      <c r="I101" s="194"/>
      <c r="J101" s="153"/>
    </row>
    <row r="102" spans="1:10" x14ac:dyDescent="0.35">
      <c r="G102" s="12"/>
    </row>
    <row r="103" spans="1:10" x14ac:dyDescent="0.35">
      <c r="G103" s="12"/>
    </row>
    <row r="104" spans="1:10" x14ac:dyDescent="0.35">
      <c r="G104" s="12"/>
    </row>
    <row r="105" spans="1:10" x14ac:dyDescent="0.35">
      <c r="G105" s="12"/>
    </row>
    <row r="106" spans="1:10" x14ac:dyDescent="0.35">
      <c r="G106" s="12"/>
    </row>
    <row r="107" spans="1:10" hidden="1" x14ac:dyDescent="0.35">
      <c r="G107" s="12"/>
    </row>
    <row r="108" spans="1:10" hidden="1" x14ac:dyDescent="0.35">
      <c r="G108" s="12"/>
    </row>
    <row r="109" spans="1:10" hidden="1" x14ac:dyDescent="0.35">
      <c r="G109" s="12"/>
    </row>
    <row r="110" spans="1:10" hidden="1" x14ac:dyDescent="0.35">
      <c r="G110" s="12"/>
    </row>
    <row r="111" spans="1:10" hidden="1" x14ac:dyDescent="0.35">
      <c r="G111" s="12"/>
    </row>
    <row r="112" spans="1:10" hidden="1" x14ac:dyDescent="0.35">
      <c r="G112" s="12"/>
    </row>
    <row r="113" spans="7:7" hidden="1" x14ac:dyDescent="0.35">
      <c r="G113" s="12"/>
    </row>
    <row r="114" spans="7:7" hidden="1" x14ac:dyDescent="0.35">
      <c r="G114" s="12"/>
    </row>
    <row r="115" spans="7:7" hidden="1" x14ac:dyDescent="0.35">
      <c r="G115" s="12"/>
    </row>
    <row r="116" spans="7:7" hidden="1" x14ac:dyDescent="0.35">
      <c r="G116" s="12"/>
    </row>
    <row r="117" spans="7:7" hidden="1" x14ac:dyDescent="0.35">
      <c r="G117" s="12"/>
    </row>
    <row r="118" spans="7:7" hidden="1" x14ac:dyDescent="0.35">
      <c r="G118" s="12"/>
    </row>
    <row r="119" spans="7:7" hidden="1" x14ac:dyDescent="0.35">
      <c r="G119" s="12"/>
    </row>
    <row r="120" spans="7:7" hidden="1" x14ac:dyDescent="0.35">
      <c r="G120" s="12"/>
    </row>
    <row r="121" spans="7:7" hidden="1" x14ac:dyDescent="0.35">
      <c r="G121" s="12"/>
    </row>
    <row r="122" spans="7:7" hidden="1" x14ac:dyDescent="0.35">
      <c r="G122" s="12"/>
    </row>
    <row r="123" spans="7:7" hidden="1" x14ac:dyDescent="0.35">
      <c r="G123" s="12"/>
    </row>
    <row r="124" spans="7:7" hidden="1" x14ac:dyDescent="0.35">
      <c r="G124" s="12"/>
    </row>
    <row r="125" spans="7:7" hidden="1" x14ac:dyDescent="0.35">
      <c r="G125" s="12"/>
    </row>
    <row r="126" spans="7:7" hidden="1" x14ac:dyDescent="0.35">
      <c r="G126" s="12"/>
    </row>
    <row r="127" spans="7:7" hidden="1" x14ac:dyDescent="0.35">
      <c r="G127" s="12"/>
    </row>
    <row r="128" spans="7:7" hidden="1" x14ac:dyDescent="0.35">
      <c r="G128" s="12"/>
    </row>
    <row r="129" spans="7:7" hidden="1" x14ac:dyDescent="0.35">
      <c r="G129" s="12"/>
    </row>
    <row r="130" spans="7:7" hidden="1" x14ac:dyDescent="0.35">
      <c r="G130" s="12"/>
    </row>
    <row r="131" spans="7:7" hidden="1" x14ac:dyDescent="0.35">
      <c r="G131" s="12"/>
    </row>
    <row r="132" spans="7:7" hidden="1" x14ac:dyDescent="0.35">
      <c r="G132" s="12"/>
    </row>
    <row r="133" spans="7:7" hidden="1" x14ac:dyDescent="0.35">
      <c r="G133" s="12"/>
    </row>
    <row r="134" spans="7:7" hidden="1" x14ac:dyDescent="0.35">
      <c r="G134" s="12"/>
    </row>
    <row r="135" spans="7:7" hidden="1" x14ac:dyDescent="0.35">
      <c r="G135" s="12"/>
    </row>
    <row r="136" spans="7:7" hidden="1" x14ac:dyDescent="0.35">
      <c r="G136" s="12"/>
    </row>
    <row r="137" spans="7:7" hidden="1" x14ac:dyDescent="0.35">
      <c r="G137" s="12"/>
    </row>
    <row r="138" spans="7:7" hidden="1" x14ac:dyDescent="0.35">
      <c r="G138" s="12"/>
    </row>
    <row r="139" spans="7:7" hidden="1" x14ac:dyDescent="0.35">
      <c r="G139" s="12"/>
    </row>
    <row r="140" spans="7:7" hidden="1" x14ac:dyDescent="0.35">
      <c r="G140" s="12"/>
    </row>
    <row r="141" spans="7:7" hidden="1" x14ac:dyDescent="0.35">
      <c r="G141" s="12"/>
    </row>
    <row r="142" spans="7:7" hidden="1" x14ac:dyDescent="0.35">
      <c r="G142" s="12"/>
    </row>
    <row r="143" spans="7:7" hidden="1" x14ac:dyDescent="0.35">
      <c r="G143" s="12"/>
    </row>
    <row r="144" spans="7:7" hidden="1" x14ac:dyDescent="0.35">
      <c r="G144" s="12"/>
    </row>
    <row r="145" spans="7:7" hidden="1" x14ac:dyDescent="0.35">
      <c r="G145" s="12"/>
    </row>
    <row r="146" spans="7:7" hidden="1" x14ac:dyDescent="0.35">
      <c r="G146" s="12"/>
    </row>
    <row r="147" spans="7:7" hidden="1" x14ac:dyDescent="0.35">
      <c r="G147" s="12"/>
    </row>
    <row r="148" spans="7:7" hidden="1" x14ac:dyDescent="0.35">
      <c r="G148" s="12"/>
    </row>
    <row r="149" spans="7:7" hidden="1" x14ac:dyDescent="0.35">
      <c r="G149" s="12"/>
    </row>
    <row r="150" spans="7:7" hidden="1" x14ac:dyDescent="0.35">
      <c r="G150" s="12"/>
    </row>
    <row r="151" spans="7:7" hidden="1" x14ac:dyDescent="0.35">
      <c r="G151" s="12"/>
    </row>
    <row r="152" spans="7:7" hidden="1" x14ac:dyDescent="0.35">
      <c r="G152" s="12"/>
    </row>
    <row r="153" spans="7:7" hidden="1" x14ac:dyDescent="0.35">
      <c r="G153" s="12"/>
    </row>
    <row r="154" spans="7:7" hidden="1" x14ac:dyDescent="0.35">
      <c r="G154" s="12"/>
    </row>
    <row r="155" spans="7:7" hidden="1" x14ac:dyDescent="0.35">
      <c r="G155" s="12"/>
    </row>
    <row r="156" spans="7:7" hidden="1" x14ac:dyDescent="0.35">
      <c r="G156" s="12"/>
    </row>
    <row r="157" spans="7:7" hidden="1" x14ac:dyDescent="0.35">
      <c r="G157" s="12"/>
    </row>
    <row r="158" spans="7:7" hidden="1" x14ac:dyDescent="0.35">
      <c r="G158" s="12"/>
    </row>
    <row r="159" spans="7:7" hidden="1" x14ac:dyDescent="0.35">
      <c r="G159" s="12"/>
    </row>
    <row r="160" spans="7:7" hidden="1" x14ac:dyDescent="0.35">
      <c r="G160" s="12"/>
    </row>
    <row r="161" spans="7:7" hidden="1" x14ac:dyDescent="0.35">
      <c r="G161" s="12"/>
    </row>
    <row r="162" spans="7:7" hidden="1" x14ac:dyDescent="0.35">
      <c r="G162" s="12"/>
    </row>
    <row r="163" spans="7:7" hidden="1" x14ac:dyDescent="0.35">
      <c r="G163" s="12"/>
    </row>
    <row r="164" spans="7:7" hidden="1" x14ac:dyDescent="0.35">
      <c r="G164" s="12"/>
    </row>
    <row r="165" spans="7:7" hidden="1" x14ac:dyDescent="0.35">
      <c r="G165" s="12"/>
    </row>
    <row r="166" spans="7:7" hidden="1" x14ac:dyDescent="0.35">
      <c r="G166" s="12"/>
    </row>
    <row r="167" spans="7:7" hidden="1" x14ac:dyDescent="0.35">
      <c r="G167" s="12"/>
    </row>
    <row r="168" spans="7:7" hidden="1" x14ac:dyDescent="0.35">
      <c r="G168" s="12"/>
    </row>
    <row r="169" spans="7:7" hidden="1" x14ac:dyDescent="0.35">
      <c r="G169" s="12"/>
    </row>
    <row r="170" spans="7:7" hidden="1" x14ac:dyDescent="0.35">
      <c r="G170" s="12"/>
    </row>
    <row r="171" spans="7:7" hidden="1" x14ac:dyDescent="0.35">
      <c r="G171" s="12"/>
    </row>
    <row r="172" spans="7:7" hidden="1" x14ac:dyDescent="0.35">
      <c r="G172" s="12"/>
    </row>
    <row r="173" spans="7:7" hidden="1" x14ac:dyDescent="0.35">
      <c r="G173" s="12"/>
    </row>
    <row r="174" spans="7:7" hidden="1" x14ac:dyDescent="0.35">
      <c r="G174" s="12"/>
    </row>
    <row r="175" spans="7:7" hidden="1" x14ac:dyDescent="0.35">
      <c r="G175" s="12"/>
    </row>
    <row r="176" spans="7:7" hidden="1" x14ac:dyDescent="0.35">
      <c r="G176" s="12"/>
    </row>
    <row r="177" spans="7:7" hidden="1" x14ac:dyDescent="0.35">
      <c r="G177" s="12"/>
    </row>
    <row r="178" spans="7:7" hidden="1" x14ac:dyDescent="0.35">
      <c r="G178" s="12"/>
    </row>
    <row r="179" spans="7:7" hidden="1" x14ac:dyDescent="0.35">
      <c r="G179" s="12"/>
    </row>
    <row r="180" spans="7:7" hidden="1" x14ac:dyDescent="0.35">
      <c r="G180" s="12"/>
    </row>
    <row r="181" spans="7:7" hidden="1" x14ac:dyDescent="0.35">
      <c r="G181" s="12"/>
    </row>
    <row r="182" spans="7:7" hidden="1" x14ac:dyDescent="0.35">
      <c r="G182" s="12"/>
    </row>
    <row r="183" spans="7:7" hidden="1" x14ac:dyDescent="0.35">
      <c r="G183" s="12"/>
    </row>
    <row r="184" spans="7:7" hidden="1" x14ac:dyDescent="0.35">
      <c r="G184" s="12"/>
    </row>
    <row r="185" spans="7:7" hidden="1" x14ac:dyDescent="0.35">
      <c r="G185" s="12"/>
    </row>
    <row r="186" spans="7:7" hidden="1" x14ac:dyDescent="0.35">
      <c r="G186" s="12"/>
    </row>
    <row r="187" spans="7:7" hidden="1" x14ac:dyDescent="0.35">
      <c r="G187" s="12"/>
    </row>
    <row r="188" spans="7:7" hidden="1" x14ac:dyDescent="0.35">
      <c r="G188" s="12"/>
    </row>
    <row r="189" spans="7:7" hidden="1" x14ac:dyDescent="0.35">
      <c r="G189" s="12"/>
    </row>
    <row r="190" spans="7:7" hidden="1" x14ac:dyDescent="0.35">
      <c r="G190" s="12"/>
    </row>
    <row r="191" spans="7:7" hidden="1" x14ac:dyDescent="0.35">
      <c r="G191" s="12"/>
    </row>
    <row r="192" spans="7:7" hidden="1" x14ac:dyDescent="0.35">
      <c r="G192" s="12"/>
    </row>
    <row r="193" spans="7:7" hidden="1" x14ac:dyDescent="0.35">
      <c r="G193" s="12"/>
    </row>
    <row r="194" spans="7:7" hidden="1" x14ac:dyDescent="0.35">
      <c r="G194" s="12"/>
    </row>
    <row r="195" spans="7:7" hidden="1" x14ac:dyDescent="0.35">
      <c r="G195" s="12"/>
    </row>
    <row r="196" spans="7:7" hidden="1" x14ac:dyDescent="0.35">
      <c r="G196" s="12"/>
    </row>
    <row r="197" spans="7:7" hidden="1" x14ac:dyDescent="0.35">
      <c r="G197" s="12"/>
    </row>
    <row r="198" spans="7:7" hidden="1" x14ac:dyDescent="0.35">
      <c r="G198" s="12"/>
    </row>
    <row r="199" spans="7:7" hidden="1" x14ac:dyDescent="0.35">
      <c r="G199" s="12"/>
    </row>
    <row r="200" spans="7:7" hidden="1" x14ac:dyDescent="0.35">
      <c r="G200" s="12"/>
    </row>
    <row r="201" spans="7:7" hidden="1" x14ac:dyDescent="0.35">
      <c r="G201" s="12"/>
    </row>
    <row r="202" spans="7:7" hidden="1" x14ac:dyDescent="0.35">
      <c r="G202" s="12"/>
    </row>
    <row r="203" spans="7:7" hidden="1" x14ac:dyDescent="0.35">
      <c r="G203" s="12"/>
    </row>
    <row r="204" spans="7:7" hidden="1" x14ac:dyDescent="0.35">
      <c r="G204" s="12"/>
    </row>
    <row r="205" spans="7:7" hidden="1" x14ac:dyDescent="0.35">
      <c r="G205" s="12"/>
    </row>
    <row r="206" spans="7:7" hidden="1" x14ac:dyDescent="0.35">
      <c r="G206" s="12"/>
    </row>
    <row r="207" spans="7:7" hidden="1" x14ac:dyDescent="0.35">
      <c r="G207" s="12"/>
    </row>
    <row r="208" spans="7:7" hidden="1" x14ac:dyDescent="0.35">
      <c r="G208" s="12"/>
    </row>
    <row r="209" spans="7:7" hidden="1" x14ac:dyDescent="0.35">
      <c r="G209" s="12"/>
    </row>
    <row r="210" spans="7:7" hidden="1" x14ac:dyDescent="0.35">
      <c r="G210" s="12"/>
    </row>
    <row r="211" spans="7:7" hidden="1" x14ac:dyDescent="0.35">
      <c r="G211" s="12"/>
    </row>
    <row r="212" spans="7:7" hidden="1" x14ac:dyDescent="0.35">
      <c r="G212" s="12"/>
    </row>
    <row r="213" spans="7:7" hidden="1" x14ac:dyDescent="0.35">
      <c r="G213" s="12"/>
    </row>
    <row r="214" spans="7:7" hidden="1" x14ac:dyDescent="0.35">
      <c r="G214" s="12"/>
    </row>
    <row r="215" spans="7:7" hidden="1" x14ac:dyDescent="0.35">
      <c r="G215" s="12"/>
    </row>
    <row r="216" spans="7:7" hidden="1" x14ac:dyDescent="0.35">
      <c r="G216" s="12"/>
    </row>
    <row r="217" spans="7:7" hidden="1" x14ac:dyDescent="0.35">
      <c r="G217" s="12"/>
    </row>
    <row r="218" spans="7:7" hidden="1" x14ac:dyDescent="0.35">
      <c r="G218" s="12"/>
    </row>
    <row r="219" spans="7:7" hidden="1" x14ac:dyDescent="0.35">
      <c r="G219" s="12"/>
    </row>
    <row r="220" spans="7:7" hidden="1" x14ac:dyDescent="0.35">
      <c r="G220" s="12"/>
    </row>
    <row r="221" spans="7:7" hidden="1" x14ac:dyDescent="0.35">
      <c r="G221" s="12"/>
    </row>
    <row r="222" spans="7:7" hidden="1" x14ac:dyDescent="0.35">
      <c r="G222" s="12"/>
    </row>
    <row r="223" spans="7:7" hidden="1" x14ac:dyDescent="0.35">
      <c r="G223" s="12"/>
    </row>
    <row r="224" spans="7:7" hidden="1" x14ac:dyDescent="0.35">
      <c r="G224" s="12"/>
    </row>
    <row r="225" spans="7:7" hidden="1" x14ac:dyDescent="0.35">
      <c r="G225" s="12"/>
    </row>
    <row r="226" spans="7:7" hidden="1" x14ac:dyDescent="0.35">
      <c r="G226" s="12"/>
    </row>
    <row r="227" spans="7:7" hidden="1" x14ac:dyDescent="0.35">
      <c r="G227" s="12"/>
    </row>
    <row r="228" spans="7:7" hidden="1" x14ac:dyDescent="0.35">
      <c r="G228" s="12"/>
    </row>
    <row r="229" spans="7:7" hidden="1" x14ac:dyDescent="0.35">
      <c r="G229" s="12"/>
    </row>
    <row r="230" spans="7:7" hidden="1" x14ac:dyDescent="0.35">
      <c r="G230" s="12"/>
    </row>
    <row r="231" spans="7:7" hidden="1" x14ac:dyDescent="0.35">
      <c r="G231" s="12"/>
    </row>
    <row r="232" spans="7:7" hidden="1" x14ac:dyDescent="0.35">
      <c r="G232" s="12"/>
    </row>
    <row r="233" spans="7:7" hidden="1" x14ac:dyDescent="0.35">
      <c r="G233" s="12"/>
    </row>
    <row r="234" spans="7:7" hidden="1" x14ac:dyDescent="0.35">
      <c r="G234" s="12"/>
    </row>
    <row r="235" spans="7:7" hidden="1" x14ac:dyDescent="0.35">
      <c r="G235" s="12"/>
    </row>
    <row r="236" spans="7:7" hidden="1" x14ac:dyDescent="0.35">
      <c r="G236" s="12"/>
    </row>
    <row r="237" spans="7:7" hidden="1" x14ac:dyDescent="0.35">
      <c r="G237" s="12"/>
    </row>
    <row r="238" spans="7:7" hidden="1" x14ac:dyDescent="0.35">
      <c r="G238" s="12"/>
    </row>
    <row r="239" spans="7:7" hidden="1" x14ac:dyDescent="0.35">
      <c r="G239" s="12"/>
    </row>
    <row r="240" spans="7:7" hidden="1" x14ac:dyDescent="0.35">
      <c r="G240" s="12"/>
    </row>
    <row r="241" spans="7:7" hidden="1" x14ac:dyDescent="0.35">
      <c r="G241" s="12"/>
    </row>
    <row r="242" spans="7:7" hidden="1" x14ac:dyDescent="0.35">
      <c r="G242" s="12"/>
    </row>
    <row r="243" spans="7:7" hidden="1" x14ac:dyDescent="0.35">
      <c r="G243" s="12"/>
    </row>
    <row r="244" spans="7:7" hidden="1" x14ac:dyDescent="0.35">
      <c r="G244" s="12"/>
    </row>
    <row r="245" spans="7:7" hidden="1" x14ac:dyDescent="0.35">
      <c r="G245" s="12"/>
    </row>
    <row r="246" spans="7:7" hidden="1" x14ac:dyDescent="0.35">
      <c r="G246" s="12"/>
    </row>
    <row r="247" spans="7:7" hidden="1" x14ac:dyDescent="0.35">
      <c r="G247" s="12"/>
    </row>
    <row r="248" spans="7:7" hidden="1" x14ac:dyDescent="0.35">
      <c r="G248" s="12"/>
    </row>
    <row r="249" spans="7:7" hidden="1" x14ac:dyDescent="0.35">
      <c r="G249" s="12"/>
    </row>
    <row r="250" spans="7:7" hidden="1" x14ac:dyDescent="0.35">
      <c r="G250" s="12"/>
    </row>
    <row r="251" spans="7:7" hidden="1" x14ac:dyDescent="0.35">
      <c r="G251" s="12"/>
    </row>
    <row r="252" spans="7:7" hidden="1" x14ac:dyDescent="0.35">
      <c r="G252" s="12"/>
    </row>
    <row r="253" spans="7:7" hidden="1" x14ac:dyDescent="0.35">
      <c r="G253" s="12"/>
    </row>
    <row r="254" spans="7:7" hidden="1" x14ac:dyDescent="0.35">
      <c r="G254" s="12"/>
    </row>
    <row r="255" spans="7:7" hidden="1" x14ac:dyDescent="0.35">
      <c r="G255" s="12"/>
    </row>
    <row r="256" spans="7:7" hidden="1" x14ac:dyDescent="0.35">
      <c r="G256" s="12"/>
    </row>
    <row r="257" spans="7:7" hidden="1" x14ac:dyDescent="0.35">
      <c r="G257" s="12"/>
    </row>
    <row r="258" spans="7:7" hidden="1" x14ac:dyDescent="0.35">
      <c r="G258" s="12"/>
    </row>
    <row r="259" spans="7:7" hidden="1" x14ac:dyDescent="0.35">
      <c r="G259" s="12"/>
    </row>
    <row r="260" spans="7:7" hidden="1" x14ac:dyDescent="0.35">
      <c r="G260" s="12"/>
    </row>
    <row r="261" spans="7:7" hidden="1" x14ac:dyDescent="0.35">
      <c r="G261" s="12"/>
    </row>
    <row r="262" spans="7:7" hidden="1" x14ac:dyDescent="0.35">
      <c r="G262" s="12"/>
    </row>
    <row r="263" spans="7:7" hidden="1" x14ac:dyDescent="0.35">
      <c r="G263" s="12"/>
    </row>
    <row r="264" spans="7:7" hidden="1" x14ac:dyDescent="0.35">
      <c r="G264" s="12"/>
    </row>
    <row r="265" spans="7:7" hidden="1" x14ac:dyDescent="0.35">
      <c r="G265" s="12"/>
    </row>
    <row r="266" spans="7:7" hidden="1" x14ac:dyDescent="0.35">
      <c r="G266" s="12"/>
    </row>
    <row r="267" spans="7:7" hidden="1" x14ac:dyDescent="0.35">
      <c r="G267" s="12"/>
    </row>
    <row r="268" spans="7:7" hidden="1" x14ac:dyDescent="0.35">
      <c r="G268" s="12"/>
    </row>
    <row r="269" spans="7:7" hidden="1" x14ac:dyDescent="0.35">
      <c r="G269" s="12"/>
    </row>
    <row r="270" spans="7:7" hidden="1" x14ac:dyDescent="0.35">
      <c r="G270" s="12"/>
    </row>
    <row r="271" spans="7:7" hidden="1" x14ac:dyDescent="0.35">
      <c r="G271" s="12"/>
    </row>
    <row r="272" spans="7:7" hidden="1" x14ac:dyDescent="0.35">
      <c r="G272" s="12"/>
    </row>
    <row r="273" spans="7:7" hidden="1" x14ac:dyDescent="0.35">
      <c r="G273" s="12"/>
    </row>
    <row r="274" spans="7:7" hidden="1" x14ac:dyDescent="0.35">
      <c r="G274" s="12"/>
    </row>
    <row r="275" spans="7:7" hidden="1" x14ac:dyDescent="0.35">
      <c r="G275" s="12"/>
    </row>
    <row r="276" spans="7:7" hidden="1" x14ac:dyDescent="0.35">
      <c r="G276" s="12"/>
    </row>
    <row r="277" spans="7:7" hidden="1" x14ac:dyDescent="0.35">
      <c r="G277" s="12"/>
    </row>
    <row r="278" spans="7:7" hidden="1" x14ac:dyDescent="0.35">
      <c r="G278" s="12"/>
    </row>
    <row r="279" spans="7:7" hidden="1" x14ac:dyDescent="0.35">
      <c r="G279" s="12"/>
    </row>
    <row r="280" spans="7:7" hidden="1" x14ac:dyDescent="0.35">
      <c r="G280" s="12"/>
    </row>
    <row r="281" spans="7:7" hidden="1" x14ac:dyDescent="0.35">
      <c r="G281" s="12"/>
    </row>
    <row r="282" spans="7:7" hidden="1" x14ac:dyDescent="0.35">
      <c r="G282" s="12"/>
    </row>
    <row r="283" spans="7:7" hidden="1" x14ac:dyDescent="0.35">
      <c r="G283" s="12"/>
    </row>
    <row r="284" spans="7:7" hidden="1" x14ac:dyDescent="0.35">
      <c r="G284" s="12"/>
    </row>
    <row r="285" spans="7:7" hidden="1" x14ac:dyDescent="0.35">
      <c r="G285" s="12"/>
    </row>
    <row r="286" spans="7:7" hidden="1" x14ac:dyDescent="0.35">
      <c r="G286" s="12"/>
    </row>
    <row r="287" spans="7:7" hidden="1" x14ac:dyDescent="0.35">
      <c r="G287" s="12"/>
    </row>
    <row r="288" spans="7:7" hidden="1" x14ac:dyDescent="0.35">
      <c r="G288" s="12"/>
    </row>
    <row r="289" spans="7:7" hidden="1" x14ac:dyDescent="0.35">
      <c r="G289" s="12"/>
    </row>
    <row r="290" spans="7:7" hidden="1" x14ac:dyDescent="0.35">
      <c r="G290" s="12"/>
    </row>
    <row r="291" spans="7:7" hidden="1" x14ac:dyDescent="0.35">
      <c r="G291" s="12"/>
    </row>
    <row r="292" spans="7:7" hidden="1" x14ac:dyDescent="0.35">
      <c r="G292" s="12"/>
    </row>
    <row r="293" spans="7:7" hidden="1" x14ac:dyDescent="0.35">
      <c r="G293" s="12"/>
    </row>
    <row r="294" spans="7:7" hidden="1" x14ac:dyDescent="0.35">
      <c r="G294" s="12"/>
    </row>
    <row r="295" spans="7:7" hidden="1" x14ac:dyDescent="0.35">
      <c r="G295" s="12"/>
    </row>
    <row r="296" spans="7:7" hidden="1" x14ac:dyDescent="0.35">
      <c r="G296" s="12"/>
    </row>
    <row r="297" spans="7:7" hidden="1" x14ac:dyDescent="0.35">
      <c r="G297" s="12"/>
    </row>
    <row r="298" spans="7:7" hidden="1" x14ac:dyDescent="0.35">
      <c r="G298" s="12"/>
    </row>
    <row r="299" spans="7:7" hidden="1" x14ac:dyDescent="0.35">
      <c r="G299" s="12"/>
    </row>
    <row r="300" spans="7:7" hidden="1" x14ac:dyDescent="0.35">
      <c r="G300" s="12"/>
    </row>
    <row r="301" spans="7:7" hidden="1" x14ac:dyDescent="0.35">
      <c r="G301" s="12"/>
    </row>
    <row r="302" spans="7:7" hidden="1" x14ac:dyDescent="0.35">
      <c r="G302" s="12"/>
    </row>
    <row r="303" spans="7:7" hidden="1" x14ac:dyDescent="0.35">
      <c r="G303" s="12"/>
    </row>
    <row r="304" spans="7:7" hidden="1" x14ac:dyDescent="0.35">
      <c r="G304" s="12"/>
    </row>
    <row r="305" spans="7:7" hidden="1" x14ac:dyDescent="0.35">
      <c r="G305" s="12"/>
    </row>
    <row r="306" spans="7:7" hidden="1" x14ac:dyDescent="0.35">
      <c r="G306" s="12"/>
    </row>
    <row r="307" spans="7:7" hidden="1" x14ac:dyDescent="0.35">
      <c r="G307" s="12"/>
    </row>
    <row r="308" spans="7:7" hidden="1" x14ac:dyDescent="0.35">
      <c r="G308" s="12"/>
    </row>
    <row r="309" spans="7:7" hidden="1" x14ac:dyDescent="0.35">
      <c r="G309" s="12"/>
    </row>
    <row r="310" spans="7:7" hidden="1" x14ac:dyDescent="0.35">
      <c r="G310" s="12"/>
    </row>
    <row r="311" spans="7:7" hidden="1" x14ac:dyDescent="0.35">
      <c r="G311" s="12"/>
    </row>
    <row r="312" spans="7:7" hidden="1" x14ac:dyDescent="0.35">
      <c r="G312" s="12"/>
    </row>
    <row r="313" spans="7:7" hidden="1" x14ac:dyDescent="0.35">
      <c r="G313" s="12"/>
    </row>
    <row r="314" spans="7:7" hidden="1" x14ac:dyDescent="0.35">
      <c r="G314" s="12"/>
    </row>
    <row r="315" spans="7:7" hidden="1" x14ac:dyDescent="0.35">
      <c r="G315" s="12"/>
    </row>
    <row r="316" spans="7:7" hidden="1" x14ac:dyDescent="0.35">
      <c r="G316" s="12"/>
    </row>
    <row r="317" spans="7:7" hidden="1" x14ac:dyDescent="0.35">
      <c r="G317" s="12"/>
    </row>
    <row r="318" spans="7:7" hidden="1" x14ac:dyDescent="0.35">
      <c r="G318" s="12"/>
    </row>
    <row r="319" spans="7:7" hidden="1" x14ac:dyDescent="0.35">
      <c r="G319" s="12"/>
    </row>
    <row r="320" spans="7:7" hidden="1" x14ac:dyDescent="0.35">
      <c r="G320" s="12"/>
    </row>
    <row r="321" spans="7:7" hidden="1" x14ac:dyDescent="0.35">
      <c r="G321" s="12"/>
    </row>
    <row r="322" spans="7:7" hidden="1" x14ac:dyDescent="0.35">
      <c r="G322" s="12"/>
    </row>
    <row r="323" spans="7:7" hidden="1" x14ac:dyDescent="0.35">
      <c r="G323" s="12"/>
    </row>
    <row r="324" spans="7:7" hidden="1" x14ac:dyDescent="0.35">
      <c r="G324" s="12"/>
    </row>
    <row r="325" spans="7:7" hidden="1" x14ac:dyDescent="0.35">
      <c r="G325" s="12"/>
    </row>
    <row r="326" spans="7:7" hidden="1" x14ac:dyDescent="0.35">
      <c r="G326" s="12"/>
    </row>
    <row r="327" spans="7:7" hidden="1" x14ac:dyDescent="0.35">
      <c r="G327" s="12"/>
    </row>
    <row r="328" spans="7:7" hidden="1" x14ac:dyDescent="0.35">
      <c r="G328" s="12"/>
    </row>
    <row r="329" spans="7:7" hidden="1" x14ac:dyDescent="0.35">
      <c r="G329" s="12"/>
    </row>
    <row r="330" spans="7:7" hidden="1" x14ac:dyDescent="0.35">
      <c r="G330" s="12"/>
    </row>
    <row r="331" spans="7:7" hidden="1" x14ac:dyDescent="0.35">
      <c r="G331" s="12"/>
    </row>
    <row r="332" spans="7:7" hidden="1" x14ac:dyDescent="0.35">
      <c r="G332" s="12"/>
    </row>
    <row r="333" spans="7:7" hidden="1" x14ac:dyDescent="0.35">
      <c r="G333" s="12"/>
    </row>
    <row r="334" spans="7:7" hidden="1" x14ac:dyDescent="0.35">
      <c r="G334" s="12"/>
    </row>
    <row r="335" spans="7:7" hidden="1" x14ac:dyDescent="0.35">
      <c r="G335" s="12"/>
    </row>
    <row r="336" spans="7:7" hidden="1" x14ac:dyDescent="0.35">
      <c r="G336" s="12"/>
    </row>
    <row r="337" spans="7:7" hidden="1" x14ac:dyDescent="0.35">
      <c r="G337" s="12"/>
    </row>
    <row r="338" spans="7:7" hidden="1" x14ac:dyDescent="0.35">
      <c r="G338" s="12"/>
    </row>
    <row r="339" spans="7:7" hidden="1" x14ac:dyDescent="0.35">
      <c r="G339" s="12"/>
    </row>
    <row r="340" spans="7:7" hidden="1" x14ac:dyDescent="0.35">
      <c r="G340" s="12"/>
    </row>
    <row r="341" spans="7:7" hidden="1" x14ac:dyDescent="0.35">
      <c r="G341" s="12"/>
    </row>
    <row r="342" spans="7:7" hidden="1" x14ac:dyDescent="0.35">
      <c r="G342" s="12"/>
    </row>
    <row r="343" spans="7:7" hidden="1" x14ac:dyDescent="0.35">
      <c r="G343" s="12"/>
    </row>
    <row r="344" spans="7:7" hidden="1" x14ac:dyDescent="0.35">
      <c r="G344" s="12"/>
    </row>
    <row r="345" spans="7:7" hidden="1" x14ac:dyDescent="0.35">
      <c r="G345" s="12"/>
    </row>
    <row r="346" spans="7:7" hidden="1" x14ac:dyDescent="0.35">
      <c r="G346" s="12"/>
    </row>
    <row r="347" spans="7:7" hidden="1" x14ac:dyDescent="0.35">
      <c r="G347" s="12"/>
    </row>
    <row r="348" spans="7:7" hidden="1" x14ac:dyDescent="0.35">
      <c r="G348" s="12"/>
    </row>
    <row r="349" spans="7:7" hidden="1" x14ac:dyDescent="0.35">
      <c r="G349" s="12"/>
    </row>
    <row r="350" spans="7:7" hidden="1" x14ac:dyDescent="0.35">
      <c r="G350" s="12"/>
    </row>
    <row r="351" spans="7:7" hidden="1" x14ac:dyDescent="0.35">
      <c r="G351" s="12"/>
    </row>
    <row r="352" spans="7:7" hidden="1" x14ac:dyDescent="0.35">
      <c r="G352" s="12"/>
    </row>
    <row r="353" spans="7:7" hidden="1" x14ac:dyDescent="0.35">
      <c r="G353" s="12"/>
    </row>
    <row r="354" spans="7:7" hidden="1" x14ac:dyDescent="0.35">
      <c r="G354" s="12"/>
    </row>
    <row r="355" spans="7:7" hidden="1" x14ac:dyDescent="0.35">
      <c r="G355" s="12"/>
    </row>
    <row r="356" spans="7:7" hidden="1" x14ac:dyDescent="0.35">
      <c r="G356" s="12"/>
    </row>
    <row r="357" spans="7:7" hidden="1" x14ac:dyDescent="0.35">
      <c r="G357" s="12"/>
    </row>
    <row r="358" spans="7:7" hidden="1" x14ac:dyDescent="0.35">
      <c r="G358" s="12"/>
    </row>
    <row r="359" spans="7:7" hidden="1" x14ac:dyDescent="0.35">
      <c r="G359" s="12"/>
    </row>
    <row r="360" spans="7:7" hidden="1" x14ac:dyDescent="0.35">
      <c r="G360" s="12"/>
    </row>
    <row r="361" spans="7:7" hidden="1" x14ac:dyDescent="0.35">
      <c r="G361" s="12"/>
    </row>
    <row r="362" spans="7:7" hidden="1" x14ac:dyDescent="0.35">
      <c r="G362" s="12"/>
    </row>
    <row r="363" spans="7:7" hidden="1" x14ac:dyDescent="0.35">
      <c r="G363" s="12"/>
    </row>
    <row r="364" spans="7:7" hidden="1" x14ac:dyDescent="0.35">
      <c r="G364" s="12"/>
    </row>
    <row r="365" spans="7:7" hidden="1" x14ac:dyDescent="0.35">
      <c r="G365" s="12"/>
    </row>
    <row r="366" spans="7:7" hidden="1" x14ac:dyDescent="0.35">
      <c r="G366" s="12"/>
    </row>
    <row r="367" spans="7:7" hidden="1" x14ac:dyDescent="0.35">
      <c r="G367" s="12"/>
    </row>
    <row r="368" spans="7:7" hidden="1" x14ac:dyDescent="0.35">
      <c r="G368" s="12"/>
    </row>
    <row r="369" spans="7:7" hidden="1" x14ac:dyDescent="0.35">
      <c r="G369" s="12"/>
    </row>
    <row r="370" spans="7:7" hidden="1" x14ac:dyDescent="0.35">
      <c r="G370" s="12"/>
    </row>
    <row r="371" spans="7:7" hidden="1" x14ac:dyDescent="0.35">
      <c r="G371" s="12"/>
    </row>
    <row r="372" spans="7:7" hidden="1" x14ac:dyDescent="0.35">
      <c r="G372" s="12"/>
    </row>
    <row r="373" spans="7:7" hidden="1" x14ac:dyDescent="0.35">
      <c r="G373" s="12"/>
    </row>
    <row r="374" spans="7:7" hidden="1" x14ac:dyDescent="0.35">
      <c r="G374" s="12"/>
    </row>
    <row r="375" spans="7:7" hidden="1" x14ac:dyDescent="0.35">
      <c r="G375" s="12"/>
    </row>
    <row r="376" spans="7:7" hidden="1" x14ac:dyDescent="0.35">
      <c r="G376" s="12"/>
    </row>
    <row r="377" spans="7:7" hidden="1" x14ac:dyDescent="0.35">
      <c r="G377" s="12"/>
    </row>
    <row r="378" spans="7:7" hidden="1" x14ac:dyDescent="0.35">
      <c r="G378" s="12"/>
    </row>
    <row r="379" spans="7:7" hidden="1" x14ac:dyDescent="0.35">
      <c r="G379" s="12"/>
    </row>
    <row r="380" spans="7:7" hidden="1" x14ac:dyDescent="0.35">
      <c r="G380" s="12"/>
    </row>
    <row r="381" spans="7:7" hidden="1" x14ac:dyDescent="0.35">
      <c r="G381" s="12"/>
    </row>
    <row r="382" spans="7:7" hidden="1" x14ac:dyDescent="0.35">
      <c r="G382" s="12"/>
    </row>
    <row r="383" spans="7:7" hidden="1" x14ac:dyDescent="0.35">
      <c r="G383" s="12"/>
    </row>
    <row r="384" spans="7:7" hidden="1" x14ac:dyDescent="0.35">
      <c r="G384" s="12"/>
    </row>
    <row r="385" spans="7:7" hidden="1" x14ac:dyDescent="0.35">
      <c r="G385" s="12"/>
    </row>
    <row r="386" spans="7:7" hidden="1" x14ac:dyDescent="0.35">
      <c r="G386" s="12"/>
    </row>
    <row r="387" spans="7:7" hidden="1" x14ac:dyDescent="0.35">
      <c r="G387" s="12"/>
    </row>
    <row r="388" spans="7:7" hidden="1" x14ac:dyDescent="0.35">
      <c r="G388" s="12"/>
    </row>
    <row r="389" spans="7:7" hidden="1" x14ac:dyDescent="0.35">
      <c r="G389" s="12"/>
    </row>
    <row r="390" spans="7:7" hidden="1" x14ac:dyDescent="0.35">
      <c r="G390" s="12"/>
    </row>
    <row r="391" spans="7:7" hidden="1" x14ac:dyDescent="0.35">
      <c r="G391" s="12"/>
    </row>
    <row r="392" spans="7:7" hidden="1" x14ac:dyDescent="0.35">
      <c r="G392" s="12"/>
    </row>
    <row r="393" spans="7:7" hidden="1" x14ac:dyDescent="0.35">
      <c r="G393" s="12"/>
    </row>
    <row r="394" spans="7:7" hidden="1" x14ac:dyDescent="0.35">
      <c r="G394" s="12"/>
    </row>
    <row r="395" spans="7:7" hidden="1" x14ac:dyDescent="0.35">
      <c r="G395" s="12"/>
    </row>
    <row r="396" spans="7:7" hidden="1" x14ac:dyDescent="0.35">
      <c r="G396" s="12"/>
    </row>
    <row r="397" spans="7:7" hidden="1" x14ac:dyDescent="0.35">
      <c r="G397" s="12"/>
    </row>
    <row r="398" spans="7:7" hidden="1" x14ac:dyDescent="0.35">
      <c r="G398" s="12"/>
    </row>
    <row r="399" spans="7:7" hidden="1" x14ac:dyDescent="0.35">
      <c r="G399" s="12"/>
    </row>
    <row r="400" spans="7:7" hidden="1" x14ac:dyDescent="0.35">
      <c r="G400" s="12"/>
    </row>
    <row r="401" spans="7:7" hidden="1" x14ac:dyDescent="0.35">
      <c r="G401" s="12"/>
    </row>
    <row r="402" spans="7:7" hidden="1" x14ac:dyDescent="0.35">
      <c r="G402" s="12"/>
    </row>
    <row r="403" spans="7:7" hidden="1" x14ac:dyDescent="0.35">
      <c r="G403" s="12"/>
    </row>
    <row r="404" spans="7:7" hidden="1" x14ac:dyDescent="0.35">
      <c r="G404" s="12"/>
    </row>
    <row r="405" spans="7:7" hidden="1" x14ac:dyDescent="0.35">
      <c r="G405" s="12"/>
    </row>
    <row r="406" spans="7:7" hidden="1" x14ac:dyDescent="0.35">
      <c r="G406" s="12"/>
    </row>
    <row r="407" spans="7:7" hidden="1" x14ac:dyDescent="0.35">
      <c r="G407" s="12"/>
    </row>
    <row r="408" spans="7:7" hidden="1" x14ac:dyDescent="0.35">
      <c r="G408" s="12"/>
    </row>
    <row r="409" spans="7:7" hidden="1" x14ac:dyDescent="0.35">
      <c r="G409" s="12"/>
    </row>
    <row r="410" spans="7:7" hidden="1" x14ac:dyDescent="0.35">
      <c r="G410" s="12"/>
    </row>
    <row r="411" spans="7:7" hidden="1" x14ac:dyDescent="0.35">
      <c r="G411" s="12"/>
    </row>
    <row r="412" spans="7:7" hidden="1" x14ac:dyDescent="0.35">
      <c r="G412" s="12"/>
    </row>
    <row r="413" spans="7:7" hidden="1" x14ac:dyDescent="0.35">
      <c r="G413" s="12"/>
    </row>
    <row r="414" spans="7:7" hidden="1" x14ac:dyDescent="0.35">
      <c r="G414" s="12"/>
    </row>
    <row r="415" spans="7:7" hidden="1" x14ac:dyDescent="0.35">
      <c r="G415" s="12"/>
    </row>
    <row r="416" spans="7:7" hidden="1" x14ac:dyDescent="0.35">
      <c r="G416" s="12"/>
    </row>
    <row r="417" spans="7:7" hidden="1" x14ac:dyDescent="0.35">
      <c r="G417" s="12"/>
    </row>
    <row r="418" spans="7:7" hidden="1" x14ac:dyDescent="0.35">
      <c r="G418" s="12"/>
    </row>
    <row r="419" spans="7:7" hidden="1" x14ac:dyDescent="0.35">
      <c r="G419" s="12"/>
    </row>
    <row r="420" spans="7:7" hidden="1" x14ac:dyDescent="0.35">
      <c r="G420" s="12"/>
    </row>
    <row r="421" spans="7:7" hidden="1" x14ac:dyDescent="0.35">
      <c r="G421" s="12"/>
    </row>
    <row r="422" spans="7:7" hidden="1" x14ac:dyDescent="0.35">
      <c r="G422" s="12"/>
    </row>
    <row r="423" spans="7:7" hidden="1" x14ac:dyDescent="0.35">
      <c r="G423" s="12"/>
    </row>
    <row r="424" spans="7:7" hidden="1" x14ac:dyDescent="0.35">
      <c r="G424" s="12"/>
    </row>
    <row r="425" spans="7:7" hidden="1" x14ac:dyDescent="0.35">
      <c r="G425" s="12"/>
    </row>
    <row r="426" spans="7:7" hidden="1" x14ac:dyDescent="0.35">
      <c r="G426" s="12"/>
    </row>
    <row r="427" spans="7:7" hidden="1" x14ac:dyDescent="0.35">
      <c r="G427" s="12"/>
    </row>
    <row r="428" spans="7:7" hidden="1" x14ac:dyDescent="0.35">
      <c r="G428" s="12"/>
    </row>
    <row r="429" spans="7:7" hidden="1" x14ac:dyDescent="0.35">
      <c r="G429" s="12"/>
    </row>
    <row r="430" spans="7:7" hidden="1" x14ac:dyDescent="0.35">
      <c r="G430" s="12"/>
    </row>
    <row r="431" spans="7:7" hidden="1" x14ac:dyDescent="0.35">
      <c r="G431" s="12"/>
    </row>
    <row r="432" spans="7:7" hidden="1" x14ac:dyDescent="0.35">
      <c r="G432" s="12"/>
    </row>
    <row r="433" spans="7:7" hidden="1" x14ac:dyDescent="0.35">
      <c r="G433" s="12"/>
    </row>
    <row r="434" spans="7:7" hidden="1" x14ac:dyDescent="0.35">
      <c r="G434" s="12"/>
    </row>
    <row r="435" spans="7:7" hidden="1" x14ac:dyDescent="0.35">
      <c r="G435" s="12"/>
    </row>
    <row r="436" spans="7:7" hidden="1" x14ac:dyDescent="0.35">
      <c r="G436" s="12"/>
    </row>
    <row r="437" spans="7:7" hidden="1" x14ac:dyDescent="0.35">
      <c r="G437" s="12"/>
    </row>
    <row r="438" spans="7:7" hidden="1" x14ac:dyDescent="0.35">
      <c r="G438" s="12"/>
    </row>
    <row r="439" spans="7:7" hidden="1" x14ac:dyDescent="0.35">
      <c r="G439" s="12"/>
    </row>
    <row r="440" spans="7:7" hidden="1" x14ac:dyDescent="0.35">
      <c r="G440" s="12"/>
    </row>
    <row r="441" spans="7:7" hidden="1" x14ac:dyDescent="0.35">
      <c r="G441" s="12"/>
    </row>
    <row r="442" spans="7:7" hidden="1" x14ac:dyDescent="0.35">
      <c r="G442" s="12"/>
    </row>
    <row r="443" spans="7:7" hidden="1" x14ac:dyDescent="0.35">
      <c r="G443" s="12"/>
    </row>
    <row r="444" spans="7:7" hidden="1" x14ac:dyDescent="0.35">
      <c r="G444" s="12"/>
    </row>
    <row r="445" spans="7:7" hidden="1" x14ac:dyDescent="0.35">
      <c r="G445" s="12"/>
    </row>
    <row r="446" spans="7:7" hidden="1" x14ac:dyDescent="0.35">
      <c r="G446" s="12"/>
    </row>
    <row r="447" spans="7:7" hidden="1" x14ac:dyDescent="0.35">
      <c r="G447" s="12"/>
    </row>
    <row r="448" spans="7:7" hidden="1" x14ac:dyDescent="0.35">
      <c r="G448" s="12"/>
    </row>
    <row r="449" spans="7:7" hidden="1" x14ac:dyDescent="0.35">
      <c r="G449" s="12"/>
    </row>
    <row r="450" spans="7:7" hidden="1" x14ac:dyDescent="0.35">
      <c r="G450" s="12"/>
    </row>
    <row r="451" spans="7:7" hidden="1" x14ac:dyDescent="0.35">
      <c r="G451" s="12"/>
    </row>
    <row r="452" spans="7:7" hidden="1" x14ac:dyDescent="0.35">
      <c r="G452" s="12"/>
    </row>
    <row r="453" spans="7:7" hidden="1" x14ac:dyDescent="0.35">
      <c r="G453" s="12"/>
    </row>
    <row r="454" spans="7:7" hidden="1" x14ac:dyDescent="0.35">
      <c r="G454" s="12"/>
    </row>
    <row r="455" spans="7:7" hidden="1" x14ac:dyDescent="0.35">
      <c r="G455" s="12"/>
    </row>
    <row r="456" spans="7:7" hidden="1" x14ac:dyDescent="0.35">
      <c r="G456" s="12"/>
    </row>
    <row r="457" spans="7:7" hidden="1" x14ac:dyDescent="0.35">
      <c r="G457" s="12"/>
    </row>
    <row r="458" spans="7:7" hidden="1" x14ac:dyDescent="0.35">
      <c r="G458" s="12"/>
    </row>
    <row r="459" spans="7:7" hidden="1" x14ac:dyDescent="0.35">
      <c r="G459" s="12"/>
    </row>
    <row r="460" spans="7:7" hidden="1" x14ac:dyDescent="0.35">
      <c r="G460" s="12"/>
    </row>
    <row r="461" spans="7:7" hidden="1" x14ac:dyDescent="0.35">
      <c r="G461" s="12"/>
    </row>
    <row r="462" spans="7:7" hidden="1" x14ac:dyDescent="0.35">
      <c r="G462" s="12"/>
    </row>
    <row r="463" spans="7:7" hidden="1" x14ac:dyDescent="0.35">
      <c r="G463" s="12"/>
    </row>
    <row r="464" spans="7:7" hidden="1" x14ac:dyDescent="0.35">
      <c r="G464" s="12"/>
    </row>
    <row r="465" spans="7:7" hidden="1" x14ac:dyDescent="0.35">
      <c r="G465" s="12"/>
    </row>
    <row r="466" spans="7:7" hidden="1" x14ac:dyDescent="0.35">
      <c r="G466" s="12"/>
    </row>
    <row r="467" spans="7:7" hidden="1" x14ac:dyDescent="0.35">
      <c r="G467" s="12"/>
    </row>
    <row r="468" spans="7:7" hidden="1" x14ac:dyDescent="0.35">
      <c r="G468" s="12"/>
    </row>
    <row r="469" spans="7:7" hidden="1" x14ac:dyDescent="0.35">
      <c r="G469" s="12"/>
    </row>
    <row r="470" spans="7:7" hidden="1" x14ac:dyDescent="0.35">
      <c r="G470" s="12"/>
    </row>
    <row r="471" spans="7:7" hidden="1" x14ac:dyDescent="0.35">
      <c r="G471" s="12"/>
    </row>
    <row r="472" spans="7:7" hidden="1" x14ac:dyDescent="0.35">
      <c r="G472" s="12"/>
    </row>
    <row r="473" spans="7:7" hidden="1" x14ac:dyDescent="0.35">
      <c r="G473" s="12"/>
    </row>
    <row r="474" spans="7:7" hidden="1" x14ac:dyDescent="0.35">
      <c r="G474" s="12"/>
    </row>
    <row r="475" spans="7:7" hidden="1" x14ac:dyDescent="0.35">
      <c r="G475" s="12"/>
    </row>
    <row r="476" spans="7:7" hidden="1" x14ac:dyDescent="0.35">
      <c r="G476" s="12"/>
    </row>
    <row r="477" spans="7:7" hidden="1" x14ac:dyDescent="0.35">
      <c r="G477" s="12"/>
    </row>
    <row r="478" spans="7:7" hidden="1" x14ac:dyDescent="0.35">
      <c r="G478" s="12"/>
    </row>
    <row r="479" spans="7:7" hidden="1" x14ac:dyDescent="0.35">
      <c r="G479" s="12"/>
    </row>
    <row r="480" spans="7:7" hidden="1" x14ac:dyDescent="0.35">
      <c r="G480" s="12"/>
    </row>
    <row r="481" spans="7:7" hidden="1" x14ac:dyDescent="0.35">
      <c r="G481" s="12"/>
    </row>
    <row r="482" spans="7:7" hidden="1" x14ac:dyDescent="0.35">
      <c r="G482" s="12"/>
    </row>
    <row r="483" spans="7:7" hidden="1" x14ac:dyDescent="0.35">
      <c r="G483" s="12"/>
    </row>
    <row r="484" spans="7:7" hidden="1" x14ac:dyDescent="0.35">
      <c r="G484" s="12"/>
    </row>
    <row r="485" spans="7:7" hidden="1" x14ac:dyDescent="0.35">
      <c r="G485" s="12"/>
    </row>
    <row r="486" spans="7:7" hidden="1" x14ac:dyDescent="0.35">
      <c r="G486" s="12"/>
    </row>
    <row r="487" spans="7:7" hidden="1" x14ac:dyDescent="0.35">
      <c r="G487" s="12"/>
    </row>
    <row r="488" spans="7:7" hidden="1" x14ac:dyDescent="0.35">
      <c r="G488" s="12"/>
    </row>
    <row r="489" spans="7:7" hidden="1" x14ac:dyDescent="0.35">
      <c r="G489" s="12"/>
    </row>
    <row r="490" spans="7:7" hidden="1" x14ac:dyDescent="0.35">
      <c r="G490" s="12"/>
    </row>
    <row r="491" spans="7:7" hidden="1" x14ac:dyDescent="0.35">
      <c r="G491" s="12"/>
    </row>
    <row r="492" spans="7:7" hidden="1" x14ac:dyDescent="0.35">
      <c r="G492" s="12"/>
    </row>
    <row r="493" spans="7:7" hidden="1" x14ac:dyDescent="0.35">
      <c r="G493" s="12"/>
    </row>
    <row r="494" spans="7:7" hidden="1" x14ac:dyDescent="0.35">
      <c r="G494" s="12"/>
    </row>
    <row r="495" spans="7:7" hidden="1" x14ac:dyDescent="0.35">
      <c r="G495" s="12"/>
    </row>
    <row r="496" spans="7:7" hidden="1" x14ac:dyDescent="0.35">
      <c r="G496" s="12"/>
    </row>
    <row r="497" spans="7:7" hidden="1" x14ac:dyDescent="0.35">
      <c r="G497" s="12"/>
    </row>
    <row r="498" spans="7:7" hidden="1" x14ac:dyDescent="0.35">
      <c r="G498" s="12"/>
    </row>
    <row r="499" spans="7:7" hidden="1" x14ac:dyDescent="0.35">
      <c r="G499" s="12"/>
    </row>
    <row r="500" spans="7:7" hidden="1" x14ac:dyDescent="0.35">
      <c r="G500" s="12"/>
    </row>
    <row r="501" spans="7:7" hidden="1" x14ac:dyDescent="0.35">
      <c r="G501" s="12"/>
    </row>
    <row r="502" spans="7:7" hidden="1" x14ac:dyDescent="0.35">
      <c r="G502" s="12"/>
    </row>
    <row r="503" spans="7:7" hidden="1" x14ac:dyDescent="0.35">
      <c r="G503" s="12"/>
    </row>
    <row r="504" spans="7:7" hidden="1" x14ac:dyDescent="0.35">
      <c r="G504" s="12"/>
    </row>
    <row r="505" spans="7:7" hidden="1" x14ac:dyDescent="0.35">
      <c r="G505" s="12"/>
    </row>
    <row r="506" spans="7:7" hidden="1" x14ac:dyDescent="0.35">
      <c r="G506" s="12"/>
    </row>
    <row r="507" spans="7:7" hidden="1" x14ac:dyDescent="0.35">
      <c r="G507" s="12"/>
    </row>
    <row r="508" spans="7:7" hidden="1" x14ac:dyDescent="0.35">
      <c r="G508" s="12"/>
    </row>
    <row r="509" spans="7:7" hidden="1" x14ac:dyDescent="0.35">
      <c r="G509" s="12"/>
    </row>
    <row r="510" spans="7:7" hidden="1" x14ac:dyDescent="0.35">
      <c r="G510" s="12"/>
    </row>
    <row r="511" spans="7:7" hidden="1" x14ac:dyDescent="0.35">
      <c r="G511" s="12"/>
    </row>
    <row r="512" spans="7:7" hidden="1" x14ac:dyDescent="0.35">
      <c r="G512" s="12"/>
    </row>
    <row r="513" spans="7:7" hidden="1" x14ac:dyDescent="0.35">
      <c r="G513" s="12"/>
    </row>
    <row r="514" spans="7:7" hidden="1" x14ac:dyDescent="0.35">
      <c r="G514" s="12"/>
    </row>
    <row r="515" spans="7:7" hidden="1" x14ac:dyDescent="0.35">
      <c r="G515" s="12"/>
    </row>
    <row r="516" spans="7:7" hidden="1" x14ac:dyDescent="0.35">
      <c r="G516" s="12"/>
    </row>
    <row r="517" spans="7:7" hidden="1" x14ac:dyDescent="0.35">
      <c r="G517" s="12"/>
    </row>
    <row r="518" spans="7:7" hidden="1" x14ac:dyDescent="0.35">
      <c r="G518" s="12"/>
    </row>
    <row r="519" spans="7:7" hidden="1" x14ac:dyDescent="0.35">
      <c r="G519" s="12"/>
    </row>
    <row r="520" spans="7:7" hidden="1" x14ac:dyDescent="0.35">
      <c r="G520" s="12"/>
    </row>
    <row r="521" spans="7:7" hidden="1" x14ac:dyDescent="0.35">
      <c r="G521" s="12"/>
    </row>
    <row r="522" spans="7:7" hidden="1" x14ac:dyDescent="0.35">
      <c r="G522" s="12"/>
    </row>
    <row r="523" spans="7:7" hidden="1" x14ac:dyDescent="0.35">
      <c r="G523" s="12"/>
    </row>
    <row r="524" spans="7:7" hidden="1" x14ac:dyDescent="0.35">
      <c r="G524" s="12"/>
    </row>
    <row r="525" spans="7:7" hidden="1" x14ac:dyDescent="0.35">
      <c r="G525" s="12"/>
    </row>
    <row r="526" spans="7:7" hidden="1" x14ac:dyDescent="0.35">
      <c r="G526" s="12"/>
    </row>
    <row r="527" spans="7:7" hidden="1" x14ac:dyDescent="0.35">
      <c r="G527" s="12"/>
    </row>
    <row r="528" spans="7:7" hidden="1" x14ac:dyDescent="0.35">
      <c r="G528" s="12"/>
    </row>
    <row r="529" spans="7:7" hidden="1" x14ac:dyDescent="0.35">
      <c r="G529" s="12"/>
    </row>
    <row r="530" spans="7:7" hidden="1" x14ac:dyDescent="0.35">
      <c r="G530" s="12"/>
    </row>
    <row r="531" spans="7:7" hidden="1" x14ac:dyDescent="0.35">
      <c r="G531" s="12"/>
    </row>
    <row r="532" spans="7:7" hidden="1" x14ac:dyDescent="0.35">
      <c r="G532" s="12"/>
    </row>
    <row r="533" spans="7:7" hidden="1" x14ac:dyDescent="0.35">
      <c r="G533" s="12"/>
    </row>
    <row r="534" spans="7:7" hidden="1" x14ac:dyDescent="0.35">
      <c r="G534" s="12"/>
    </row>
    <row r="535" spans="7:7" hidden="1" x14ac:dyDescent="0.35">
      <c r="G535" s="12"/>
    </row>
    <row r="536" spans="7:7" hidden="1" x14ac:dyDescent="0.35">
      <c r="G536" s="12"/>
    </row>
    <row r="537" spans="7:7" hidden="1" x14ac:dyDescent="0.35">
      <c r="G537" s="12"/>
    </row>
    <row r="538" spans="7:7" hidden="1" x14ac:dyDescent="0.35">
      <c r="G538" s="12"/>
    </row>
    <row r="539" spans="7:7" hidden="1" x14ac:dyDescent="0.35">
      <c r="G539" s="12"/>
    </row>
    <row r="540" spans="7:7" hidden="1" x14ac:dyDescent="0.35">
      <c r="G540" s="12"/>
    </row>
    <row r="541" spans="7:7" hidden="1" x14ac:dyDescent="0.35">
      <c r="G541" s="12"/>
    </row>
    <row r="542" spans="7:7" hidden="1" x14ac:dyDescent="0.35">
      <c r="G542" s="12"/>
    </row>
    <row r="543" spans="7:7" hidden="1" x14ac:dyDescent="0.35">
      <c r="G543" s="12"/>
    </row>
    <row r="544" spans="7:7" hidden="1" x14ac:dyDescent="0.35">
      <c r="G544" s="12"/>
    </row>
    <row r="545" spans="7:7" hidden="1" x14ac:dyDescent="0.35">
      <c r="G545" s="12"/>
    </row>
    <row r="546" spans="7:7" hidden="1" x14ac:dyDescent="0.35">
      <c r="G546" s="12"/>
    </row>
    <row r="547" spans="7:7" hidden="1" x14ac:dyDescent="0.35">
      <c r="G547" s="12"/>
    </row>
    <row r="548" spans="7:7" hidden="1" x14ac:dyDescent="0.35">
      <c r="G548" s="12"/>
    </row>
    <row r="549" spans="7:7" hidden="1" x14ac:dyDescent="0.35">
      <c r="G549" s="12"/>
    </row>
    <row r="550" spans="7:7" hidden="1" x14ac:dyDescent="0.35">
      <c r="G550" s="12"/>
    </row>
    <row r="551" spans="7:7" hidden="1" x14ac:dyDescent="0.35">
      <c r="G551" s="12"/>
    </row>
    <row r="552" spans="7:7" hidden="1" x14ac:dyDescent="0.35">
      <c r="G552" s="12"/>
    </row>
    <row r="553" spans="7:7" hidden="1" x14ac:dyDescent="0.35">
      <c r="G553" s="12"/>
    </row>
    <row r="554" spans="7:7" hidden="1" x14ac:dyDescent="0.35">
      <c r="G554" s="12"/>
    </row>
    <row r="555" spans="7:7" hidden="1" x14ac:dyDescent="0.35">
      <c r="G555" s="12"/>
    </row>
    <row r="556" spans="7:7" hidden="1" x14ac:dyDescent="0.35">
      <c r="G556" s="12"/>
    </row>
    <row r="557" spans="7:7" hidden="1" x14ac:dyDescent="0.35">
      <c r="G557" s="12"/>
    </row>
    <row r="558" spans="7:7" hidden="1" x14ac:dyDescent="0.35">
      <c r="G558" s="12"/>
    </row>
    <row r="559" spans="7:7" hidden="1" x14ac:dyDescent="0.35">
      <c r="G559" s="12"/>
    </row>
    <row r="560" spans="7:7" hidden="1" x14ac:dyDescent="0.35">
      <c r="G560" s="12"/>
    </row>
    <row r="561" spans="7:7" hidden="1" x14ac:dyDescent="0.35">
      <c r="G561" s="12"/>
    </row>
    <row r="562" spans="7:7" hidden="1" x14ac:dyDescent="0.35">
      <c r="G562" s="12"/>
    </row>
    <row r="563" spans="7:7" hidden="1" x14ac:dyDescent="0.35">
      <c r="G563" s="12"/>
    </row>
    <row r="564" spans="7:7" hidden="1" x14ac:dyDescent="0.35">
      <c r="G564" s="12"/>
    </row>
    <row r="565" spans="7:7" hidden="1" x14ac:dyDescent="0.35">
      <c r="G565" s="12"/>
    </row>
    <row r="566" spans="7:7" hidden="1" x14ac:dyDescent="0.35">
      <c r="G566" s="12"/>
    </row>
    <row r="567" spans="7:7" hidden="1" x14ac:dyDescent="0.35">
      <c r="G567" s="12"/>
    </row>
    <row r="568" spans="7:7" hidden="1" x14ac:dyDescent="0.35">
      <c r="G568" s="12"/>
    </row>
    <row r="569" spans="7:7" hidden="1" x14ac:dyDescent="0.35">
      <c r="G569" s="12"/>
    </row>
    <row r="570" spans="7:7" hidden="1" x14ac:dyDescent="0.35">
      <c r="G570" s="12"/>
    </row>
    <row r="571" spans="7:7" hidden="1" x14ac:dyDescent="0.35">
      <c r="G571" s="12"/>
    </row>
    <row r="572" spans="7:7" hidden="1" x14ac:dyDescent="0.35">
      <c r="G572" s="12"/>
    </row>
    <row r="573" spans="7:7" hidden="1" x14ac:dyDescent="0.35">
      <c r="G573" s="12"/>
    </row>
    <row r="574" spans="7:7" hidden="1" x14ac:dyDescent="0.35">
      <c r="G574" s="12"/>
    </row>
    <row r="575" spans="7:7" hidden="1" x14ac:dyDescent="0.35">
      <c r="G575" s="12"/>
    </row>
    <row r="576" spans="7:7" hidden="1" x14ac:dyDescent="0.35">
      <c r="G576" s="12"/>
    </row>
    <row r="577" spans="7:7" hidden="1" x14ac:dyDescent="0.35">
      <c r="G577" s="12"/>
    </row>
    <row r="578" spans="7:7" hidden="1" x14ac:dyDescent="0.35">
      <c r="G578" s="12"/>
    </row>
    <row r="579" spans="7:7" hidden="1" x14ac:dyDescent="0.35">
      <c r="G579" s="12"/>
    </row>
    <row r="580" spans="7:7" hidden="1" x14ac:dyDescent="0.35">
      <c r="G580" s="12"/>
    </row>
    <row r="581" spans="7:7" hidden="1" x14ac:dyDescent="0.35">
      <c r="G581" s="12"/>
    </row>
    <row r="582" spans="7:7" hidden="1" x14ac:dyDescent="0.35">
      <c r="G582" s="12"/>
    </row>
    <row r="583" spans="7:7" hidden="1" x14ac:dyDescent="0.35">
      <c r="G583" s="12"/>
    </row>
    <row r="584" spans="7:7" hidden="1" x14ac:dyDescent="0.35">
      <c r="G584" s="12"/>
    </row>
    <row r="585" spans="7:7" hidden="1" x14ac:dyDescent="0.35">
      <c r="G585" s="12"/>
    </row>
    <row r="586" spans="7:7" hidden="1" x14ac:dyDescent="0.35">
      <c r="G586" s="12"/>
    </row>
    <row r="587" spans="7:7" hidden="1" x14ac:dyDescent="0.35">
      <c r="G587" s="12"/>
    </row>
    <row r="588" spans="7:7" hidden="1" x14ac:dyDescent="0.35">
      <c r="G588" s="12"/>
    </row>
    <row r="589" spans="7:7" hidden="1" x14ac:dyDescent="0.35">
      <c r="G589" s="12"/>
    </row>
    <row r="590" spans="7:7" hidden="1" x14ac:dyDescent="0.35">
      <c r="G590" s="12"/>
    </row>
    <row r="591" spans="7:7" hidden="1" x14ac:dyDescent="0.35">
      <c r="G591" s="12"/>
    </row>
    <row r="592" spans="7:7" hidden="1" x14ac:dyDescent="0.35">
      <c r="G592" s="12"/>
    </row>
    <row r="593" spans="7:7" hidden="1" x14ac:dyDescent="0.35">
      <c r="G593" s="12"/>
    </row>
    <row r="594" spans="7:7" hidden="1" x14ac:dyDescent="0.35">
      <c r="G594" s="12"/>
    </row>
    <row r="595" spans="7:7" hidden="1" x14ac:dyDescent="0.35">
      <c r="G595" s="12"/>
    </row>
    <row r="596" spans="7:7" hidden="1" x14ac:dyDescent="0.35">
      <c r="G596" s="12"/>
    </row>
    <row r="597" spans="7:7" hidden="1" x14ac:dyDescent="0.35">
      <c r="G597" s="12"/>
    </row>
    <row r="598" spans="7:7" hidden="1" x14ac:dyDescent="0.35">
      <c r="G598" s="12"/>
    </row>
    <row r="599" spans="7:7" hidden="1" x14ac:dyDescent="0.35">
      <c r="G599" s="12"/>
    </row>
    <row r="600" spans="7:7" hidden="1" x14ac:dyDescent="0.35">
      <c r="G600" s="12"/>
    </row>
    <row r="601" spans="7:7" hidden="1" x14ac:dyDescent="0.35">
      <c r="G601" s="12"/>
    </row>
    <row r="602" spans="7:7" hidden="1" x14ac:dyDescent="0.35">
      <c r="G602" s="12"/>
    </row>
    <row r="603" spans="7:7" hidden="1" x14ac:dyDescent="0.35">
      <c r="G603" s="12"/>
    </row>
    <row r="604" spans="7:7" hidden="1" x14ac:dyDescent="0.35">
      <c r="G604" s="12"/>
    </row>
    <row r="605" spans="7:7" hidden="1" x14ac:dyDescent="0.35">
      <c r="G605" s="12"/>
    </row>
    <row r="606" spans="7:7" hidden="1" x14ac:dyDescent="0.35">
      <c r="G606" s="12"/>
    </row>
    <row r="607" spans="7:7" hidden="1" x14ac:dyDescent="0.35">
      <c r="G607" s="12"/>
    </row>
    <row r="608" spans="7:7" hidden="1" x14ac:dyDescent="0.35">
      <c r="G608" s="12"/>
    </row>
    <row r="609" spans="7:7" hidden="1" x14ac:dyDescent="0.35">
      <c r="G609" s="12"/>
    </row>
    <row r="610" spans="7:7" hidden="1" x14ac:dyDescent="0.35">
      <c r="G610" s="12"/>
    </row>
    <row r="611" spans="7:7" hidden="1" x14ac:dyDescent="0.35">
      <c r="G611" s="12"/>
    </row>
    <row r="612" spans="7:7" hidden="1" x14ac:dyDescent="0.35">
      <c r="G612" s="12"/>
    </row>
    <row r="613" spans="7:7" hidden="1" x14ac:dyDescent="0.35">
      <c r="G613" s="12"/>
    </row>
    <row r="614" spans="7:7" hidden="1" x14ac:dyDescent="0.35">
      <c r="G614" s="12"/>
    </row>
    <row r="615" spans="7:7" hidden="1" x14ac:dyDescent="0.35">
      <c r="G615" s="12"/>
    </row>
    <row r="616" spans="7:7" hidden="1" x14ac:dyDescent="0.35">
      <c r="G616" s="12"/>
    </row>
    <row r="617" spans="7:7" hidden="1" x14ac:dyDescent="0.35">
      <c r="G617" s="12"/>
    </row>
    <row r="618" spans="7:7" hidden="1" x14ac:dyDescent="0.35">
      <c r="G618" s="12"/>
    </row>
    <row r="619" spans="7:7" hidden="1" x14ac:dyDescent="0.35">
      <c r="G619" s="12"/>
    </row>
    <row r="620" spans="7:7" hidden="1" x14ac:dyDescent="0.35">
      <c r="G620" s="12"/>
    </row>
    <row r="621" spans="7:7" hidden="1" x14ac:dyDescent="0.35">
      <c r="G621" s="12"/>
    </row>
    <row r="622" spans="7:7" hidden="1" x14ac:dyDescent="0.35">
      <c r="G622" s="12"/>
    </row>
    <row r="623" spans="7:7" hidden="1" x14ac:dyDescent="0.35">
      <c r="G623" s="12"/>
    </row>
    <row r="624" spans="7:7" hidden="1" x14ac:dyDescent="0.35">
      <c r="G624" s="12"/>
    </row>
    <row r="625" spans="7:7" hidden="1" x14ac:dyDescent="0.35">
      <c r="G625" s="12"/>
    </row>
    <row r="626" spans="7:7" hidden="1" x14ac:dyDescent="0.35">
      <c r="G626" s="12"/>
    </row>
    <row r="627" spans="7:7" hidden="1" x14ac:dyDescent="0.35">
      <c r="G627" s="12"/>
    </row>
    <row r="628" spans="7:7" hidden="1" x14ac:dyDescent="0.35">
      <c r="G628" s="12"/>
    </row>
    <row r="629" spans="7:7" hidden="1" x14ac:dyDescent="0.35">
      <c r="G629" s="12"/>
    </row>
    <row r="630" spans="7:7" hidden="1" x14ac:dyDescent="0.35">
      <c r="G630" s="12"/>
    </row>
    <row r="631" spans="7:7" hidden="1" x14ac:dyDescent="0.35">
      <c r="G631" s="12"/>
    </row>
    <row r="632" spans="7:7" hidden="1" x14ac:dyDescent="0.35">
      <c r="G632" s="12"/>
    </row>
    <row r="633" spans="7:7" hidden="1" x14ac:dyDescent="0.35">
      <c r="G633" s="12"/>
    </row>
    <row r="634" spans="7:7" hidden="1" x14ac:dyDescent="0.35">
      <c r="G634" s="12"/>
    </row>
    <row r="635" spans="7:7" hidden="1" x14ac:dyDescent="0.35">
      <c r="G635" s="12"/>
    </row>
    <row r="636" spans="7:7" hidden="1" x14ac:dyDescent="0.35">
      <c r="G636" s="12"/>
    </row>
    <row r="637" spans="7:7" hidden="1" x14ac:dyDescent="0.35">
      <c r="G637" s="12"/>
    </row>
    <row r="638" spans="7:7" hidden="1" x14ac:dyDescent="0.35">
      <c r="G638" s="12"/>
    </row>
    <row r="639" spans="7:7" hidden="1" x14ac:dyDescent="0.35">
      <c r="G639" s="12"/>
    </row>
    <row r="640" spans="7:7" hidden="1" x14ac:dyDescent="0.35">
      <c r="G640" s="12"/>
    </row>
    <row r="641" spans="7:7" hidden="1" x14ac:dyDescent="0.35">
      <c r="G641" s="12"/>
    </row>
    <row r="642" spans="7:7" hidden="1" x14ac:dyDescent="0.35">
      <c r="G642" s="12"/>
    </row>
    <row r="643" spans="7:7" hidden="1" x14ac:dyDescent="0.35">
      <c r="G643" s="12"/>
    </row>
    <row r="644" spans="7:7" hidden="1" x14ac:dyDescent="0.35">
      <c r="G644" s="12"/>
    </row>
    <row r="645" spans="7:7" hidden="1" x14ac:dyDescent="0.35">
      <c r="G645" s="12"/>
    </row>
    <row r="646" spans="7:7" hidden="1" x14ac:dyDescent="0.35">
      <c r="G646" s="12"/>
    </row>
    <row r="647" spans="7:7" hidden="1" x14ac:dyDescent="0.35">
      <c r="G647" s="12"/>
    </row>
    <row r="648" spans="7:7" hidden="1" x14ac:dyDescent="0.35">
      <c r="G648" s="12"/>
    </row>
    <row r="649" spans="7:7" hidden="1" x14ac:dyDescent="0.35">
      <c r="G649" s="12"/>
    </row>
    <row r="650" spans="7:7" hidden="1" x14ac:dyDescent="0.35">
      <c r="G650" s="12"/>
    </row>
    <row r="651" spans="7:7" hidden="1" x14ac:dyDescent="0.35">
      <c r="G651" s="12"/>
    </row>
    <row r="652" spans="7:7" hidden="1" x14ac:dyDescent="0.35">
      <c r="G652" s="12"/>
    </row>
    <row r="653" spans="7:7" hidden="1" x14ac:dyDescent="0.35">
      <c r="G653" s="12"/>
    </row>
    <row r="654" spans="7:7" hidden="1" x14ac:dyDescent="0.35">
      <c r="G654" s="12"/>
    </row>
    <row r="655" spans="7:7" hidden="1" x14ac:dyDescent="0.35">
      <c r="G655" s="12"/>
    </row>
    <row r="656" spans="7:7" hidden="1" x14ac:dyDescent="0.35">
      <c r="G656" s="12"/>
    </row>
    <row r="657" spans="7:7" hidden="1" x14ac:dyDescent="0.35">
      <c r="G657" s="12"/>
    </row>
    <row r="658" spans="7:7" hidden="1" x14ac:dyDescent="0.35">
      <c r="G658" s="12"/>
    </row>
    <row r="659" spans="7:7" hidden="1" x14ac:dyDescent="0.35">
      <c r="G659" s="12"/>
    </row>
    <row r="660" spans="7:7" hidden="1" x14ac:dyDescent="0.35">
      <c r="G660" s="12"/>
    </row>
    <row r="661" spans="7:7" hidden="1" x14ac:dyDescent="0.35">
      <c r="G661" s="12"/>
    </row>
    <row r="662" spans="7:7" hidden="1" x14ac:dyDescent="0.35">
      <c r="G662" s="12"/>
    </row>
    <row r="663" spans="7:7" hidden="1" x14ac:dyDescent="0.35">
      <c r="G663" s="12"/>
    </row>
    <row r="664" spans="7:7" hidden="1" x14ac:dyDescent="0.35">
      <c r="G664" s="12"/>
    </row>
    <row r="665" spans="7:7" hidden="1" x14ac:dyDescent="0.35">
      <c r="G665" s="12"/>
    </row>
    <row r="666" spans="7:7" hidden="1" x14ac:dyDescent="0.35">
      <c r="G666" s="12"/>
    </row>
    <row r="667" spans="7:7" hidden="1" x14ac:dyDescent="0.35">
      <c r="G667" s="12"/>
    </row>
    <row r="668" spans="7:7" hidden="1" x14ac:dyDescent="0.35">
      <c r="G668" s="12"/>
    </row>
    <row r="669" spans="7:7" hidden="1" x14ac:dyDescent="0.35">
      <c r="G669" s="12"/>
    </row>
    <row r="670" spans="7:7" hidden="1" x14ac:dyDescent="0.35">
      <c r="G670" s="12"/>
    </row>
    <row r="671" spans="7:7" hidden="1" x14ac:dyDescent="0.35">
      <c r="G671" s="12"/>
    </row>
    <row r="672" spans="7:7" hidden="1" x14ac:dyDescent="0.35">
      <c r="G672" s="12"/>
    </row>
    <row r="673" spans="7:7" hidden="1" x14ac:dyDescent="0.35">
      <c r="G673" s="12"/>
    </row>
    <row r="674" spans="7:7" hidden="1" x14ac:dyDescent="0.35">
      <c r="G674" s="12"/>
    </row>
    <row r="675" spans="7:7" hidden="1" x14ac:dyDescent="0.35">
      <c r="G675" s="12"/>
    </row>
    <row r="676" spans="7:7" hidden="1" x14ac:dyDescent="0.35">
      <c r="G676" s="12"/>
    </row>
    <row r="677" spans="7:7" hidden="1" x14ac:dyDescent="0.35">
      <c r="G677" s="12"/>
    </row>
    <row r="678" spans="7:7" hidden="1" x14ac:dyDescent="0.35">
      <c r="G678" s="12"/>
    </row>
    <row r="679" spans="7:7" hidden="1" x14ac:dyDescent="0.35">
      <c r="G679" s="12"/>
    </row>
    <row r="680" spans="7:7" hidden="1" x14ac:dyDescent="0.35">
      <c r="G680" s="12"/>
    </row>
    <row r="681" spans="7:7" hidden="1" x14ac:dyDescent="0.35">
      <c r="G681" s="12"/>
    </row>
    <row r="682" spans="7:7" hidden="1" x14ac:dyDescent="0.35">
      <c r="G682" s="12"/>
    </row>
    <row r="683" spans="7:7" hidden="1" x14ac:dyDescent="0.35">
      <c r="G683" s="12"/>
    </row>
    <row r="684" spans="7:7" hidden="1" x14ac:dyDescent="0.35">
      <c r="G684" s="12"/>
    </row>
    <row r="685" spans="7:7" hidden="1" x14ac:dyDescent="0.35">
      <c r="G685" s="12"/>
    </row>
    <row r="686" spans="7:7" hidden="1" x14ac:dyDescent="0.35">
      <c r="G686" s="12"/>
    </row>
    <row r="687" spans="7:7" hidden="1" x14ac:dyDescent="0.35">
      <c r="G687" s="12"/>
    </row>
    <row r="688" spans="7:7" hidden="1" x14ac:dyDescent="0.35">
      <c r="G688" s="12"/>
    </row>
    <row r="689" spans="7:7" hidden="1" x14ac:dyDescent="0.35">
      <c r="G689" s="12"/>
    </row>
    <row r="690" spans="7:7" hidden="1" x14ac:dyDescent="0.35">
      <c r="G690" s="12"/>
    </row>
    <row r="691" spans="7:7" hidden="1" x14ac:dyDescent="0.35">
      <c r="G691" s="12"/>
    </row>
    <row r="692" spans="7:7" hidden="1" x14ac:dyDescent="0.35">
      <c r="G692" s="12"/>
    </row>
    <row r="693" spans="7:7" hidden="1" x14ac:dyDescent="0.35">
      <c r="G693" s="12"/>
    </row>
    <row r="694" spans="7:7" hidden="1" x14ac:dyDescent="0.35">
      <c r="G694" s="12"/>
    </row>
    <row r="695" spans="7:7" hidden="1" x14ac:dyDescent="0.35">
      <c r="G695" s="12"/>
    </row>
    <row r="696" spans="7:7" hidden="1" x14ac:dyDescent="0.35">
      <c r="G696" s="12"/>
    </row>
    <row r="697" spans="7:7" hidden="1" x14ac:dyDescent="0.35">
      <c r="G697" s="12"/>
    </row>
    <row r="698" spans="7:7" hidden="1" x14ac:dyDescent="0.35">
      <c r="G698" s="12"/>
    </row>
    <row r="699" spans="7:7" hidden="1" x14ac:dyDescent="0.35">
      <c r="G699" s="12"/>
    </row>
    <row r="700" spans="7:7" hidden="1" x14ac:dyDescent="0.35">
      <c r="G700" s="12"/>
    </row>
    <row r="701" spans="7:7" hidden="1" x14ac:dyDescent="0.35">
      <c r="G701" s="12"/>
    </row>
    <row r="702" spans="7:7" hidden="1" x14ac:dyDescent="0.35">
      <c r="G702" s="12"/>
    </row>
    <row r="703" spans="7:7" hidden="1" x14ac:dyDescent="0.35">
      <c r="G703" s="12"/>
    </row>
    <row r="704" spans="7:7" hidden="1" x14ac:dyDescent="0.35">
      <c r="G704" s="12"/>
    </row>
    <row r="705" spans="7:7" hidden="1" x14ac:dyDescent="0.35">
      <c r="G705" s="12"/>
    </row>
    <row r="706" spans="7:7" hidden="1" x14ac:dyDescent="0.35">
      <c r="G706" s="12"/>
    </row>
    <row r="707" spans="7:7" hidden="1" x14ac:dyDescent="0.35">
      <c r="G707" s="12"/>
    </row>
    <row r="708" spans="7:7" hidden="1" x14ac:dyDescent="0.35">
      <c r="G708" s="12"/>
    </row>
    <row r="709" spans="7:7" hidden="1" x14ac:dyDescent="0.35">
      <c r="G709" s="12"/>
    </row>
    <row r="710" spans="7:7" hidden="1" x14ac:dyDescent="0.35">
      <c r="G710" s="12"/>
    </row>
    <row r="711" spans="7:7" hidden="1" x14ac:dyDescent="0.35">
      <c r="G711" s="12"/>
    </row>
    <row r="712" spans="7:7" hidden="1" x14ac:dyDescent="0.35">
      <c r="G712" s="12"/>
    </row>
    <row r="713" spans="7:7" hidden="1" x14ac:dyDescent="0.35">
      <c r="G713" s="12"/>
    </row>
    <row r="714" spans="7:7" hidden="1" x14ac:dyDescent="0.35">
      <c r="G714" s="12"/>
    </row>
    <row r="715" spans="7:7" hidden="1" x14ac:dyDescent="0.35">
      <c r="G715" s="12"/>
    </row>
    <row r="716" spans="7:7" hidden="1" x14ac:dyDescent="0.35">
      <c r="G716" s="12"/>
    </row>
    <row r="717" spans="7:7" hidden="1" x14ac:dyDescent="0.35">
      <c r="G717" s="12"/>
    </row>
    <row r="718" spans="7:7" hidden="1" x14ac:dyDescent="0.35">
      <c r="G718" s="12"/>
    </row>
    <row r="719" spans="7:7" hidden="1" x14ac:dyDescent="0.35">
      <c r="G719" s="12"/>
    </row>
    <row r="720" spans="7:7" hidden="1" x14ac:dyDescent="0.35">
      <c r="G720" s="12"/>
    </row>
    <row r="721" spans="7:7" hidden="1" x14ac:dyDescent="0.35">
      <c r="G721" s="12"/>
    </row>
    <row r="722" spans="7:7" hidden="1" x14ac:dyDescent="0.35">
      <c r="G722" s="12"/>
    </row>
    <row r="723" spans="7:7" hidden="1" x14ac:dyDescent="0.35">
      <c r="G723" s="12"/>
    </row>
    <row r="724" spans="7:7" hidden="1" x14ac:dyDescent="0.35">
      <c r="G724" s="12"/>
    </row>
    <row r="725" spans="7:7" hidden="1" x14ac:dyDescent="0.35">
      <c r="G725" s="12"/>
    </row>
    <row r="726" spans="7:7" hidden="1" x14ac:dyDescent="0.35">
      <c r="G726" s="12"/>
    </row>
    <row r="727" spans="7:7" hidden="1" x14ac:dyDescent="0.35">
      <c r="G727" s="12"/>
    </row>
    <row r="728" spans="7:7" hidden="1" x14ac:dyDescent="0.35">
      <c r="G728" s="12"/>
    </row>
    <row r="729" spans="7:7" hidden="1" x14ac:dyDescent="0.35">
      <c r="G729" s="12"/>
    </row>
    <row r="730" spans="7:7" hidden="1" x14ac:dyDescent="0.35">
      <c r="G730" s="12"/>
    </row>
    <row r="731" spans="7:7" hidden="1" x14ac:dyDescent="0.35">
      <c r="G731" s="12"/>
    </row>
    <row r="732" spans="7:7" hidden="1" x14ac:dyDescent="0.35">
      <c r="G732" s="12"/>
    </row>
    <row r="733" spans="7:7" hidden="1" x14ac:dyDescent="0.35">
      <c r="G733" s="12"/>
    </row>
    <row r="734" spans="7:7" hidden="1" x14ac:dyDescent="0.35">
      <c r="G734" s="12"/>
    </row>
    <row r="735" spans="7:7" hidden="1" x14ac:dyDescent="0.35">
      <c r="G735" s="12"/>
    </row>
    <row r="736" spans="7:7" hidden="1" x14ac:dyDescent="0.35">
      <c r="G736" s="12"/>
    </row>
    <row r="737" spans="7:7" hidden="1" x14ac:dyDescent="0.35">
      <c r="G737" s="12"/>
    </row>
    <row r="738" spans="7:7" hidden="1" x14ac:dyDescent="0.35">
      <c r="G738" s="12"/>
    </row>
    <row r="739" spans="7:7" hidden="1" x14ac:dyDescent="0.35">
      <c r="G739" s="12"/>
    </row>
    <row r="740" spans="7:7" hidden="1" x14ac:dyDescent="0.35">
      <c r="G740" s="12"/>
    </row>
    <row r="741" spans="7:7" hidden="1" x14ac:dyDescent="0.35">
      <c r="G741" s="12"/>
    </row>
    <row r="742" spans="7:7" hidden="1" x14ac:dyDescent="0.35">
      <c r="G742" s="12"/>
    </row>
    <row r="743" spans="7:7" hidden="1" x14ac:dyDescent="0.35">
      <c r="G743" s="12"/>
    </row>
    <row r="744" spans="7:7" hidden="1" x14ac:dyDescent="0.35">
      <c r="G744" s="12"/>
    </row>
    <row r="745" spans="7:7" hidden="1" x14ac:dyDescent="0.35">
      <c r="G745" s="12"/>
    </row>
    <row r="746" spans="7:7" hidden="1" x14ac:dyDescent="0.35">
      <c r="G746" s="12"/>
    </row>
    <row r="747" spans="7:7" hidden="1" x14ac:dyDescent="0.35">
      <c r="G747" s="12"/>
    </row>
    <row r="748" spans="7:7" hidden="1" x14ac:dyDescent="0.35">
      <c r="G748" s="12"/>
    </row>
    <row r="749" spans="7:7" hidden="1" x14ac:dyDescent="0.35">
      <c r="G749" s="12"/>
    </row>
    <row r="750" spans="7:7" hidden="1" x14ac:dyDescent="0.35">
      <c r="G750" s="12"/>
    </row>
    <row r="751" spans="7:7" hidden="1" x14ac:dyDescent="0.35">
      <c r="G751" s="12"/>
    </row>
    <row r="752" spans="7:7" hidden="1" x14ac:dyDescent="0.35">
      <c r="G752" s="12"/>
    </row>
    <row r="753" spans="7:7" hidden="1" x14ac:dyDescent="0.35">
      <c r="G753" s="12"/>
    </row>
    <row r="754" spans="7:7" hidden="1" x14ac:dyDescent="0.35">
      <c r="G754" s="12"/>
    </row>
    <row r="755" spans="7:7" hidden="1" x14ac:dyDescent="0.35">
      <c r="G755" s="12"/>
    </row>
    <row r="756" spans="7:7" hidden="1" x14ac:dyDescent="0.35">
      <c r="G756" s="12"/>
    </row>
    <row r="757" spans="7:7" hidden="1" x14ac:dyDescent="0.35">
      <c r="G757" s="12"/>
    </row>
    <row r="758" spans="7:7" hidden="1" x14ac:dyDescent="0.35">
      <c r="G758" s="12"/>
    </row>
    <row r="759" spans="7:7" hidden="1" x14ac:dyDescent="0.35">
      <c r="G759" s="12"/>
    </row>
    <row r="760" spans="7:7" hidden="1" x14ac:dyDescent="0.35">
      <c r="G760" s="12"/>
    </row>
    <row r="761" spans="7:7" hidden="1" x14ac:dyDescent="0.35">
      <c r="G761" s="12"/>
    </row>
    <row r="762" spans="7:7" hidden="1" x14ac:dyDescent="0.35">
      <c r="G762" s="12"/>
    </row>
    <row r="763" spans="7:7" hidden="1" x14ac:dyDescent="0.35">
      <c r="G763" s="12"/>
    </row>
    <row r="764" spans="7:7" hidden="1" x14ac:dyDescent="0.35">
      <c r="G764" s="12"/>
    </row>
    <row r="765" spans="7:7" hidden="1" x14ac:dyDescent="0.35">
      <c r="G765" s="12"/>
    </row>
    <row r="766" spans="7:7" hidden="1" x14ac:dyDescent="0.35">
      <c r="G766" s="12"/>
    </row>
    <row r="767" spans="7:7" hidden="1" x14ac:dyDescent="0.35">
      <c r="G767" s="12"/>
    </row>
    <row r="768" spans="7:7" hidden="1" x14ac:dyDescent="0.35">
      <c r="G768" s="12"/>
    </row>
    <row r="769" spans="7:7" hidden="1" x14ac:dyDescent="0.35">
      <c r="G769" s="12"/>
    </row>
    <row r="770" spans="7:7" hidden="1" x14ac:dyDescent="0.35">
      <c r="G770" s="12"/>
    </row>
    <row r="771" spans="7:7" hidden="1" x14ac:dyDescent="0.35">
      <c r="G771" s="12"/>
    </row>
    <row r="772" spans="7:7" hidden="1" x14ac:dyDescent="0.35">
      <c r="G772" s="12"/>
    </row>
    <row r="773" spans="7:7" hidden="1" x14ac:dyDescent="0.35">
      <c r="G773" s="12"/>
    </row>
    <row r="774" spans="7:7" hidden="1" x14ac:dyDescent="0.35">
      <c r="G774" s="12"/>
    </row>
    <row r="775" spans="7:7" hidden="1" x14ac:dyDescent="0.35">
      <c r="G775" s="12"/>
    </row>
    <row r="776" spans="7:7" hidden="1" x14ac:dyDescent="0.35">
      <c r="G776" s="12"/>
    </row>
    <row r="777" spans="7:7" hidden="1" x14ac:dyDescent="0.35">
      <c r="G777" s="12"/>
    </row>
    <row r="778" spans="7:7" hidden="1" x14ac:dyDescent="0.35">
      <c r="G778" s="12"/>
    </row>
    <row r="779" spans="7:7" hidden="1" x14ac:dyDescent="0.35">
      <c r="G779" s="12"/>
    </row>
    <row r="780" spans="7:7" hidden="1" x14ac:dyDescent="0.35">
      <c r="G780" s="12"/>
    </row>
    <row r="781" spans="7:7" hidden="1" x14ac:dyDescent="0.35">
      <c r="G781" s="12"/>
    </row>
    <row r="782" spans="7:7" hidden="1" x14ac:dyDescent="0.35">
      <c r="G782" s="12"/>
    </row>
    <row r="783" spans="7:7" hidden="1" x14ac:dyDescent="0.35">
      <c r="G783" s="12"/>
    </row>
    <row r="784" spans="7:7" hidden="1" x14ac:dyDescent="0.35">
      <c r="G784" s="12"/>
    </row>
    <row r="785" spans="7:7" hidden="1" x14ac:dyDescent="0.35">
      <c r="G785" s="12"/>
    </row>
    <row r="786" spans="7:7" hidden="1" x14ac:dyDescent="0.35">
      <c r="G786" s="12"/>
    </row>
    <row r="787" spans="7:7" hidden="1" x14ac:dyDescent="0.35">
      <c r="G787" s="12"/>
    </row>
    <row r="788" spans="7:7" hidden="1" x14ac:dyDescent="0.35">
      <c r="G788" s="12"/>
    </row>
    <row r="789" spans="7:7" hidden="1" x14ac:dyDescent="0.35">
      <c r="G789" s="12"/>
    </row>
    <row r="790" spans="7:7" hidden="1" x14ac:dyDescent="0.35">
      <c r="G790" s="12"/>
    </row>
    <row r="791" spans="7:7" hidden="1" x14ac:dyDescent="0.35">
      <c r="G791" s="12"/>
    </row>
    <row r="792" spans="7:7" hidden="1" x14ac:dyDescent="0.35">
      <c r="G792" s="12"/>
    </row>
    <row r="793" spans="7:7" hidden="1" x14ac:dyDescent="0.35">
      <c r="G793" s="12"/>
    </row>
    <row r="794" spans="7:7" hidden="1" x14ac:dyDescent="0.35">
      <c r="G794" s="12"/>
    </row>
    <row r="795" spans="7:7" hidden="1" x14ac:dyDescent="0.35">
      <c r="G795" s="12"/>
    </row>
    <row r="796" spans="7:7" hidden="1" x14ac:dyDescent="0.35">
      <c r="G796" s="12"/>
    </row>
    <row r="797" spans="7:7" hidden="1" x14ac:dyDescent="0.35">
      <c r="G797" s="12"/>
    </row>
    <row r="798" spans="7:7" hidden="1" x14ac:dyDescent="0.35">
      <c r="G798" s="12"/>
    </row>
    <row r="799" spans="7:7" hidden="1" x14ac:dyDescent="0.35">
      <c r="G799" s="12"/>
    </row>
    <row r="800" spans="7:7" hidden="1" x14ac:dyDescent="0.35">
      <c r="G800" s="12"/>
    </row>
    <row r="801" spans="7:7" hidden="1" x14ac:dyDescent="0.35">
      <c r="G801" s="12"/>
    </row>
    <row r="802" spans="7:7" hidden="1" x14ac:dyDescent="0.35">
      <c r="G802" s="12"/>
    </row>
    <row r="803" spans="7:7" hidden="1" x14ac:dyDescent="0.35">
      <c r="G803" s="12"/>
    </row>
    <row r="804" spans="7:7" hidden="1" x14ac:dyDescent="0.35">
      <c r="G804" s="12"/>
    </row>
    <row r="805" spans="7:7" hidden="1" x14ac:dyDescent="0.35">
      <c r="G805" s="12"/>
    </row>
    <row r="806" spans="7:7" hidden="1" x14ac:dyDescent="0.35">
      <c r="G806" s="12"/>
    </row>
    <row r="807" spans="7:7" hidden="1" x14ac:dyDescent="0.35">
      <c r="G807" s="12"/>
    </row>
    <row r="808" spans="7:7" hidden="1" x14ac:dyDescent="0.35">
      <c r="G808" s="12"/>
    </row>
    <row r="809" spans="7:7" hidden="1" x14ac:dyDescent="0.35">
      <c r="G809" s="12"/>
    </row>
    <row r="810" spans="7:7" hidden="1" x14ac:dyDescent="0.35">
      <c r="G810" s="12"/>
    </row>
    <row r="811" spans="7:7" hidden="1" x14ac:dyDescent="0.35">
      <c r="G811" s="12"/>
    </row>
    <row r="812" spans="7:7" hidden="1" x14ac:dyDescent="0.35">
      <c r="G812" s="12"/>
    </row>
    <row r="813" spans="7:7" hidden="1" x14ac:dyDescent="0.35">
      <c r="G813" s="12"/>
    </row>
    <row r="814" spans="7:7" hidden="1" x14ac:dyDescent="0.35">
      <c r="G814" s="12"/>
    </row>
    <row r="815" spans="7:7" hidden="1" x14ac:dyDescent="0.35">
      <c r="G815" s="12"/>
    </row>
    <row r="816" spans="7:7" hidden="1" x14ac:dyDescent="0.35">
      <c r="G816" s="12"/>
    </row>
    <row r="817" spans="7:7" hidden="1" x14ac:dyDescent="0.35">
      <c r="G817" s="12"/>
    </row>
    <row r="818" spans="7:7" hidden="1" x14ac:dyDescent="0.35">
      <c r="G818" s="12"/>
    </row>
    <row r="819" spans="7:7" hidden="1" x14ac:dyDescent="0.35">
      <c r="G819" s="12"/>
    </row>
    <row r="820" spans="7:7" hidden="1" x14ac:dyDescent="0.35">
      <c r="G820" s="12"/>
    </row>
    <row r="821" spans="7:7" hidden="1" x14ac:dyDescent="0.35">
      <c r="G821" s="12"/>
    </row>
    <row r="822" spans="7:7" hidden="1" x14ac:dyDescent="0.35">
      <c r="G822" s="12"/>
    </row>
    <row r="823" spans="7:7" hidden="1" x14ac:dyDescent="0.35">
      <c r="G823" s="12"/>
    </row>
    <row r="824" spans="7:7" hidden="1" x14ac:dyDescent="0.35">
      <c r="G824" s="12"/>
    </row>
    <row r="825" spans="7:7" hidden="1" x14ac:dyDescent="0.35">
      <c r="G825" s="12"/>
    </row>
    <row r="826" spans="7:7" hidden="1" x14ac:dyDescent="0.35">
      <c r="G826" s="12"/>
    </row>
    <row r="827" spans="7:7" hidden="1" x14ac:dyDescent="0.35">
      <c r="G827" s="12"/>
    </row>
    <row r="828" spans="7:7" hidden="1" x14ac:dyDescent="0.35">
      <c r="G828" s="12"/>
    </row>
    <row r="829" spans="7:7" hidden="1" x14ac:dyDescent="0.35">
      <c r="G829" s="12"/>
    </row>
    <row r="830" spans="7:7" hidden="1" x14ac:dyDescent="0.35">
      <c r="G830" s="12"/>
    </row>
    <row r="831" spans="7:7" hidden="1" x14ac:dyDescent="0.35">
      <c r="G831" s="12"/>
    </row>
    <row r="832" spans="7:7" hidden="1" x14ac:dyDescent="0.35">
      <c r="G832" s="12"/>
    </row>
    <row r="833" spans="7:7" hidden="1" x14ac:dyDescent="0.35">
      <c r="G833" s="12"/>
    </row>
    <row r="834" spans="7:7" hidden="1" x14ac:dyDescent="0.35">
      <c r="G834" s="12"/>
    </row>
    <row r="835" spans="7:7" hidden="1" x14ac:dyDescent="0.35">
      <c r="G835" s="12"/>
    </row>
    <row r="836" spans="7:7" hidden="1" x14ac:dyDescent="0.35">
      <c r="G836" s="12"/>
    </row>
    <row r="837" spans="7:7" hidden="1" x14ac:dyDescent="0.35">
      <c r="G837" s="12"/>
    </row>
    <row r="838" spans="7:7" hidden="1" x14ac:dyDescent="0.35">
      <c r="G838" s="12"/>
    </row>
    <row r="839" spans="7:7" hidden="1" x14ac:dyDescent="0.35">
      <c r="G839" s="12"/>
    </row>
    <row r="840" spans="7:7" hidden="1" x14ac:dyDescent="0.35">
      <c r="G840" s="12"/>
    </row>
    <row r="841" spans="7:7" hidden="1" x14ac:dyDescent="0.35">
      <c r="G841" s="12"/>
    </row>
    <row r="842" spans="7:7" hidden="1" x14ac:dyDescent="0.35">
      <c r="G842" s="12"/>
    </row>
    <row r="843" spans="7:7" hidden="1" x14ac:dyDescent="0.35">
      <c r="G843" s="12"/>
    </row>
    <row r="844" spans="7:7" hidden="1" x14ac:dyDescent="0.35">
      <c r="G844" s="12"/>
    </row>
    <row r="845" spans="7:7" hidden="1" x14ac:dyDescent="0.35">
      <c r="G845" s="12"/>
    </row>
    <row r="846" spans="7:7" hidden="1" x14ac:dyDescent="0.35">
      <c r="G846" s="12"/>
    </row>
    <row r="847" spans="7:7" hidden="1" x14ac:dyDescent="0.35">
      <c r="G847" s="12"/>
    </row>
    <row r="848" spans="7:7" hidden="1" x14ac:dyDescent="0.35">
      <c r="G848" s="12"/>
    </row>
    <row r="849" spans="7:7" hidden="1" x14ac:dyDescent="0.35">
      <c r="G849" s="12"/>
    </row>
    <row r="850" spans="7:7" hidden="1" x14ac:dyDescent="0.35">
      <c r="G850" s="12"/>
    </row>
    <row r="851" spans="7:7" hidden="1" x14ac:dyDescent="0.35">
      <c r="G851" s="12"/>
    </row>
    <row r="852" spans="7:7" hidden="1" x14ac:dyDescent="0.35">
      <c r="G852" s="12"/>
    </row>
    <row r="853" spans="7:7" hidden="1" x14ac:dyDescent="0.35">
      <c r="G853" s="12"/>
    </row>
    <row r="854" spans="7:7" hidden="1" x14ac:dyDescent="0.35">
      <c r="G854" s="12"/>
    </row>
    <row r="855" spans="7:7" hidden="1" x14ac:dyDescent="0.35">
      <c r="G855" s="12"/>
    </row>
    <row r="856" spans="7:7" hidden="1" x14ac:dyDescent="0.35">
      <c r="G856" s="12"/>
    </row>
    <row r="857" spans="7:7" hidden="1" x14ac:dyDescent="0.35">
      <c r="G857" s="12"/>
    </row>
    <row r="858" spans="7:7" hidden="1" x14ac:dyDescent="0.35">
      <c r="G858" s="12"/>
    </row>
    <row r="859" spans="7:7" hidden="1" x14ac:dyDescent="0.35">
      <c r="G859" s="12"/>
    </row>
    <row r="860" spans="7:7" hidden="1" x14ac:dyDescent="0.35">
      <c r="G860" s="12"/>
    </row>
    <row r="861" spans="7:7" hidden="1" x14ac:dyDescent="0.35">
      <c r="G861" s="12"/>
    </row>
    <row r="862" spans="7:7" hidden="1" x14ac:dyDescent="0.35">
      <c r="G862" s="12"/>
    </row>
    <row r="863" spans="7:7" hidden="1" x14ac:dyDescent="0.35">
      <c r="G863" s="12"/>
    </row>
    <row r="864" spans="7:7" hidden="1" x14ac:dyDescent="0.35">
      <c r="G864" s="12"/>
    </row>
    <row r="865" spans="7:7" hidden="1" x14ac:dyDescent="0.35">
      <c r="G865" s="12"/>
    </row>
    <row r="866" spans="7:7" hidden="1" x14ac:dyDescent="0.35">
      <c r="G866" s="12"/>
    </row>
    <row r="867" spans="7:7" hidden="1" x14ac:dyDescent="0.35">
      <c r="G867" s="12"/>
    </row>
    <row r="868" spans="7:7" hidden="1" x14ac:dyDescent="0.35">
      <c r="G868" s="12"/>
    </row>
    <row r="869" spans="7:7" hidden="1" x14ac:dyDescent="0.35">
      <c r="G869" s="12"/>
    </row>
    <row r="870" spans="7:7" hidden="1" x14ac:dyDescent="0.35">
      <c r="G870" s="12"/>
    </row>
    <row r="871" spans="7:7" hidden="1" x14ac:dyDescent="0.35">
      <c r="G871" s="12"/>
    </row>
    <row r="872" spans="7:7" hidden="1" x14ac:dyDescent="0.35">
      <c r="G872" s="12"/>
    </row>
    <row r="873" spans="7:7" hidden="1" x14ac:dyDescent="0.35">
      <c r="G873" s="12"/>
    </row>
    <row r="874" spans="7:7" hidden="1" x14ac:dyDescent="0.35">
      <c r="G874" s="12"/>
    </row>
    <row r="875" spans="7:7" hidden="1" x14ac:dyDescent="0.35">
      <c r="G875" s="12"/>
    </row>
    <row r="876" spans="7:7" hidden="1" x14ac:dyDescent="0.35">
      <c r="G876" s="12"/>
    </row>
    <row r="877" spans="7:7" hidden="1" x14ac:dyDescent="0.35">
      <c r="G877" s="12"/>
    </row>
    <row r="878" spans="7:7" hidden="1" x14ac:dyDescent="0.35">
      <c r="G878" s="12"/>
    </row>
    <row r="879" spans="7:7" hidden="1" x14ac:dyDescent="0.35">
      <c r="G879" s="12"/>
    </row>
    <row r="880" spans="7:7" hidden="1" x14ac:dyDescent="0.35">
      <c r="G880" s="12"/>
    </row>
    <row r="881" spans="7:7" hidden="1" x14ac:dyDescent="0.35">
      <c r="G881" s="12"/>
    </row>
    <row r="882" spans="7:7" hidden="1" x14ac:dyDescent="0.35">
      <c r="G882" s="12"/>
    </row>
    <row r="883" spans="7:7" hidden="1" x14ac:dyDescent="0.35">
      <c r="G883" s="12"/>
    </row>
    <row r="884" spans="7:7" hidden="1" x14ac:dyDescent="0.35">
      <c r="G884" s="12"/>
    </row>
    <row r="885" spans="7:7" hidden="1" x14ac:dyDescent="0.35">
      <c r="G885" s="12"/>
    </row>
    <row r="886" spans="7:7" hidden="1" x14ac:dyDescent="0.35">
      <c r="G886" s="12"/>
    </row>
    <row r="887" spans="7:7" hidden="1" x14ac:dyDescent="0.35">
      <c r="G887" s="12"/>
    </row>
    <row r="888" spans="7:7" hidden="1" x14ac:dyDescent="0.35">
      <c r="G888" s="12"/>
    </row>
    <row r="889" spans="7:7" hidden="1" x14ac:dyDescent="0.35">
      <c r="G889" s="12"/>
    </row>
    <row r="890" spans="7:7" hidden="1" x14ac:dyDescent="0.35">
      <c r="G890" s="12"/>
    </row>
    <row r="891" spans="7:7" hidden="1" x14ac:dyDescent="0.35">
      <c r="G891" s="12"/>
    </row>
    <row r="892" spans="7:7" hidden="1" x14ac:dyDescent="0.35">
      <c r="G892" s="12"/>
    </row>
    <row r="893" spans="7:7" hidden="1" x14ac:dyDescent="0.35">
      <c r="G893" s="12"/>
    </row>
    <row r="894" spans="7:7" hidden="1" x14ac:dyDescent="0.35">
      <c r="G894" s="12"/>
    </row>
    <row r="895" spans="7:7" hidden="1" x14ac:dyDescent="0.35">
      <c r="G895" s="12"/>
    </row>
    <row r="896" spans="7:7" hidden="1" x14ac:dyDescent="0.35">
      <c r="G896" s="12"/>
    </row>
    <row r="897" spans="7:7" hidden="1" x14ac:dyDescent="0.35">
      <c r="G897" s="12"/>
    </row>
    <row r="898" spans="7:7" hidden="1" x14ac:dyDescent="0.35">
      <c r="G898" s="12"/>
    </row>
    <row r="899" spans="7:7" hidden="1" x14ac:dyDescent="0.35">
      <c r="G899" s="12"/>
    </row>
    <row r="900" spans="7:7" hidden="1" x14ac:dyDescent="0.35">
      <c r="G900" s="12"/>
    </row>
    <row r="901" spans="7:7" hidden="1" x14ac:dyDescent="0.35">
      <c r="G901" s="12"/>
    </row>
    <row r="902" spans="7:7" hidden="1" x14ac:dyDescent="0.35">
      <c r="G902" s="12"/>
    </row>
    <row r="903" spans="7:7" hidden="1" x14ac:dyDescent="0.35">
      <c r="G903" s="12"/>
    </row>
    <row r="904" spans="7:7" hidden="1" x14ac:dyDescent="0.35">
      <c r="G904" s="12"/>
    </row>
    <row r="905" spans="7:7" hidden="1" x14ac:dyDescent="0.35">
      <c r="G905" s="12"/>
    </row>
    <row r="906" spans="7:7" hidden="1" x14ac:dyDescent="0.35">
      <c r="G906" s="12"/>
    </row>
    <row r="907" spans="7:7" hidden="1" x14ac:dyDescent="0.35">
      <c r="G907" s="12"/>
    </row>
    <row r="908" spans="7:7" hidden="1" x14ac:dyDescent="0.35">
      <c r="G908" s="12"/>
    </row>
    <row r="909" spans="7:7" hidden="1" x14ac:dyDescent="0.35">
      <c r="G909" s="12"/>
    </row>
    <row r="910" spans="7:7" hidden="1" x14ac:dyDescent="0.35">
      <c r="G910" s="12"/>
    </row>
    <row r="911" spans="7:7" hidden="1" x14ac:dyDescent="0.35">
      <c r="G911" s="12"/>
    </row>
    <row r="912" spans="7:7" hidden="1" x14ac:dyDescent="0.35">
      <c r="G912" s="12"/>
    </row>
    <row r="913" spans="7:7" hidden="1" x14ac:dyDescent="0.35">
      <c r="G913" s="12"/>
    </row>
    <row r="914" spans="7:7" hidden="1" x14ac:dyDescent="0.35">
      <c r="G914" s="12"/>
    </row>
    <row r="915" spans="7:7" hidden="1" x14ac:dyDescent="0.35">
      <c r="G915" s="12"/>
    </row>
    <row r="916" spans="7:7" hidden="1" x14ac:dyDescent="0.35">
      <c r="G916" s="12"/>
    </row>
    <row r="917" spans="7:7" hidden="1" x14ac:dyDescent="0.35">
      <c r="G917" s="12"/>
    </row>
    <row r="918" spans="7:7" hidden="1" x14ac:dyDescent="0.35">
      <c r="G918" s="12"/>
    </row>
    <row r="919" spans="7:7" hidden="1" x14ac:dyDescent="0.35">
      <c r="G919" s="12"/>
    </row>
    <row r="920" spans="7:7" hidden="1" x14ac:dyDescent="0.35">
      <c r="G920" s="12"/>
    </row>
    <row r="921" spans="7:7" hidden="1" x14ac:dyDescent="0.35">
      <c r="G921" s="12"/>
    </row>
    <row r="922" spans="7:7" hidden="1" x14ac:dyDescent="0.35">
      <c r="G922" s="12"/>
    </row>
    <row r="923" spans="7:7" hidden="1" x14ac:dyDescent="0.35">
      <c r="G923" s="12"/>
    </row>
    <row r="924" spans="7:7" hidden="1" x14ac:dyDescent="0.35">
      <c r="G924" s="12"/>
    </row>
    <row r="925" spans="7:7" hidden="1" x14ac:dyDescent="0.35">
      <c r="G925" s="12"/>
    </row>
    <row r="926" spans="7:7" hidden="1" x14ac:dyDescent="0.35">
      <c r="G926" s="12"/>
    </row>
    <row r="927" spans="7:7" hidden="1" x14ac:dyDescent="0.35">
      <c r="G927" s="12"/>
    </row>
    <row r="928" spans="7:7" hidden="1" x14ac:dyDescent="0.35">
      <c r="G928" s="12"/>
    </row>
    <row r="929" spans="7:7" hidden="1" x14ac:dyDescent="0.35">
      <c r="G929" s="12"/>
    </row>
    <row r="930" spans="7:7" hidden="1" x14ac:dyDescent="0.35">
      <c r="G930" s="12"/>
    </row>
    <row r="931" spans="7:7" hidden="1" x14ac:dyDescent="0.35">
      <c r="G931" s="12"/>
    </row>
    <row r="932" spans="7:7" hidden="1" x14ac:dyDescent="0.35">
      <c r="G932" s="12"/>
    </row>
    <row r="933" spans="7:7" hidden="1" x14ac:dyDescent="0.35">
      <c r="G933" s="12"/>
    </row>
    <row r="934" spans="7:7" hidden="1" x14ac:dyDescent="0.35">
      <c r="G934" s="12"/>
    </row>
    <row r="935" spans="7:7" hidden="1" x14ac:dyDescent="0.35">
      <c r="G935" s="12"/>
    </row>
    <row r="936" spans="7:7" hidden="1" x14ac:dyDescent="0.35">
      <c r="G936" s="12"/>
    </row>
    <row r="937" spans="7:7" hidden="1" x14ac:dyDescent="0.35">
      <c r="G937" s="12"/>
    </row>
    <row r="938" spans="7:7" hidden="1" x14ac:dyDescent="0.35">
      <c r="G938" s="12"/>
    </row>
    <row r="939" spans="7:7" hidden="1" x14ac:dyDescent="0.35">
      <c r="G939" s="12"/>
    </row>
    <row r="940" spans="7:7" hidden="1" x14ac:dyDescent="0.35">
      <c r="G940" s="12"/>
    </row>
    <row r="941" spans="7:7" hidden="1" x14ac:dyDescent="0.35">
      <c r="G941" s="12"/>
    </row>
    <row r="942" spans="7:7" hidden="1" x14ac:dyDescent="0.35">
      <c r="G942" s="12"/>
    </row>
    <row r="943" spans="7:7" hidden="1" x14ac:dyDescent="0.35">
      <c r="G943" s="12"/>
    </row>
    <row r="944" spans="7:7" hidden="1" x14ac:dyDescent="0.35">
      <c r="G944" s="12"/>
    </row>
    <row r="945" spans="7:7" hidden="1" x14ac:dyDescent="0.35">
      <c r="G945" s="12"/>
    </row>
    <row r="946" spans="7:7" hidden="1" x14ac:dyDescent="0.35">
      <c r="G946" s="12"/>
    </row>
    <row r="947" spans="7:7" hidden="1" x14ac:dyDescent="0.35">
      <c r="G947" s="12"/>
    </row>
    <row r="948" spans="7:7" hidden="1" x14ac:dyDescent="0.35">
      <c r="G948" s="12"/>
    </row>
    <row r="949" spans="7:7" hidden="1" x14ac:dyDescent="0.35">
      <c r="G949" s="12"/>
    </row>
    <row r="950" spans="7:7" hidden="1" x14ac:dyDescent="0.35">
      <c r="G950" s="12"/>
    </row>
    <row r="951" spans="7:7" hidden="1" x14ac:dyDescent="0.35">
      <c r="G951" s="12"/>
    </row>
    <row r="952" spans="7:7" hidden="1" x14ac:dyDescent="0.35">
      <c r="G952" s="12"/>
    </row>
    <row r="953" spans="7:7" hidden="1" x14ac:dyDescent="0.35">
      <c r="G953" s="12"/>
    </row>
    <row r="954" spans="7:7" hidden="1" x14ac:dyDescent="0.35">
      <c r="G954" s="12"/>
    </row>
    <row r="955" spans="7:7" hidden="1" x14ac:dyDescent="0.35">
      <c r="G955" s="12"/>
    </row>
    <row r="956" spans="7:7" hidden="1" x14ac:dyDescent="0.35">
      <c r="G956" s="12"/>
    </row>
    <row r="957" spans="7:7" hidden="1" x14ac:dyDescent="0.35">
      <c r="G957" s="12"/>
    </row>
    <row r="958" spans="7:7" hidden="1" x14ac:dyDescent="0.35">
      <c r="G958" s="12"/>
    </row>
    <row r="959" spans="7:7" hidden="1" x14ac:dyDescent="0.35">
      <c r="G959" s="12"/>
    </row>
    <row r="960" spans="7:7" hidden="1" x14ac:dyDescent="0.35">
      <c r="G960" s="12"/>
    </row>
    <row r="961" spans="7:7" hidden="1" x14ac:dyDescent="0.35">
      <c r="G961" s="12"/>
    </row>
    <row r="962" spans="7:7" hidden="1" x14ac:dyDescent="0.35">
      <c r="G962" s="12"/>
    </row>
    <row r="963" spans="7:7" hidden="1" x14ac:dyDescent="0.35">
      <c r="G963" s="12"/>
    </row>
    <row r="964" spans="7:7" hidden="1" x14ac:dyDescent="0.35">
      <c r="G964" s="12"/>
    </row>
    <row r="965" spans="7:7" hidden="1" x14ac:dyDescent="0.35">
      <c r="G965" s="12"/>
    </row>
    <row r="966" spans="7:7" hidden="1" x14ac:dyDescent="0.35">
      <c r="G966" s="12"/>
    </row>
    <row r="967" spans="7:7" hidden="1" x14ac:dyDescent="0.35">
      <c r="G967" s="12"/>
    </row>
    <row r="968" spans="7:7" hidden="1" x14ac:dyDescent="0.35">
      <c r="G968" s="12"/>
    </row>
    <row r="969" spans="7:7" hidden="1" x14ac:dyDescent="0.35">
      <c r="G969" s="12"/>
    </row>
    <row r="970" spans="7:7" hidden="1" x14ac:dyDescent="0.35">
      <c r="G970" s="12"/>
    </row>
    <row r="971" spans="7:7" hidden="1" x14ac:dyDescent="0.35">
      <c r="G971" s="12"/>
    </row>
    <row r="972" spans="7:7" hidden="1" x14ac:dyDescent="0.35">
      <c r="G972" s="12"/>
    </row>
    <row r="973" spans="7:7" hidden="1" x14ac:dyDescent="0.35">
      <c r="G973" s="12"/>
    </row>
    <row r="974" spans="7:7" hidden="1" x14ac:dyDescent="0.35">
      <c r="G974" s="12"/>
    </row>
    <row r="975" spans="7:7" hidden="1" x14ac:dyDescent="0.35">
      <c r="G975" s="12"/>
    </row>
    <row r="976" spans="7:7" hidden="1" x14ac:dyDescent="0.35">
      <c r="G976" s="12"/>
    </row>
    <row r="977" spans="7:7" hidden="1" x14ac:dyDescent="0.35">
      <c r="G977" s="12"/>
    </row>
    <row r="978" spans="7:7" hidden="1" x14ac:dyDescent="0.35">
      <c r="G978" s="12"/>
    </row>
    <row r="979" spans="7:7" hidden="1" x14ac:dyDescent="0.35">
      <c r="G979" s="12"/>
    </row>
    <row r="980" spans="7:7" hidden="1" x14ac:dyDescent="0.35">
      <c r="G980" s="12"/>
    </row>
    <row r="981" spans="7:7" hidden="1" x14ac:dyDescent="0.35">
      <c r="G981" s="12"/>
    </row>
    <row r="982" spans="7:7" hidden="1" x14ac:dyDescent="0.35">
      <c r="G982" s="12"/>
    </row>
    <row r="983" spans="7:7" hidden="1" x14ac:dyDescent="0.35">
      <c r="G983" s="12"/>
    </row>
    <row r="984" spans="7:7" hidden="1" x14ac:dyDescent="0.35">
      <c r="G984" s="12"/>
    </row>
    <row r="985" spans="7:7" hidden="1" x14ac:dyDescent="0.35">
      <c r="G985" s="12"/>
    </row>
    <row r="986" spans="7:7" hidden="1" x14ac:dyDescent="0.35">
      <c r="G986" s="12"/>
    </row>
    <row r="987" spans="7:7" hidden="1" x14ac:dyDescent="0.35">
      <c r="G987" s="12"/>
    </row>
    <row r="988" spans="7:7" hidden="1" x14ac:dyDescent="0.35">
      <c r="G988" s="12"/>
    </row>
    <row r="989" spans="7:7" hidden="1" x14ac:dyDescent="0.35">
      <c r="G989" s="12"/>
    </row>
    <row r="990" spans="7:7" hidden="1" x14ac:dyDescent="0.35">
      <c r="G990" s="12"/>
    </row>
    <row r="991" spans="7:7" hidden="1" x14ac:dyDescent="0.35">
      <c r="G991" s="12"/>
    </row>
    <row r="992" spans="7:7" hidden="1" x14ac:dyDescent="0.35">
      <c r="G992" s="12"/>
    </row>
    <row r="993" spans="7:7" hidden="1" x14ac:dyDescent="0.35">
      <c r="G993" s="12"/>
    </row>
    <row r="994" spans="7:7" hidden="1" x14ac:dyDescent="0.35">
      <c r="G994" s="12"/>
    </row>
    <row r="995" spans="7:7" hidden="1" x14ac:dyDescent="0.35">
      <c r="G995" s="12"/>
    </row>
    <row r="996" spans="7:7" hidden="1" x14ac:dyDescent="0.35">
      <c r="G996" s="12"/>
    </row>
    <row r="997" spans="7:7" hidden="1" x14ac:dyDescent="0.35">
      <c r="G997" s="12"/>
    </row>
    <row r="998" spans="7:7" hidden="1" x14ac:dyDescent="0.35">
      <c r="G998" s="12"/>
    </row>
    <row r="999" spans="7:7" hidden="1" x14ac:dyDescent="0.35">
      <c r="G999" s="12"/>
    </row>
    <row r="1000" spans="7:7" hidden="1" x14ac:dyDescent="0.35">
      <c r="G1000" s="12"/>
    </row>
    <row r="1001" spans="7:7" hidden="1" x14ac:dyDescent="0.35">
      <c r="G1001" s="12"/>
    </row>
    <row r="1002" spans="7:7" hidden="1" x14ac:dyDescent="0.35">
      <c r="G1002" s="12"/>
    </row>
    <row r="1003" spans="7:7" hidden="1" x14ac:dyDescent="0.35">
      <c r="G1003" s="12"/>
    </row>
    <row r="1004" spans="7:7" hidden="1" x14ac:dyDescent="0.35">
      <c r="G1004" s="12"/>
    </row>
    <row r="1005" spans="7:7" hidden="1" x14ac:dyDescent="0.35">
      <c r="G1005" s="12"/>
    </row>
    <row r="1006" spans="7:7" hidden="1" x14ac:dyDescent="0.35">
      <c r="G1006" s="12"/>
    </row>
    <row r="1007" spans="7:7" hidden="1" x14ac:dyDescent="0.35">
      <c r="G1007" s="12"/>
    </row>
    <row r="1008" spans="7:7" hidden="1" x14ac:dyDescent="0.35">
      <c r="G1008" s="12"/>
    </row>
    <row r="1009" spans="7:7" hidden="1" x14ac:dyDescent="0.35">
      <c r="G1009" s="12"/>
    </row>
    <row r="1010" spans="7:7" hidden="1" x14ac:dyDescent="0.35">
      <c r="G1010" s="12"/>
    </row>
    <row r="1011" spans="7:7" hidden="1" x14ac:dyDescent="0.35">
      <c r="G1011" s="12"/>
    </row>
    <row r="1012" spans="7:7" hidden="1" x14ac:dyDescent="0.35">
      <c r="G1012" s="12"/>
    </row>
    <row r="1013" spans="7:7" hidden="1" x14ac:dyDescent="0.35">
      <c r="G1013" s="12"/>
    </row>
    <row r="1014" spans="7:7" hidden="1" x14ac:dyDescent="0.35">
      <c r="G1014" s="12"/>
    </row>
    <row r="1015" spans="7:7" hidden="1" x14ac:dyDescent="0.35">
      <c r="G1015" s="12"/>
    </row>
    <row r="1016" spans="7:7" hidden="1" x14ac:dyDescent="0.35">
      <c r="G1016" s="12"/>
    </row>
    <row r="1017" spans="7:7" hidden="1" x14ac:dyDescent="0.35">
      <c r="G1017" s="12"/>
    </row>
    <row r="1018" spans="7:7" hidden="1" x14ac:dyDescent="0.35">
      <c r="G1018" s="12"/>
    </row>
    <row r="1019" spans="7:7" hidden="1" x14ac:dyDescent="0.35">
      <c r="G1019" s="12"/>
    </row>
    <row r="1020" spans="7:7" hidden="1" x14ac:dyDescent="0.35">
      <c r="G1020" s="12"/>
    </row>
    <row r="1021" spans="7:7" hidden="1" x14ac:dyDescent="0.35">
      <c r="G1021" s="12"/>
    </row>
    <row r="1022" spans="7:7" hidden="1" x14ac:dyDescent="0.35">
      <c r="G1022" s="12"/>
    </row>
    <row r="1023" spans="7:7" hidden="1" x14ac:dyDescent="0.35">
      <c r="G1023" s="12"/>
    </row>
    <row r="1024" spans="7:7" hidden="1" x14ac:dyDescent="0.35">
      <c r="G1024" s="12"/>
    </row>
    <row r="1025" spans="7:7" hidden="1" x14ac:dyDescent="0.35">
      <c r="G1025" s="12"/>
    </row>
    <row r="1026" spans="7:7" hidden="1" x14ac:dyDescent="0.35">
      <c r="G1026" s="12"/>
    </row>
    <row r="1027" spans="7:7" hidden="1" x14ac:dyDescent="0.35">
      <c r="G1027" s="12"/>
    </row>
    <row r="1028" spans="7:7" hidden="1" x14ac:dyDescent="0.35">
      <c r="G1028" s="12"/>
    </row>
    <row r="1029" spans="7:7" hidden="1" x14ac:dyDescent="0.35">
      <c r="G1029" s="12"/>
    </row>
    <row r="1030" spans="7:7" hidden="1" x14ac:dyDescent="0.35">
      <c r="G1030" s="12"/>
    </row>
    <row r="1031" spans="7:7" hidden="1" x14ac:dyDescent="0.35">
      <c r="G1031" s="12"/>
    </row>
    <row r="1032" spans="7:7" hidden="1" x14ac:dyDescent="0.35">
      <c r="G1032" s="12"/>
    </row>
    <row r="1033" spans="7:7" hidden="1" x14ac:dyDescent="0.35">
      <c r="G1033" s="12"/>
    </row>
    <row r="1034" spans="7:7" hidden="1" x14ac:dyDescent="0.35">
      <c r="G1034" s="12"/>
    </row>
    <row r="1035" spans="7:7" hidden="1" x14ac:dyDescent="0.35">
      <c r="G1035" s="12"/>
    </row>
    <row r="1036" spans="7:7" hidden="1" x14ac:dyDescent="0.35">
      <c r="G1036" s="12"/>
    </row>
    <row r="1037" spans="7:7" hidden="1" x14ac:dyDescent="0.35">
      <c r="G1037" s="12"/>
    </row>
    <row r="1038" spans="7:7" hidden="1" x14ac:dyDescent="0.35">
      <c r="G1038" s="12"/>
    </row>
    <row r="1039" spans="7:7" hidden="1" x14ac:dyDescent="0.35">
      <c r="G1039" s="12"/>
    </row>
    <row r="1040" spans="7:7" hidden="1" x14ac:dyDescent="0.35">
      <c r="G1040" s="12"/>
    </row>
    <row r="1041" spans="7:7" hidden="1" x14ac:dyDescent="0.35">
      <c r="G1041" s="12"/>
    </row>
    <row r="1042" spans="7:7" hidden="1" x14ac:dyDescent="0.35">
      <c r="G1042" s="12"/>
    </row>
    <row r="1043" spans="7:7" hidden="1" x14ac:dyDescent="0.35">
      <c r="G1043" s="12"/>
    </row>
    <row r="1044" spans="7:7" hidden="1" x14ac:dyDescent="0.35">
      <c r="G1044" s="12"/>
    </row>
    <row r="1045" spans="7:7" hidden="1" x14ac:dyDescent="0.35">
      <c r="G1045" s="12"/>
    </row>
    <row r="1046" spans="7:7" hidden="1" x14ac:dyDescent="0.35">
      <c r="G1046" s="12"/>
    </row>
    <row r="1047" spans="7:7" hidden="1" x14ac:dyDescent="0.35">
      <c r="G1047" s="12"/>
    </row>
    <row r="1048" spans="7:7" hidden="1" x14ac:dyDescent="0.35">
      <c r="G1048" s="12"/>
    </row>
    <row r="1049" spans="7:7" hidden="1" x14ac:dyDescent="0.35">
      <c r="G1049" s="12"/>
    </row>
    <row r="1050" spans="7:7" hidden="1" x14ac:dyDescent="0.35">
      <c r="G1050" s="12"/>
    </row>
    <row r="1051" spans="7:7" hidden="1" x14ac:dyDescent="0.35">
      <c r="G1051" s="12"/>
    </row>
    <row r="1052" spans="7:7" hidden="1" x14ac:dyDescent="0.35">
      <c r="G1052" s="12"/>
    </row>
    <row r="1053" spans="7:7" hidden="1" x14ac:dyDescent="0.35">
      <c r="G1053" s="12"/>
    </row>
    <row r="1054" spans="7:7" hidden="1" x14ac:dyDescent="0.35">
      <c r="G1054" s="12"/>
    </row>
    <row r="1055" spans="7:7" hidden="1" x14ac:dyDescent="0.35">
      <c r="G1055" s="12"/>
    </row>
    <row r="1056" spans="7:7" hidden="1" x14ac:dyDescent="0.35">
      <c r="G1056" s="12"/>
    </row>
    <row r="1057" spans="7:7" hidden="1" x14ac:dyDescent="0.35">
      <c r="G1057" s="12"/>
    </row>
    <row r="1058" spans="7:7" hidden="1" x14ac:dyDescent="0.35">
      <c r="G1058" s="12"/>
    </row>
    <row r="1059" spans="7:7" hidden="1" x14ac:dyDescent="0.35">
      <c r="G1059" s="12"/>
    </row>
    <row r="1060" spans="7:7" hidden="1" x14ac:dyDescent="0.35">
      <c r="G1060" s="12"/>
    </row>
    <row r="1061" spans="7:7" hidden="1" x14ac:dyDescent="0.35">
      <c r="G1061" s="12"/>
    </row>
    <row r="1062" spans="7:7" hidden="1" x14ac:dyDescent="0.35">
      <c r="G1062" s="12"/>
    </row>
    <row r="1063" spans="7:7" hidden="1" x14ac:dyDescent="0.35">
      <c r="G1063" s="12"/>
    </row>
    <row r="1064" spans="7:7" hidden="1" x14ac:dyDescent="0.35">
      <c r="G1064" s="12"/>
    </row>
    <row r="1065" spans="7:7" hidden="1" x14ac:dyDescent="0.35">
      <c r="G1065" s="12"/>
    </row>
    <row r="1066" spans="7:7" hidden="1" x14ac:dyDescent="0.35">
      <c r="G1066" s="12"/>
    </row>
    <row r="1067" spans="7:7" hidden="1" x14ac:dyDescent="0.35">
      <c r="G1067" s="12"/>
    </row>
    <row r="1068" spans="7:7" hidden="1" x14ac:dyDescent="0.35">
      <c r="G1068" s="12"/>
    </row>
    <row r="1069" spans="7:7" hidden="1" x14ac:dyDescent="0.35">
      <c r="G1069" s="12"/>
    </row>
    <row r="1070" spans="7:7" hidden="1" x14ac:dyDescent="0.35">
      <c r="G1070" s="12"/>
    </row>
    <row r="1071" spans="7:7" hidden="1" x14ac:dyDescent="0.35">
      <c r="G1071" s="12"/>
    </row>
    <row r="1072" spans="7:7" hidden="1" x14ac:dyDescent="0.35">
      <c r="G1072" s="12"/>
    </row>
    <row r="1073" spans="7:7" hidden="1" x14ac:dyDescent="0.35">
      <c r="G1073" s="12"/>
    </row>
    <row r="1074" spans="7:7" hidden="1" x14ac:dyDescent="0.35">
      <c r="G1074" s="12"/>
    </row>
    <row r="1075" spans="7:7" hidden="1" x14ac:dyDescent="0.35">
      <c r="G1075" s="12"/>
    </row>
    <row r="1076" spans="7:7" hidden="1" x14ac:dyDescent="0.35">
      <c r="G1076" s="12"/>
    </row>
    <row r="1077" spans="7:7" hidden="1" x14ac:dyDescent="0.35">
      <c r="G1077" s="12"/>
    </row>
    <row r="1078" spans="7:7" hidden="1" x14ac:dyDescent="0.35">
      <c r="G1078" s="12"/>
    </row>
    <row r="1079" spans="7:7" hidden="1" x14ac:dyDescent="0.35">
      <c r="G1079" s="12"/>
    </row>
    <row r="1080" spans="7:7" hidden="1" x14ac:dyDescent="0.35">
      <c r="G1080" s="12"/>
    </row>
    <row r="1081" spans="7:7" hidden="1" x14ac:dyDescent="0.35">
      <c r="G1081" s="12"/>
    </row>
    <row r="1082" spans="7:7" hidden="1" x14ac:dyDescent="0.35">
      <c r="G1082" s="12"/>
    </row>
    <row r="1083" spans="7:7" hidden="1" x14ac:dyDescent="0.35">
      <c r="G1083" s="12"/>
    </row>
    <row r="1084" spans="7:7" hidden="1" x14ac:dyDescent="0.35">
      <c r="G1084" s="12"/>
    </row>
    <row r="1085" spans="7:7" hidden="1" x14ac:dyDescent="0.35">
      <c r="G1085" s="12"/>
    </row>
    <row r="1086" spans="7:7" hidden="1" x14ac:dyDescent="0.35">
      <c r="G1086" s="12"/>
    </row>
    <row r="1087" spans="7:7" hidden="1" x14ac:dyDescent="0.35">
      <c r="G1087" s="12"/>
    </row>
    <row r="1088" spans="7:7" hidden="1" x14ac:dyDescent="0.35">
      <c r="G1088" s="12"/>
    </row>
    <row r="1089" spans="7:7" hidden="1" x14ac:dyDescent="0.35">
      <c r="G1089" s="12"/>
    </row>
    <row r="1090" spans="7:7" hidden="1" x14ac:dyDescent="0.35">
      <c r="G1090" s="12"/>
    </row>
    <row r="1091" spans="7:7" hidden="1" x14ac:dyDescent="0.35">
      <c r="G1091" s="12"/>
    </row>
    <row r="1092" spans="7:7" hidden="1" x14ac:dyDescent="0.35">
      <c r="G1092" s="12"/>
    </row>
    <row r="1093" spans="7:7" hidden="1" x14ac:dyDescent="0.35">
      <c r="G1093" s="12"/>
    </row>
    <row r="1094" spans="7:7" hidden="1" x14ac:dyDescent="0.35">
      <c r="G1094" s="12"/>
    </row>
    <row r="1095" spans="7:7" hidden="1" x14ac:dyDescent="0.35">
      <c r="G1095" s="12"/>
    </row>
    <row r="1096" spans="7:7" hidden="1" x14ac:dyDescent="0.35">
      <c r="G1096" s="12"/>
    </row>
    <row r="1097" spans="7:7" hidden="1" x14ac:dyDescent="0.35">
      <c r="G1097" s="12"/>
    </row>
    <row r="1098" spans="7:7" hidden="1" x14ac:dyDescent="0.35">
      <c r="G1098" s="12"/>
    </row>
    <row r="1099" spans="7:7" hidden="1" x14ac:dyDescent="0.35">
      <c r="G1099" s="12"/>
    </row>
    <row r="1100" spans="7:7" hidden="1" x14ac:dyDescent="0.35">
      <c r="G1100" s="12"/>
    </row>
    <row r="1101" spans="7:7" hidden="1" x14ac:dyDescent="0.35">
      <c r="G1101" s="12"/>
    </row>
    <row r="1102" spans="7:7" hidden="1" x14ac:dyDescent="0.35">
      <c r="G1102" s="12"/>
    </row>
    <row r="1103" spans="7:7" hidden="1" x14ac:dyDescent="0.35">
      <c r="G1103" s="12"/>
    </row>
    <row r="1104" spans="7:7" hidden="1" x14ac:dyDescent="0.35">
      <c r="G1104" s="12"/>
    </row>
    <row r="1105" spans="7:7" hidden="1" x14ac:dyDescent="0.35">
      <c r="G1105" s="12"/>
    </row>
    <row r="1106" spans="7:7" hidden="1" x14ac:dyDescent="0.35">
      <c r="G1106" s="12"/>
    </row>
    <row r="1107" spans="7:7" hidden="1" x14ac:dyDescent="0.35">
      <c r="G1107" s="12"/>
    </row>
    <row r="1108" spans="7:7" hidden="1" x14ac:dyDescent="0.35">
      <c r="G1108" s="12"/>
    </row>
    <row r="1109" spans="7:7" hidden="1" x14ac:dyDescent="0.35">
      <c r="G1109" s="12"/>
    </row>
    <row r="1110" spans="7:7" hidden="1" x14ac:dyDescent="0.35">
      <c r="G1110" s="12"/>
    </row>
    <row r="1111" spans="7:7" hidden="1" x14ac:dyDescent="0.35">
      <c r="G1111" s="12"/>
    </row>
    <row r="1112" spans="7:7" hidden="1" x14ac:dyDescent="0.35">
      <c r="G1112" s="12"/>
    </row>
    <row r="1113" spans="7:7" hidden="1" x14ac:dyDescent="0.35">
      <c r="G1113" s="12"/>
    </row>
    <row r="1114" spans="7:7" hidden="1" x14ac:dyDescent="0.35">
      <c r="G1114" s="12"/>
    </row>
    <row r="1115" spans="7:7" hidden="1" x14ac:dyDescent="0.35">
      <c r="G1115" s="12"/>
    </row>
    <row r="1116" spans="7:7" hidden="1" x14ac:dyDescent="0.35">
      <c r="G1116" s="12"/>
    </row>
    <row r="1117" spans="7:7" hidden="1" x14ac:dyDescent="0.35">
      <c r="G1117" s="12"/>
    </row>
    <row r="1118" spans="7:7" hidden="1" x14ac:dyDescent="0.35">
      <c r="G1118" s="12"/>
    </row>
    <row r="1119" spans="7:7" hidden="1" x14ac:dyDescent="0.35">
      <c r="G1119" s="12"/>
    </row>
    <row r="1120" spans="7:7" hidden="1" x14ac:dyDescent="0.35">
      <c r="G1120" s="12"/>
    </row>
    <row r="1121" spans="7:7" hidden="1" x14ac:dyDescent="0.35">
      <c r="G1121" s="12"/>
    </row>
    <row r="1122" spans="7:7" hidden="1" x14ac:dyDescent="0.35">
      <c r="G1122" s="12"/>
    </row>
    <row r="1123" spans="7:7" hidden="1" x14ac:dyDescent="0.35">
      <c r="G1123" s="12"/>
    </row>
    <row r="1124" spans="7:7" hidden="1" x14ac:dyDescent="0.35">
      <c r="G1124" s="12"/>
    </row>
    <row r="1125" spans="7:7" hidden="1" x14ac:dyDescent="0.35">
      <c r="G1125" s="12"/>
    </row>
    <row r="1126" spans="7:7" hidden="1" x14ac:dyDescent="0.35">
      <c r="G1126" s="12"/>
    </row>
    <row r="1127" spans="7:7" hidden="1" x14ac:dyDescent="0.35">
      <c r="G1127" s="12"/>
    </row>
    <row r="1128" spans="7:7" hidden="1" x14ac:dyDescent="0.35">
      <c r="G1128" s="12"/>
    </row>
    <row r="1129" spans="7:7" hidden="1" x14ac:dyDescent="0.35">
      <c r="G1129" s="12"/>
    </row>
    <row r="1130" spans="7:7" hidden="1" x14ac:dyDescent="0.35">
      <c r="G1130" s="12"/>
    </row>
    <row r="1131" spans="7:7" hidden="1" x14ac:dyDescent="0.35">
      <c r="G1131" s="12"/>
    </row>
    <row r="1132" spans="7:7" hidden="1" x14ac:dyDescent="0.35">
      <c r="G1132" s="12"/>
    </row>
    <row r="1133" spans="7:7" hidden="1" x14ac:dyDescent="0.35">
      <c r="G1133" s="12"/>
    </row>
    <row r="1134" spans="7:7" hidden="1" x14ac:dyDescent="0.35">
      <c r="G1134" s="12"/>
    </row>
    <row r="1135" spans="7:7" hidden="1" x14ac:dyDescent="0.35">
      <c r="G1135" s="12"/>
    </row>
    <row r="1136" spans="7:7" hidden="1" x14ac:dyDescent="0.35">
      <c r="G1136" s="12"/>
    </row>
    <row r="1137" spans="7:7" hidden="1" x14ac:dyDescent="0.35">
      <c r="G1137" s="12"/>
    </row>
    <row r="1138" spans="7:7" hidden="1" x14ac:dyDescent="0.35">
      <c r="G1138" s="12"/>
    </row>
    <row r="1139" spans="7:7" hidden="1" x14ac:dyDescent="0.35">
      <c r="G1139" s="12"/>
    </row>
    <row r="1140" spans="7:7" hidden="1" x14ac:dyDescent="0.35">
      <c r="G1140" s="12"/>
    </row>
    <row r="1141" spans="7:7" hidden="1" x14ac:dyDescent="0.35">
      <c r="G1141" s="12"/>
    </row>
    <row r="1142" spans="7:7" hidden="1" x14ac:dyDescent="0.35">
      <c r="G1142" s="12"/>
    </row>
    <row r="1143" spans="7:7" hidden="1" x14ac:dyDescent="0.35">
      <c r="G1143" s="12"/>
    </row>
    <row r="1144" spans="7:7" hidden="1" x14ac:dyDescent="0.35">
      <c r="G1144" s="12"/>
    </row>
    <row r="1145" spans="7:7" hidden="1" x14ac:dyDescent="0.35">
      <c r="G1145" s="12"/>
    </row>
    <row r="1146" spans="7:7" hidden="1" x14ac:dyDescent="0.35">
      <c r="G1146" s="12"/>
    </row>
    <row r="1147" spans="7:7" hidden="1" x14ac:dyDescent="0.35">
      <c r="G1147" s="12"/>
    </row>
    <row r="1148" spans="7:7" hidden="1" x14ac:dyDescent="0.35">
      <c r="G1148" s="12"/>
    </row>
    <row r="1149" spans="7:7" hidden="1" x14ac:dyDescent="0.35">
      <c r="G1149" s="12"/>
    </row>
    <row r="1150" spans="7:7" hidden="1" x14ac:dyDescent="0.35">
      <c r="G1150" s="12"/>
    </row>
    <row r="1151" spans="7:7" hidden="1" x14ac:dyDescent="0.35">
      <c r="G1151" s="12"/>
    </row>
    <row r="1152" spans="7:7" hidden="1" x14ac:dyDescent="0.35">
      <c r="G1152" s="12"/>
    </row>
    <row r="1153" spans="7:7" hidden="1" x14ac:dyDescent="0.35">
      <c r="G1153" s="12"/>
    </row>
    <row r="1154" spans="7:7" hidden="1" x14ac:dyDescent="0.35">
      <c r="G1154" s="12"/>
    </row>
    <row r="1155" spans="7:7" hidden="1" x14ac:dyDescent="0.35">
      <c r="G1155" s="12"/>
    </row>
    <row r="1156" spans="7:7" hidden="1" x14ac:dyDescent="0.35">
      <c r="G1156" s="12"/>
    </row>
    <row r="1157" spans="7:7" hidden="1" x14ac:dyDescent="0.35">
      <c r="G1157" s="12"/>
    </row>
    <row r="1158" spans="7:7" hidden="1" x14ac:dyDescent="0.35">
      <c r="G1158" s="12"/>
    </row>
    <row r="1159" spans="7:7" hidden="1" x14ac:dyDescent="0.35">
      <c r="G1159" s="12"/>
    </row>
    <row r="1160" spans="7:7" hidden="1" x14ac:dyDescent="0.35">
      <c r="G1160" s="12"/>
    </row>
    <row r="1161" spans="7:7" hidden="1" x14ac:dyDescent="0.35">
      <c r="G1161" s="12"/>
    </row>
    <row r="1162" spans="7:7" hidden="1" x14ac:dyDescent="0.35">
      <c r="G1162" s="12"/>
    </row>
    <row r="1163" spans="7:7" hidden="1" x14ac:dyDescent="0.35">
      <c r="G1163" s="12"/>
    </row>
    <row r="1164" spans="7:7" hidden="1" x14ac:dyDescent="0.35">
      <c r="G1164" s="12"/>
    </row>
    <row r="1165" spans="7:7" hidden="1" x14ac:dyDescent="0.35">
      <c r="G1165" s="12"/>
    </row>
    <row r="1166" spans="7:7" hidden="1" x14ac:dyDescent="0.35">
      <c r="G1166" s="12"/>
    </row>
    <row r="1167" spans="7:7" hidden="1" x14ac:dyDescent="0.35">
      <c r="G1167" s="12"/>
    </row>
    <row r="1168" spans="7:7" hidden="1" x14ac:dyDescent="0.35">
      <c r="G1168" s="12"/>
    </row>
    <row r="1169" spans="7:7" hidden="1" x14ac:dyDescent="0.35">
      <c r="G1169" s="12"/>
    </row>
    <row r="1170" spans="7:7" hidden="1" x14ac:dyDescent="0.35">
      <c r="G1170" s="12"/>
    </row>
    <row r="1171" spans="7:7" hidden="1" x14ac:dyDescent="0.35">
      <c r="G1171" s="12"/>
    </row>
    <row r="1172" spans="7:7" hidden="1" x14ac:dyDescent="0.35">
      <c r="G1172" s="12"/>
    </row>
    <row r="1173" spans="7:7" hidden="1" x14ac:dyDescent="0.35">
      <c r="G1173" s="12"/>
    </row>
    <row r="1174" spans="7:7" hidden="1" x14ac:dyDescent="0.35">
      <c r="G1174" s="12"/>
    </row>
    <row r="1175" spans="7:7" hidden="1" x14ac:dyDescent="0.35">
      <c r="G1175" s="12"/>
    </row>
    <row r="1176" spans="7:7" hidden="1" x14ac:dyDescent="0.35">
      <c r="G1176" s="12"/>
    </row>
    <row r="1177" spans="7:7" hidden="1" x14ac:dyDescent="0.35">
      <c r="G1177" s="12"/>
    </row>
    <row r="1178" spans="7:7" hidden="1" x14ac:dyDescent="0.35">
      <c r="G1178" s="12"/>
    </row>
    <row r="1179" spans="7:7" hidden="1" x14ac:dyDescent="0.35">
      <c r="G1179" s="12"/>
    </row>
    <row r="1180" spans="7:7" hidden="1" x14ac:dyDescent="0.35">
      <c r="G1180" s="12"/>
    </row>
    <row r="1181" spans="7:7" hidden="1" x14ac:dyDescent="0.35">
      <c r="G1181" s="12"/>
    </row>
    <row r="1182" spans="7:7" hidden="1" x14ac:dyDescent="0.35">
      <c r="G1182" s="12"/>
    </row>
    <row r="1183" spans="7:7" hidden="1" x14ac:dyDescent="0.35">
      <c r="G1183" s="12"/>
    </row>
    <row r="1184" spans="7:7" hidden="1" x14ac:dyDescent="0.35">
      <c r="G1184" s="12"/>
    </row>
    <row r="1185" spans="7:7" hidden="1" x14ac:dyDescent="0.35">
      <c r="G1185" s="12"/>
    </row>
    <row r="1186" spans="7:7" hidden="1" x14ac:dyDescent="0.35">
      <c r="G1186" s="12"/>
    </row>
    <row r="1187" spans="7:7" hidden="1" x14ac:dyDescent="0.35">
      <c r="G1187" s="12"/>
    </row>
    <row r="1188" spans="7:7" hidden="1" x14ac:dyDescent="0.35">
      <c r="G1188" s="12"/>
    </row>
    <row r="1189" spans="7:7" hidden="1" x14ac:dyDescent="0.35">
      <c r="G1189" s="12"/>
    </row>
    <row r="1190" spans="7:7" hidden="1" x14ac:dyDescent="0.35">
      <c r="G1190" s="12"/>
    </row>
    <row r="1191" spans="7:7" hidden="1" x14ac:dyDescent="0.35">
      <c r="G1191" s="12"/>
    </row>
    <row r="1192" spans="7:7" hidden="1" x14ac:dyDescent="0.35">
      <c r="G1192" s="12"/>
    </row>
    <row r="1193" spans="7:7" hidden="1" x14ac:dyDescent="0.35">
      <c r="G1193" s="12"/>
    </row>
    <row r="1194" spans="7:7" hidden="1" x14ac:dyDescent="0.35">
      <c r="G1194" s="12"/>
    </row>
    <row r="1195" spans="7:7" hidden="1" x14ac:dyDescent="0.35">
      <c r="G1195" s="12"/>
    </row>
    <row r="1196" spans="7:7" hidden="1" x14ac:dyDescent="0.35">
      <c r="G1196" s="12"/>
    </row>
    <row r="1197" spans="7:7" hidden="1" x14ac:dyDescent="0.35">
      <c r="G1197" s="12"/>
    </row>
    <row r="1198" spans="7:7" hidden="1" x14ac:dyDescent="0.35">
      <c r="G1198" s="12"/>
    </row>
    <row r="1199" spans="7:7" hidden="1" x14ac:dyDescent="0.35">
      <c r="G1199" s="12"/>
    </row>
    <row r="1200" spans="7:7" hidden="1" x14ac:dyDescent="0.35">
      <c r="G1200" s="12"/>
    </row>
    <row r="1201" spans="7:7" hidden="1" x14ac:dyDescent="0.35">
      <c r="G1201" s="12"/>
    </row>
    <row r="1202" spans="7:7" hidden="1" x14ac:dyDescent="0.35">
      <c r="G1202" s="12"/>
    </row>
    <row r="1203" spans="7:7" hidden="1" x14ac:dyDescent="0.35">
      <c r="G1203" s="12"/>
    </row>
    <row r="1204" spans="7:7" hidden="1" x14ac:dyDescent="0.35">
      <c r="G1204" s="12"/>
    </row>
    <row r="1205" spans="7:7" hidden="1" x14ac:dyDescent="0.35">
      <c r="G1205" s="12"/>
    </row>
    <row r="1206" spans="7:7" hidden="1" x14ac:dyDescent="0.35">
      <c r="G1206" s="12"/>
    </row>
    <row r="1207" spans="7:7" hidden="1" x14ac:dyDescent="0.35">
      <c r="G1207" s="12"/>
    </row>
    <row r="1208" spans="7:7" hidden="1" x14ac:dyDescent="0.35">
      <c r="G1208" s="12"/>
    </row>
    <row r="1209" spans="7:7" hidden="1" x14ac:dyDescent="0.35">
      <c r="G1209" s="12"/>
    </row>
    <row r="1210" spans="7:7" hidden="1" x14ac:dyDescent="0.35">
      <c r="G1210" s="12"/>
    </row>
    <row r="1211" spans="7:7" hidden="1" x14ac:dyDescent="0.35">
      <c r="G1211" s="12"/>
    </row>
    <row r="1212" spans="7:7" hidden="1" x14ac:dyDescent="0.35">
      <c r="G1212" s="12"/>
    </row>
    <row r="1213" spans="7:7" hidden="1" x14ac:dyDescent="0.35">
      <c r="G1213" s="12"/>
    </row>
    <row r="1214" spans="7:7" hidden="1" x14ac:dyDescent="0.35">
      <c r="G1214" s="12"/>
    </row>
    <row r="1215" spans="7:7" hidden="1" x14ac:dyDescent="0.35">
      <c r="G1215" s="12"/>
    </row>
    <row r="1216" spans="7:7" hidden="1" x14ac:dyDescent="0.35">
      <c r="G1216" s="12"/>
    </row>
    <row r="1217" spans="7:7" hidden="1" x14ac:dyDescent="0.35">
      <c r="G1217" s="12"/>
    </row>
    <row r="1218" spans="7:7" hidden="1" x14ac:dyDescent="0.35">
      <c r="G1218" s="12"/>
    </row>
    <row r="1219" spans="7:7" hidden="1" x14ac:dyDescent="0.35">
      <c r="G1219" s="12"/>
    </row>
    <row r="1220" spans="7:7" hidden="1" x14ac:dyDescent="0.35">
      <c r="G1220" s="12"/>
    </row>
    <row r="1221" spans="7:7" hidden="1" x14ac:dyDescent="0.35">
      <c r="G1221" s="12"/>
    </row>
    <row r="1222" spans="7:7" hidden="1" x14ac:dyDescent="0.35">
      <c r="G1222" s="12"/>
    </row>
    <row r="1223" spans="7:7" hidden="1" x14ac:dyDescent="0.35">
      <c r="G1223" s="12"/>
    </row>
    <row r="1224" spans="7:7" hidden="1" x14ac:dyDescent="0.35">
      <c r="G1224" s="12"/>
    </row>
    <row r="1225" spans="7:7" hidden="1" x14ac:dyDescent="0.35">
      <c r="G1225" s="12"/>
    </row>
    <row r="1226" spans="7:7" hidden="1" x14ac:dyDescent="0.35">
      <c r="G1226" s="12"/>
    </row>
    <row r="1227" spans="7:7" hidden="1" x14ac:dyDescent="0.35">
      <c r="G1227" s="12"/>
    </row>
    <row r="1228" spans="7:7" hidden="1" x14ac:dyDescent="0.35">
      <c r="G1228" s="12"/>
    </row>
    <row r="1229" spans="7:7" hidden="1" x14ac:dyDescent="0.35">
      <c r="G1229" s="12"/>
    </row>
    <row r="1230" spans="7:7" hidden="1" x14ac:dyDescent="0.35">
      <c r="G1230" s="12"/>
    </row>
    <row r="1231" spans="7:7" hidden="1" x14ac:dyDescent="0.35">
      <c r="G1231" s="12"/>
    </row>
    <row r="1232" spans="7:7" hidden="1" x14ac:dyDescent="0.35">
      <c r="G1232" s="12"/>
    </row>
    <row r="1233" spans="7:7" hidden="1" x14ac:dyDescent="0.35">
      <c r="G1233" s="12"/>
    </row>
    <row r="1234" spans="7:7" hidden="1" x14ac:dyDescent="0.35">
      <c r="G1234" s="12"/>
    </row>
    <row r="1235" spans="7:7" hidden="1" x14ac:dyDescent="0.35">
      <c r="G1235" s="12"/>
    </row>
    <row r="1236" spans="7:7" hidden="1" x14ac:dyDescent="0.35">
      <c r="G1236" s="12"/>
    </row>
    <row r="1237" spans="7:7" hidden="1" x14ac:dyDescent="0.35">
      <c r="G1237" s="12"/>
    </row>
    <row r="1238" spans="7:7" hidden="1" x14ac:dyDescent="0.35">
      <c r="G1238" s="12"/>
    </row>
    <row r="1239" spans="7:7" hidden="1" x14ac:dyDescent="0.35">
      <c r="G1239" s="12"/>
    </row>
    <row r="1240" spans="7:7" hidden="1" x14ac:dyDescent="0.35">
      <c r="G1240" s="12"/>
    </row>
    <row r="1241" spans="7:7" hidden="1" x14ac:dyDescent="0.35">
      <c r="G1241" s="12"/>
    </row>
    <row r="1242" spans="7:7" hidden="1" x14ac:dyDescent="0.35">
      <c r="G1242" s="12"/>
    </row>
    <row r="1243" spans="7:7" hidden="1" x14ac:dyDescent="0.35">
      <c r="G1243" s="12"/>
    </row>
    <row r="1244" spans="7:7" hidden="1" x14ac:dyDescent="0.35">
      <c r="G1244" s="12"/>
    </row>
    <row r="1245" spans="7:7" hidden="1" x14ac:dyDescent="0.35">
      <c r="G1245" s="12"/>
    </row>
    <row r="1246" spans="7:7" hidden="1" x14ac:dyDescent="0.35">
      <c r="G1246" s="12"/>
    </row>
    <row r="1247" spans="7:7" hidden="1" x14ac:dyDescent="0.35">
      <c r="G1247" s="12"/>
    </row>
    <row r="1248" spans="7:7" hidden="1" x14ac:dyDescent="0.35">
      <c r="G1248" s="12"/>
    </row>
    <row r="1249" spans="7:7" hidden="1" x14ac:dyDescent="0.35">
      <c r="G1249" s="12"/>
    </row>
    <row r="1250" spans="7:7" hidden="1" x14ac:dyDescent="0.35">
      <c r="G1250" s="12"/>
    </row>
    <row r="1251" spans="7:7" hidden="1" x14ac:dyDescent="0.35">
      <c r="G1251" s="12"/>
    </row>
    <row r="1252" spans="7:7" hidden="1" x14ac:dyDescent="0.35">
      <c r="G1252" s="12"/>
    </row>
    <row r="1253" spans="7:7" hidden="1" x14ac:dyDescent="0.35">
      <c r="G1253" s="12"/>
    </row>
    <row r="1254" spans="7:7" hidden="1" x14ac:dyDescent="0.35">
      <c r="G1254" s="12"/>
    </row>
    <row r="1255" spans="7:7" hidden="1" x14ac:dyDescent="0.35">
      <c r="G1255" s="12"/>
    </row>
    <row r="1256" spans="7:7" hidden="1" x14ac:dyDescent="0.35">
      <c r="G1256" s="12"/>
    </row>
    <row r="1257" spans="7:7" hidden="1" x14ac:dyDescent="0.35">
      <c r="G1257" s="12"/>
    </row>
    <row r="1258" spans="7:7" hidden="1" x14ac:dyDescent="0.35">
      <c r="G1258" s="12"/>
    </row>
    <row r="1259" spans="7:7" hidden="1" x14ac:dyDescent="0.35">
      <c r="G1259" s="12"/>
    </row>
    <row r="1260" spans="7:7" hidden="1" x14ac:dyDescent="0.35">
      <c r="G1260" s="12"/>
    </row>
    <row r="1261" spans="7:7" hidden="1" x14ac:dyDescent="0.35">
      <c r="G1261" s="12"/>
    </row>
    <row r="1262" spans="7:7" hidden="1" x14ac:dyDescent="0.35">
      <c r="G1262" s="12"/>
    </row>
    <row r="1263" spans="7:7" hidden="1" x14ac:dyDescent="0.35">
      <c r="G1263" s="12"/>
    </row>
    <row r="1264" spans="7:7" hidden="1" x14ac:dyDescent="0.35">
      <c r="G1264" s="12"/>
    </row>
    <row r="1265" spans="7:7" hidden="1" x14ac:dyDescent="0.35">
      <c r="G1265" s="12"/>
    </row>
    <row r="1266" spans="7:7" hidden="1" x14ac:dyDescent="0.35">
      <c r="G1266" s="12"/>
    </row>
    <row r="1267" spans="7:7" hidden="1" x14ac:dyDescent="0.35">
      <c r="G1267" s="12"/>
    </row>
    <row r="1268" spans="7:7" hidden="1" x14ac:dyDescent="0.35">
      <c r="G1268" s="12"/>
    </row>
    <row r="1269" spans="7:7" hidden="1" x14ac:dyDescent="0.35">
      <c r="G1269" s="12"/>
    </row>
    <row r="1270" spans="7:7" hidden="1" x14ac:dyDescent="0.35">
      <c r="G1270" s="12"/>
    </row>
    <row r="1271" spans="7:7" hidden="1" x14ac:dyDescent="0.35">
      <c r="G1271" s="12"/>
    </row>
    <row r="1272" spans="7:7" hidden="1" x14ac:dyDescent="0.35">
      <c r="G1272" s="12"/>
    </row>
    <row r="1273" spans="7:7" hidden="1" x14ac:dyDescent="0.35">
      <c r="G1273" s="12"/>
    </row>
    <row r="1274" spans="7:7" hidden="1" x14ac:dyDescent="0.35">
      <c r="G1274" s="12"/>
    </row>
    <row r="1275" spans="7:7" hidden="1" x14ac:dyDescent="0.35">
      <c r="G1275" s="12"/>
    </row>
    <row r="1276" spans="7:7" hidden="1" x14ac:dyDescent="0.35">
      <c r="G1276" s="12"/>
    </row>
    <row r="1277" spans="7:7" hidden="1" x14ac:dyDescent="0.35">
      <c r="G1277" s="12"/>
    </row>
    <row r="1278" spans="7:7" hidden="1" x14ac:dyDescent="0.35">
      <c r="G1278" s="12"/>
    </row>
    <row r="1279" spans="7:7" hidden="1" x14ac:dyDescent="0.35">
      <c r="G1279" s="12"/>
    </row>
    <row r="1280" spans="7:7" hidden="1" x14ac:dyDescent="0.35">
      <c r="G1280" s="12"/>
    </row>
    <row r="1281" spans="7:7" hidden="1" x14ac:dyDescent="0.35">
      <c r="G1281" s="12"/>
    </row>
    <row r="1282" spans="7:7" hidden="1" x14ac:dyDescent="0.35">
      <c r="G1282" s="12"/>
    </row>
    <row r="1283" spans="7:7" hidden="1" x14ac:dyDescent="0.35">
      <c r="G1283" s="12"/>
    </row>
    <row r="1284" spans="7:7" hidden="1" x14ac:dyDescent="0.35">
      <c r="G1284" s="12"/>
    </row>
    <row r="1285" spans="7:7" hidden="1" x14ac:dyDescent="0.35">
      <c r="G1285" s="12"/>
    </row>
    <row r="1286" spans="7:7" hidden="1" x14ac:dyDescent="0.35">
      <c r="G1286" s="12"/>
    </row>
    <row r="1287" spans="7:7" hidden="1" x14ac:dyDescent="0.35">
      <c r="G1287" s="12"/>
    </row>
    <row r="1288" spans="7:7" hidden="1" x14ac:dyDescent="0.35">
      <c r="G1288" s="12"/>
    </row>
    <row r="1289" spans="7:7" hidden="1" x14ac:dyDescent="0.35">
      <c r="G1289" s="12"/>
    </row>
    <row r="1290" spans="7:7" hidden="1" x14ac:dyDescent="0.35">
      <c r="G1290" s="12"/>
    </row>
    <row r="1291" spans="7:7" hidden="1" x14ac:dyDescent="0.35">
      <c r="G1291" s="12"/>
    </row>
    <row r="1292" spans="7:7" hidden="1" x14ac:dyDescent="0.35">
      <c r="G1292" s="12"/>
    </row>
    <row r="1293" spans="7:7" hidden="1" x14ac:dyDescent="0.35">
      <c r="G1293" s="12"/>
    </row>
    <row r="1294" spans="7:7" hidden="1" x14ac:dyDescent="0.35">
      <c r="G1294" s="12"/>
    </row>
    <row r="1295" spans="7:7" hidden="1" x14ac:dyDescent="0.35">
      <c r="G1295" s="12"/>
    </row>
    <row r="1296" spans="7:7" hidden="1" x14ac:dyDescent="0.35">
      <c r="G1296" s="12"/>
    </row>
    <row r="1297" spans="7:7" hidden="1" x14ac:dyDescent="0.35">
      <c r="G1297" s="12"/>
    </row>
    <row r="1298" spans="7:7" hidden="1" x14ac:dyDescent="0.35">
      <c r="G1298" s="12"/>
    </row>
    <row r="1299" spans="7:7" hidden="1" x14ac:dyDescent="0.35">
      <c r="G1299" s="12"/>
    </row>
    <row r="1300" spans="7:7" hidden="1" x14ac:dyDescent="0.35">
      <c r="G1300" s="12"/>
    </row>
    <row r="1301" spans="7:7" hidden="1" x14ac:dyDescent="0.35">
      <c r="G1301" s="12"/>
    </row>
    <row r="1302" spans="7:7" hidden="1" x14ac:dyDescent="0.35">
      <c r="G1302" s="12"/>
    </row>
    <row r="1303" spans="7:7" hidden="1" x14ac:dyDescent="0.35">
      <c r="G1303" s="12"/>
    </row>
    <row r="1304" spans="7:7" hidden="1" x14ac:dyDescent="0.35">
      <c r="G1304" s="12"/>
    </row>
    <row r="1305" spans="7:7" hidden="1" x14ac:dyDescent="0.35">
      <c r="G1305" s="12"/>
    </row>
    <row r="1306" spans="7:7" hidden="1" x14ac:dyDescent="0.35">
      <c r="G1306" s="12"/>
    </row>
    <row r="1307" spans="7:7" hidden="1" x14ac:dyDescent="0.35">
      <c r="G1307" s="12"/>
    </row>
    <row r="1308" spans="7:7" hidden="1" x14ac:dyDescent="0.35">
      <c r="G1308" s="12"/>
    </row>
    <row r="1309" spans="7:7" hidden="1" x14ac:dyDescent="0.35">
      <c r="G1309" s="12"/>
    </row>
    <row r="1310" spans="7:7" hidden="1" x14ac:dyDescent="0.35">
      <c r="G1310" s="12"/>
    </row>
    <row r="1311" spans="7:7" hidden="1" x14ac:dyDescent="0.35">
      <c r="G1311" s="12"/>
    </row>
    <row r="1312" spans="7:7" hidden="1" x14ac:dyDescent="0.35">
      <c r="G1312" s="12"/>
    </row>
    <row r="1313" spans="7:7" hidden="1" x14ac:dyDescent="0.35">
      <c r="G1313" s="12"/>
    </row>
    <row r="1314" spans="7:7" hidden="1" x14ac:dyDescent="0.35">
      <c r="G1314" s="12"/>
    </row>
    <row r="1315" spans="7:7" hidden="1" x14ac:dyDescent="0.35">
      <c r="G1315" s="12"/>
    </row>
    <row r="1316" spans="7:7" hidden="1" x14ac:dyDescent="0.35">
      <c r="G1316" s="12"/>
    </row>
    <row r="1317" spans="7:7" hidden="1" x14ac:dyDescent="0.35">
      <c r="G1317" s="12"/>
    </row>
    <row r="1318" spans="7:7" hidden="1" x14ac:dyDescent="0.35">
      <c r="G1318" s="12"/>
    </row>
    <row r="1319" spans="7:7" hidden="1" x14ac:dyDescent="0.35">
      <c r="G1319" s="12"/>
    </row>
    <row r="1320" spans="7:7" hidden="1" x14ac:dyDescent="0.35">
      <c r="G1320" s="12"/>
    </row>
    <row r="1321" spans="7:7" hidden="1" x14ac:dyDescent="0.35">
      <c r="G1321" s="12"/>
    </row>
    <row r="1322" spans="7:7" hidden="1" x14ac:dyDescent="0.35">
      <c r="G1322" s="12"/>
    </row>
    <row r="1323" spans="7:7" hidden="1" x14ac:dyDescent="0.35">
      <c r="G1323" s="12"/>
    </row>
    <row r="1324" spans="7:7" hidden="1" x14ac:dyDescent="0.35">
      <c r="G1324" s="12"/>
    </row>
    <row r="1325" spans="7:7" hidden="1" x14ac:dyDescent="0.35">
      <c r="G1325" s="12"/>
    </row>
    <row r="1326" spans="7:7" hidden="1" x14ac:dyDescent="0.35">
      <c r="G1326" s="12"/>
    </row>
    <row r="1327" spans="7:7" hidden="1" x14ac:dyDescent="0.35">
      <c r="G1327" s="12"/>
    </row>
    <row r="1328" spans="7:7" hidden="1" x14ac:dyDescent="0.35">
      <c r="G1328" s="12"/>
    </row>
    <row r="1329" spans="7:7" hidden="1" x14ac:dyDescent="0.35">
      <c r="G1329" s="12"/>
    </row>
    <row r="1330" spans="7:7" hidden="1" x14ac:dyDescent="0.35">
      <c r="G1330" s="12"/>
    </row>
    <row r="1331" spans="7:7" hidden="1" x14ac:dyDescent="0.35">
      <c r="G1331" s="12"/>
    </row>
    <row r="1332" spans="7:7" hidden="1" x14ac:dyDescent="0.35">
      <c r="G1332" s="12"/>
    </row>
    <row r="1333" spans="7:7" hidden="1" x14ac:dyDescent="0.35">
      <c r="G1333" s="12"/>
    </row>
    <row r="1334" spans="7:7" hidden="1" x14ac:dyDescent="0.35">
      <c r="G1334" s="12"/>
    </row>
    <row r="1335" spans="7:7" hidden="1" x14ac:dyDescent="0.35">
      <c r="G1335" s="12"/>
    </row>
    <row r="1336" spans="7:7" hidden="1" x14ac:dyDescent="0.35">
      <c r="G1336" s="12"/>
    </row>
    <row r="1337" spans="7:7" hidden="1" x14ac:dyDescent="0.35">
      <c r="G1337" s="12"/>
    </row>
    <row r="1338" spans="7:7" hidden="1" x14ac:dyDescent="0.35">
      <c r="G1338" s="12"/>
    </row>
    <row r="1339" spans="7:7" hidden="1" x14ac:dyDescent="0.35">
      <c r="G1339" s="12"/>
    </row>
    <row r="1340" spans="7:7" hidden="1" x14ac:dyDescent="0.35">
      <c r="G1340" s="12"/>
    </row>
    <row r="1341" spans="7:7" hidden="1" x14ac:dyDescent="0.35">
      <c r="G1341" s="12"/>
    </row>
    <row r="1342" spans="7:7" hidden="1" x14ac:dyDescent="0.35">
      <c r="G1342" s="12"/>
    </row>
    <row r="1343" spans="7:7" hidden="1" x14ac:dyDescent="0.35">
      <c r="G1343" s="12"/>
    </row>
    <row r="1344" spans="7:7" hidden="1" x14ac:dyDescent="0.35">
      <c r="G1344" s="12"/>
    </row>
    <row r="1345" spans="7:7" hidden="1" x14ac:dyDescent="0.35">
      <c r="G1345" s="12"/>
    </row>
    <row r="1346" spans="7:7" hidden="1" x14ac:dyDescent="0.35">
      <c r="G1346" s="12"/>
    </row>
    <row r="1347" spans="7:7" hidden="1" x14ac:dyDescent="0.35">
      <c r="G1347" s="12"/>
    </row>
    <row r="1348" spans="7:7" hidden="1" x14ac:dyDescent="0.35">
      <c r="G1348" s="12"/>
    </row>
    <row r="1349" spans="7:7" hidden="1" x14ac:dyDescent="0.35">
      <c r="G1349" s="12"/>
    </row>
    <row r="1350" spans="7:7" hidden="1" x14ac:dyDescent="0.35">
      <c r="G1350" s="12"/>
    </row>
    <row r="1351" spans="7:7" hidden="1" x14ac:dyDescent="0.35">
      <c r="G1351" s="12"/>
    </row>
    <row r="1352" spans="7:7" hidden="1" x14ac:dyDescent="0.35">
      <c r="G1352" s="12"/>
    </row>
    <row r="1353" spans="7:7" hidden="1" x14ac:dyDescent="0.35">
      <c r="G1353" s="12"/>
    </row>
    <row r="1354" spans="7:7" hidden="1" x14ac:dyDescent="0.35">
      <c r="G1354" s="12"/>
    </row>
    <row r="1355" spans="7:7" hidden="1" x14ac:dyDescent="0.35">
      <c r="G1355" s="12"/>
    </row>
    <row r="1356" spans="7:7" hidden="1" x14ac:dyDescent="0.35">
      <c r="G1356" s="12"/>
    </row>
    <row r="1357" spans="7:7" hidden="1" x14ac:dyDescent="0.35">
      <c r="G1357" s="12"/>
    </row>
    <row r="1358" spans="7:7" hidden="1" x14ac:dyDescent="0.35">
      <c r="G1358" s="12"/>
    </row>
    <row r="1359" spans="7:7" hidden="1" x14ac:dyDescent="0.35">
      <c r="G1359" s="12"/>
    </row>
    <row r="1360" spans="7:7" hidden="1" x14ac:dyDescent="0.35">
      <c r="G1360" s="12"/>
    </row>
    <row r="1361" spans="7:7" hidden="1" x14ac:dyDescent="0.35">
      <c r="G1361" s="12"/>
    </row>
    <row r="1362" spans="7:7" hidden="1" x14ac:dyDescent="0.35">
      <c r="G1362" s="12"/>
    </row>
    <row r="1363" spans="7:7" hidden="1" x14ac:dyDescent="0.35">
      <c r="G1363" s="12"/>
    </row>
    <row r="1364" spans="7:7" hidden="1" x14ac:dyDescent="0.35">
      <c r="G1364" s="12"/>
    </row>
    <row r="1365" spans="7:7" hidden="1" x14ac:dyDescent="0.35">
      <c r="G1365" s="12"/>
    </row>
    <row r="1366" spans="7:7" hidden="1" x14ac:dyDescent="0.35">
      <c r="G1366" s="12"/>
    </row>
    <row r="1367" spans="7:7" hidden="1" x14ac:dyDescent="0.35">
      <c r="G1367" s="12"/>
    </row>
    <row r="1368" spans="7:7" hidden="1" x14ac:dyDescent="0.35">
      <c r="G1368" s="12"/>
    </row>
    <row r="1369" spans="7:7" hidden="1" x14ac:dyDescent="0.35">
      <c r="G1369" s="12"/>
    </row>
    <row r="1370" spans="7:7" hidden="1" x14ac:dyDescent="0.35">
      <c r="G1370" s="12"/>
    </row>
    <row r="1371" spans="7:7" hidden="1" x14ac:dyDescent="0.35">
      <c r="G1371" s="12"/>
    </row>
    <row r="1372" spans="7:7" hidden="1" x14ac:dyDescent="0.35">
      <c r="G1372" s="12"/>
    </row>
    <row r="1373" spans="7:7" hidden="1" x14ac:dyDescent="0.35">
      <c r="G1373" s="12"/>
    </row>
    <row r="1374" spans="7:7" hidden="1" x14ac:dyDescent="0.35">
      <c r="G1374" s="12"/>
    </row>
    <row r="1375" spans="7:7" hidden="1" x14ac:dyDescent="0.35">
      <c r="G1375" s="12"/>
    </row>
    <row r="1376" spans="7:7" hidden="1" x14ac:dyDescent="0.35">
      <c r="G1376" s="12"/>
    </row>
    <row r="1377" spans="7:7" hidden="1" x14ac:dyDescent="0.35">
      <c r="G1377" s="12"/>
    </row>
    <row r="1378" spans="7:7" hidden="1" x14ac:dyDescent="0.35">
      <c r="G1378" s="12"/>
    </row>
    <row r="1379" spans="7:7" hidden="1" x14ac:dyDescent="0.35">
      <c r="G1379" s="12"/>
    </row>
    <row r="1380" spans="7:7" hidden="1" x14ac:dyDescent="0.35">
      <c r="G1380" s="12"/>
    </row>
    <row r="1381" spans="7:7" hidden="1" x14ac:dyDescent="0.35">
      <c r="G1381" s="12"/>
    </row>
    <row r="1382" spans="7:7" hidden="1" x14ac:dyDescent="0.35">
      <c r="G1382" s="12"/>
    </row>
    <row r="1383" spans="7:7" hidden="1" x14ac:dyDescent="0.35">
      <c r="G1383" s="12"/>
    </row>
    <row r="1384" spans="7:7" hidden="1" x14ac:dyDescent="0.35">
      <c r="G1384" s="12"/>
    </row>
    <row r="1385" spans="7:7" hidden="1" x14ac:dyDescent="0.35">
      <c r="G1385" s="12"/>
    </row>
    <row r="1386" spans="7:7" hidden="1" x14ac:dyDescent="0.35">
      <c r="G1386" s="12"/>
    </row>
    <row r="1387" spans="7:7" hidden="1" x14ac:dyDescent="0.35">
      <c r="G1387" s="12"/>
    </row>
    <row r="1388" spans="7:7" hidden="1" x14ac:dyDescent="0.35">
      <c r="G1388" s="12"/>
    </row>
    <row r="1389" spans="7:7" hidden="1" x14ac:dyDescent="0.35">
      <c r="G1389" s="12"/>
    </row>
    <row r="1390" spans="7:7" hidden="1" x14ac:dyDescent="0.35">
      <c r="G1390" s="12"/>
    </row>
    <row r="1391" spans="7:7" hidden="1" x14ac:dyDescent="0.35">
      <c r="G1391" s="12"/>
    </row>
    <row r="1392" spans="7:7" hidden="1" x14ac:dyDescent="0.35">
      <c r="G1392" s="12"/>
    </row>
    <row r="1393" spans="7:7" hidden="1" x14ac:dyDescent="0.35">
      <c r="G1393" s="12"/>
    </row>
    <row r="1394" spans="7:7" hidden="1" x14ac:dyDescent="0.35">
      <c r="G1394" s="12"/>
    </row>
    <row r="1395" spans="7:7" hidden="1" x14ac:dyDescent="0.35">
      <c r="G1395" s="12"/>
    </row>
    <row r="1396" spans="7:7" hidden="1" x14ac:dyDescent="0.35">
      <c r="G1396" s="12"/>
    </row>
    <row r="1397" spans="7:7" hidden="1" x14ac:dyDescent="0.35">
      <c r="G1397" s="12"/>
    </row>
    <row r="1398" spans="7:7" hidden="1" x14ac:dyDescent="0.35">
      <c r="G1398" s="12"/>
    </row>
    <row r="1399" spans="7:7" hidden="1" x14ac:dyDescent="0.35">
      <c r="G1399" s="12"/>
    </row>
    <row r="1400" spans="7:7" hidden="1" x14ac:dyDescent="0.35">
      <c r="G1400" s="12"/>
    </row>
    <row r="1401" spans="7:7" hidden="1" x14ac:dyDescent="0.35">
      <c r="G1401" s="12"/>
    </row>
    <row r="1402" spans="7:7" hidden="1" x14ac:dyDescent="0.35">
      <c r="G1402" s="12"/>
    </row>
    <row r="1403" spans="7:7" hidden="1" x14ac:dyDescent="0.35">
      <c r="G1403" s="12"/>
    </row>
    <row r="1404" spans="7:7" hidden="1" x14ac:dyDescent="0.35">
      <c r="G1404" s="12"/>
    </row>
    <row r="1405" spans="7:7" hidden="1" x14ac:dyDescent="0.35">
      <c r="G1405" s="12"/>
    </row>
    <row r="1406" spans="7:7" hidden="1" x14ac:dyDescent="0.35">
      <c r="G1406" s="12"/>
    </row>
    <row r="1407" spans="7:7" hidden="1" x14ac:dyDescent="0.35">
      <c r="G1407" s="12"/>
    </row>
    <row r="1408" spans="7:7" hidden="1" x14ac:dyDescent="0.35">
      <c r="G1408" s="12"/>
    </row>
    <row r="1409" spans="7:7" hidden="1" x14ac:dyDescent="0.35">
      <c r="G1409" s="12"/>
    </row>
    <row r="1410" spans="7:7" hidden="1" x14ac:dyDescent="0.35">
      <c r="G1410" s="12"/>
    </row>
    <row r="1411" spans="7:7" hidden="1" x14ac:dyDescent="0.35">
      <c r="G1411" s="12"/>
    </row>
    <row r="1412" spans="7:7" hidden="1" x14ac:dyDescent="0.35">
      <c r="G1412" s="12"/>
    </row>
    <row r="1413" spans="7:7" hidden="1" x14ac:dyDescent="0.35">
      <c r="G1413" s="12"/>
    </row>
    <row r="1414" spans="7:7" hidden="1" x14ac:dyDescent="0.35">
      <c r="G1414" s="12"/>
    </row>
    <row r="1415" spans="7:7" hidden="1" x14ac:dyDescent="0.35">
      <c r="G1415" s="12"/>
    </row>
    <row r="1416" spans="7:7" hidden="1" x14ac:dyDescent="0.35">
      <c r="G1416" s="12"/>
    </row>
    <row r="1417" spans="7:7" hidden="1" x14ac:dyDescent="0.35">
      <c r="G1417" s="12"/>
    </row>
    <row r="1418" spans="7:7" hidden="1" x14ac:dyDescent="0.35">
      <c r="G1418" s="12"/>
    </row>
    <row r="1419" spans="7:7" hidden="1" x14ac:dyDescent="0.35">
      <c r="G1419" s="12"/>
    </row>
    <row r="1420" spans="7:7" hidden="1" x14ac:dyDescent="0.35">
      <c r="G1420" s="12"/>
    </row>
    <row r="1421" spans="7:7" hidden="1" x14ac:dyDescent="0.35">
      <c r="G1421" s="12"/>
    </row>
    <row r="1422" spans="7:7" hidden="1" x14ac:dyDescent="0.35">
      <c r="G1422" s="12"/>
    </row>
    <row r="1423" spans="7:7" hidden="1" x14ac:dyDescent="0.35">
      <c r="G1423" s="12"/>
    </row>
    <row r="1424" spans="7:7" hidden="1" x14ac:dyDescent="0.35">
      <c r="G1424" s="12"/>
    </row>
    <row r="1425" spans="7:7" hidden="1" x14ac:dyDescent="0.35">
      <c r="G1425" s="12"/>
    </row>
    <row r="1426" spans="7:7" hidden="1" x14ac:dyDescent="0.35">
      <c r="G1426" s="12"/>
    </row>
    <row r="1427" spans="7:7" hidden="1" x14ac:dyDescent="0.35">
      <c r="G1427" s="12"/>
    </row>
    <row r="1428" spans="7:7" hidden="1" x14ac:dyDescent="0.35">
      <c r="G1428" s="12"/>
    </row>
    <row r="1429" spans="7:7" hidden="1" x14ac:dyDescent="0.35">
      <c r="G1429" s="12"/>
    </row>
    <row r="1430" spans="7:7" hidden="1" x14ac:dyDescent="0.35">
      <c r="G1430" s="12"/>
    </row>
    <row r="1431" spans="7:7" hidden="1" x14ac:dyDescent="0.35">
      <c r="G1431" s="12"/>
    </row>
    <row r="1432" spans="7:7" hidden="1" x14ac:dyDescent="0.35">
      <c r="G1432" s="12"/>
    </row>
    <row r="1433" spans="7:7" hidden="1" x14ac:dyDescent="0.35">
      <c r="G1433" s="12"/>
    </row>
    <row r="1434" spans="7:7" hidden="1" x14ac:dyDescent="0.35">
      <c r="G1434" s="12"/>
    </row>
    <row r="1435" spans="7:7" hidden="1" x14ac:dyDescent="0.35">
      <c r="G1435" s="12"/>
    </row>
    <row r="1436" spans="7:7" hidden="1" x14ac:dyDescent="0.35">
      <c r="G1436" s="12"/>
    </row>
    <row r="1437" spans="7:7" hidden="1" x14ac:dyDescent="0.35">
      <c r="G1437" s="12"/>
    </row>
    <row r="1438" spans="7:7" hidden="1" x14ac:dyDescent="0.35">
      <c r="G1438" s="12"/>
    </row>
    <row r="1439" spans="7:7" hidden="1" x14ac:dyDescent="0.35">
      <c r="G1439" s="12"/>
    </row>
    <row r="1440" spans="7:7" hidden="1" x14ac:dyDescent="0.35">
      <c r="G1440" s="12"/>
    </row>
    <row r="1441" spans="7:7" hidden="1" x14ac:dyDescent="0.35">
      <c r="G1441" s="12"/>
    </row>
    <row r="1442" spans="7:7" hidden="1" x14ac:dyDescent="0.35">
      <c r="G1442" s="12"/>
    </row>
    <row r="1443" spans="7:7" hidden="1" x14ac:dyDescent="0.35">
      <c r="G1443" s="12"/>
    </row>
    <row r="1444" spans="7:7" hidden="1" x14ac:dyDescent="0.35">
      <c r="G1444" s="12"/>
    </row>
    <row r="1445" spans="7:7" hidden="1" x14ac:dyDescent="0.35">
      <c r="G1445" s="12"/>
    </row>
    <row r="1446" spans="7:7" hidden="1" x14ac:dyDescent="0.35">
      <c r="G1446" s="12"/>
    </row>
    <row r="1447" spans="7:7" hidden="1" x14ac:dyDescent="0.35">
      <c r="G1447" s="12"/>
    </row>
    <row r="1448" spans="7:7" hidden="1" x14ac:dyDescent="0.35">
      <c r="G1448" s="12"/>
    </row>
    <row r="1449" spans="7:7" hidden="1" x14ac:dyDescent="0.35">
      <c r="G1449" s="12"/>
    </row>
    <row r="1450" spans="7:7" hidden="1" x14ac:dyDescent="0.35">
      <c r="G1450" s="12"/>
    </row>
    <row r="1451" spans="7:7" hidden="1" x14ac:dyDescent="0.35">
      <c r="G1451" s="12"/>
    </row>
    <row r="1452" spans="7:7" hidden="1" x14ac:dyDescent="0.35">
      <c r="G1452" s="12"/>
    </row>
    <row r="1453" spans="7:7" hidden="1" x14ac:dyDescent="0.35">
      <c r="G1453" s="12"/>
    </row>
    <row r="1454" spans="7:7" hidden="1" x14ac:dyDescent="0.35">
      <c r="G1454" s="12"/>
    </row>
    <row r="1455" spans="7:7" hidden="1" x14ac:dyDescent="0.35">
      <c r="G1455" s="12"/>
    </row>
    <row r="1456" spans="7:7" hidden="1" x14ac:dyDescent="0.35">
      <c r="G1456" s="12"/>
    </row>
    <row r="1457" spans="7:7" hidden="1" x14ac:dyDescent="0.35">
      <c r="G1457" s="12"/>
    </row>
    <row r="1458" spans="7:7" hidden="1" x14ac:dyDescent="0.35">
      <c r="G1458" s="12"/>
    </row>
    <row r="1459" spans="7:7" hidden="1" x14ac:dyDescent="0.35">
      <c r="G1459" s="12"/>
    </row>
    <row r="1460" spans="7:7" hidden="1" x14ac:dyDescent="0.35">
      <c r="G1460" s="12"/>
    </row>
    <row r="1461" spans="7:7" hidden="1" x14ac:dyDescent="0.35">
      <c r="G1461" s="12"/>
    </row>
    <row r="1462" spans="7:7" hidden="1" x14ac:dyDescent="0.35">
      <c r="G1462" s="12"/>
    </row>
    <row r="1463" spans="7:7" hidden="1" x14ac:dyDescent="0.35">
      <c r="G1463" s="12"/>
    </row>
    <row r="1464" spans="7:7" hidden="1" x14ac:dyDescent="0.35">
      <c r="G1464" s="12"/>
    </row>
    <row r="1465" spans="7:7" hidden="1" x14ac:dyDescent="0.35">
      <c r="G1465" s="12"/>
    </row>
    <row r="1466" spans="7:7" hidden="1" x14ac:dyDescent="0.35">
      <c r="G1466" s="12"/>
    </row>
    <row r="1467" spans="7:7" hidden="1" x14ac:dyDescent="0.35">
      <c r="G1467" s="12"/>
    </row>
    <row r="1468" spans="7:7" hidden="1" x14ac:dyDescent="0.35">
      <c r="G1468" s="12"/>
    </row>
    <row r="1469" spans="7:7" hidden="1" x14ac:dyDescent="0.35">
      <c r="G1469" s="12"/>
    </row>
    <row r="1470" spans="7:7" hidden="1" x14ac:dyDescent="0.35">
      <c r="G1470" s="12"/>
    </row>
    <row r="1471" spans="7:7" hidden="1" x14ac:dyDescent="0.35">
      <c r="G1471" s="12"/>
    </row>
    <row r="1472" spans="7:7" hidden="1" x14ac:dyDescent="0.35">
      <c r="G1472" s="12"/>
    </row>
    <row r="1473" spans="7:7" hidden="1" x14ac:dyDescent="0.35">
      <c r="G1473" s="12"/>
    </row>
    <row r="1474" spans="7:7" hidden="1" x14ac:dyDescent="0.35">
      <c r="G1474" s="12"/>
    </row>
    <row r="1475" spans="7:7" hidden="1" x14ac:dyDescent="0.35">
      <c r="G1475" s="12"/>
    </row>
    <row r="1476" spans="7:7" hidden="1" x14ac:dyDescent="0.35">
      <c r="G1476" s="12"/>
    </row>
    <row r="1477" spans="7:7" hidden="1" x14ac:dyDescent="0.35">
      <c r="G1477" s="12"/>
    </row>
    <row r="1478" spans="7:7" hidden="1" x14ac:dyDescent="0.35">
      <c r="G1478" s="12"/>
    </row>
    <row r="1479" spans="7:7" hidden="1" x14ac:dyDescent="0.35">
      <c r="G1479" s="12"/>
    </row>
    <row r="1480" spans="7:7" hidden="1" x14ac:dyDescent="0.35">
      <c r="G1480" s="12"/>
    </row>
    <row r="1481" spans="7:7" hidden="1" x14ac:dyDescent="0.35">
      <c r="G1481" s="12"/>
    </row>
    <row r="1482" spans="7:7" hidden="1" x14ac:dyDescent="0.35">
      <c r="G1482" s="12"/>
    </row>
    <row r="1483" spans="7:7" hidden="1" x14ac:dyDescent="0.35">
      <c r="G1483" s="12"/>
    </row>
    <row r="1484" spans="7:7" hidden="1" x14ac:dyDescent="0.35">
      <c r="G1484" s="12"/>
    </row>
    <row r="1485" spans="7:7" hidden="1" x14ac:dyDescent="0.35">
      <c r="G1485" s="12"/>
    </row>
    <row r="1486" spans="7:7" hidden="1" x14ac:dyDescent="0.35">
      <c r="G1486" s="12"/>
    </row>
    <row r="1487" spans="7:7" hidden="1" x14ac:dyDescent="0.35">
      <c r="G1487" s="12"/>
    </row>
    <row r="1488" spans="7:7" hidden="1" x14ac:dyDescent="0.35">
      <c r="G1488" s="12"/>
    </row>
    <row r="1489" spans="7:7" hidden="1" x14ac:dyDescent="0.35">
      <c r="G1489" s="12"/>
    </row>
    <row r="1490" spans="7:7" hidden="1" x14ac:dyDescent="0.35">
      <c r="G1490" s="12"/>
    </row>
    <row r="1491" spans="7:7" hidden="1" x14ac:dyDescent="0.35">
      <c r="G1491" s="12"/>
    </row>
    <row r="1492" spans="7:7" hidden="1" x14ac:dyDescent="0.35">
      <c r="G1492" s="12"/>
    </row>
    <row r="1493" spans="7:7" hidden="1" x14ac:dyDescent="0.35">
      <c r="G1493" s="12"/>
    </row>
    <row r="1494" spans="7:7" hidden="1" x14ac:dyDescent="0.35">
      <c r="G1494" s="12"/>
    </row>
    <row r="1495" spans="7:7" hidden="1" x14ac:dyDescent="0.35">
      <c r="G1495" s="12"/>
    </row>
    <row r="1496" spans="7:7" hidden="1" x14ac:dyDescent="0.35">
      <c r="G1496" s="12"/>
    </row>
    <row r="1497" spans="7:7" hidden="1" x14ac:dyDescent="0.35">
      <c r="G1497" s="12"/>
    </row>
    <row r="1498" spans="7:7" hidden="1" x14ac:dyDescent="0.35">
      <c r="G1498" s="12"/>
    </row>
    <row r="1499" spans="7:7" hidden="1" x14ac:dyDescent="0.35">
      <c r="G1499" s="12"/>
    </row>
    <row r="1500" spans="7:7" hidden="1" x14ac:dyDescent="0.35">
      <c r="G1500" s="12"/>
    </row>
    <row r="1501" spans="7:7" hidden="1" x14ac:dyDescent="0.35">
      <c r="G1501" s="12"/>
    </row>
    <row r="1502" spans="7:7" hidden="1" x14ac:dyDescent="0.35">
      <c r="G1502" s="12"/>
    </row>
    <row r="1503" spans="7:7" hidden="1" x14ac:dyDescent="0.35">
      <c r="G1503" s="12"/>
    </row>
    <row r="1504" spans="7:7" hidden="1" x14ac:dyDescent="0.35">
      <c r="G1504" s="12"/>
    </row>
    <row r="1505" spans="7:7" hidden="1" x14ac:dyDescent="0.35">
      <c r="G1505" s="12"/>
    </row>
    <row r="1506" spans="7:7" hidden="1" x14ac:dyDescent="0.35">
      <c r="G1506" s="12"/>
    </row>
    <row r="1507" spans="7:7" hidden="1" x14ac:dyDescent="0.35">
      <c r="G1507" s="12"/>
    </row>
    <row r="1508" spans="7:7" hidden="1" x14ac:dyDescent="0.35">
      <c r="G1508" s="12"/>
    </row>
    <row r="1509" spans="7:7" hidden="1" x14ac:dyDescent="0.35">
      <c r="G1509" s="12"/>
    </row>
    <row r="1510" spans="7:7" hidden="1" x14ac:dyDescent="0.35">
      <c r="G1510" s="12"/>
    </row>
    <row r="1511" spans="7:7" hidden="1" x14ac:dyDescent="0.35">
      <c r="G1511" s="12"/>
    </row>
    <row r="1512" spans="7:7" hidden="1" x14ac:dyDescent="0.35">
      <c r="G1512" s="12"/>
    </row>
    <row r="1513" spans="7:7" hidden="1" x14ac:dyDescent="0.35">
      <c r="G1513" s="12"/>
    </row>
    <row r="1514" spans="7:7" hidden="1" x14ac:dyDescent="0.35">
      <c r="G1514" s="12"/>
    </row>
    <row r="1515" spans="7:7" hidden="1" x14ac:dyDescent="0.35">
      <c r="G1515" s="12"/>
    </row>
    <row r="1516" spans="7:7" hidden="1" x14ac:dyDescent="0.35">
      <c r="G1516" s="12"/>
    </row>
    <row r="1517" spans="7:7" hidden="1" x14ac:dyDescent="0.35">
      <c r="G1517" s="12"/>
    </row>
    <row r="1518" spans="7:7" hidden="1" x14ac:dyDescent="0.35">
      <c r="G1518" s="12"/>
    </row>
    <row r="1519" spans="7:7" hidden="1" x14ac:dyDescent="0.35">
      <c r="G1519" s="12"/>
    </row>
    <row r="1520" spans="7:7" hidden="1" x14ac:dyDescent="0.35">
      <c r="G1520" s="12"/>
    </row>
    <row r="1521" spans="7:7" hidden="1" x14ac:dyDescent="0.35">
      <c r="G1521" s="12"/>
    </row>
    <row r="1522" spans="7:7" hidden="1" x14ac:dyDescent="0.35">
      <c r="G1522" s="12"/>
    </row>
    <row r="1523" spans="7:7" hidden="1" x14ac:dyDescent="0.35">
      <c r="G1523" s="12"/>
    </row>
    <row r="1524" spans="7:7" hidden="1" x14ac:dyDescent="0.35">
      <c r="G1524" s="12"/>
    </row>
    <row r="1525" spans="7:7" hidden="1" x14ac:dyDescent="0.35">
      <c r="G1525" s="12"/>
    </row>
    <row r="1526" spans="7:7" hidden="1" x14ac:dyDescent="0.35">
      <c r="G1526" s="12"/>
    </row>
    <row r="1527" spans="7:7" hidden="1" x14ac:dyDescent="0.35">
      <c r="G1527" s="12"/>
    </row>
    <row r="1528" spans="7:7" hidden="1" x14ac:dyDescent="0.35">
      <c r="G1528" s="12"/>
    </row>
    <row r="1529" spans="7:7" hidden="1" x14ac:dyDescent="0.35">
      <c r="G1529" s="12"/>
    </row>
    <row r="1530" spans="7:7" hidden="1" x14ac:dyDescent="0.35">
      <c r="G1530" s="12"/>
    </row>
    <row r="1531" spans="7:7" hidden="1" x14ac:dyDescent="0.35">
      <c r="G1531" s="12"/>
    </row>
    <row r="1532" spans="7:7" hidden="1" x14ac:dyDescent="0.35">
      <c r="G1532" s="12"/>
    </row>
    <row r="1533" spans="7:7" hidden="1" x14ac:dyDescent="0.35">
      <c r="G1533" s="12"/>
    </row>
    <row r="1534" spans="7:7" hidden="1" x14ac:dyDescent="0.35">
      <c r="G1534" s="12"/>
    </row>
    <row r="1535" spans="7:7" hidden="1" x14ac:dyDescent="0.35">
      <c r="G1535" s="12"/>
    </row>
    <row r="1536" spans="7:7" hidden="1" x14ac:dyDescent="0.35">
      <c r="G1536" s="12"/>
    </row>
    <row r="1537" spans="7:7" hidden="1" x14ac:dyDescent="0.35">
      <c r="G1537" s="12"/>
    </row>
    <row r="1538" spans="7:7" hidden="1" x14ac:dyDescent="0.35">
      <c r="G1538" s="12"/>
    </row>
    <row r="1539" spans="7:7" hidden="1" x14ac:dyDescent="0.35">
      <c r="G1539" s="12"/>
    </row>
    <row r="1540" spans="7:7" hidden="1" x14ac:dyDescent="0.35">
      <c r="G1540" s="12"/>
    </row>
    <row r="1541" spans="7:7" hidden="1" x14ac:dyDescent="0.35">
      <c r="G1541" s="12"/>
    </row>
    <row r="1542" spans="7:7" hidden="1" x14ac:dyDescent="0.35">
      <c r="G1542" s="12"/>
    </row>
    <row r="1543" spans="7:7" hidden="1" x14ac:dyDescent="0.35">
      <c r="G1543" s="12"/>
    </row>
    <row r="1544" spans="7:7" hidden="1" x14ac:dyDescent="0.35">
      <c r="G1544" s="12"/>
    </row>
    <row r="1545" spans="7:7" hidden="1" x14ac:dyDescent="0.35">
      <c r="G1545" s="12"/>
    </row>
    <row r="1546" spans="7:7" hidden="1" x14ac:dyDescent="0.35">
      <c r="G1546" s="12"/>
    </row>
    <row r="1547" spans="7:7" hidden="1" x14ac:dyDescent="0.35">
      <c r="G1547" s="12"/>
    </row>
    <row r="1548" spans="7:7" hidden="1" x14ac:dyDescent="0.35">
      <c r="G1548" s="12"/>
    </row>
    <row r="1549" spans="7:7" hidden="1" x14ac:dyDescent="0.35">
      <c r="G1549" s="12"/>
    </row>
    <row r="1550" spans="7:7" hidden="1" x14ac:dyDescent="0.35">
      <c r="G1550" s="12"/>
    </row>
    <row r="1551" spans="7:7" hidden="1" x14ac:dyDescent="0.35">
      <c r="G1551" s="12"/>
    </row>
    <row r="1552" spans="7:7" hidden="1" x14ac:dyDescent="0.35">
      <c r="G1552" s="12"/>
    </row>
    <row r="1553" spans="7:7" hidden="1" x14ac:dyDescent="0.35">
      <c r="G1553" s="12"/>
    </row>
    <row r="1554" spans="7:7" hidden="1" x14ac:dyDescent="0.35">
      <c r="G1554" s="12"/>
    </row>
    <row r="1555" spans="7:7" hidden="1" x14ac:dyDescent="0.35">
      <c r="G1555" s="12"/>
    </row>
    <row r="1556" spans="7:7" hidden="1" x14ac:dyDescent="0.35">
      <c r="G1556" s="12"/>
    </row>
    <row r="1557" spans="7:7" hidden="1" x14ac:dyDescent="0.35">
      <c r="G1557" s="12"/>
    </row>
    <row r="1558" spans="7:7" hidden="1" x14ac:dyDescent="0.35">
      <c r="G1558" s="12"/>
    </row>
    <row r="1559" spans="7:7" hidden="1" x14ac:dyDescent="0.35">
      <c r="G1559" s="12"/>
    </row>
    <row r="1560" spans="7:7" hidden="1" x14ac:dyDescent="0.35">
      <c r="G1560" s="12"/>
    </row>
    <row r="1561" spans="7:7" hidden="1" x14ac:dyDescent="0.35">
      <c r="G1561" s="12"/>
    </row>
    <row r="1562" spans="7:7" hidden="1" x14ac:dyDescent="0.35">
      <c r="G1562" s="12"/>
    </row>
    <row r="1563" spans="7:7" hidden="1" x14ac:dyDescent="0.35">
      <c r="G1563" s="12"/>
    </row>
    <row r="1564" spans="7:7" hidden="1" x14ac:dyDescent="0.35">
      <c r="G1564" s="12"/>
    </row>
    <row r="1565" spans="7:7" hidden="1" x14ac:dyDescent="0.35">
      <c r="G1565" s="12"/>
    </row>
    <row r="1566" spans="7:7" hidden="1" x14ac:dyDescent="0.35">
      <c r="G1566" s="12"/>
    </row>
    <row r="1567" spans="7:7" hidden="1" x14ac:dyDescent="0.35">
      <c r="G1567" s="12"/>
    </row>
    <row r="1568" spans="7:7" hidden="1" x14ac:dyDescent="0.35">
      <c r="G1568" s="12"/>
    </row>
    <row r="1569" spans="7:7" hidden="1" x14ac:dyDescent="0.35">
      <c r="G1569" s="12"/>
    </row>
    <row r="1570" spans="7:7" hidden="1" x14ac:dyDescent="0.35">
      <c r="G1570" s="12"/>
    </row>
    <row r="1571" spans="7:7" hidden="1" x14ac:dyDescent="0.35">
      <c r="G1571" s="12"/>
    </row>
    <row r="1572" spans="7:7" hidden="1" x14ac:dyDescent="0.35">
      <c r="G1572" s="12"/>
    </row>
    <row r="1573" spans="7:7" hidden="1" x14ac:dyDescent="0.35">
      <c r="G1573" s="12"/>
    </row>
    <row r="1574" spans="7:7" hidden="1" x14ac:dyDescent="0.35">
      <c r="G1574" s="12"/>
    </row>
    <row r="1575" spans="7:7" hidden="1" x14ac:dyDescent="0.35">
      <c r="G1575" s="12"/>
    </row>
    <row r="1576" spans="7:7" hidden="1" x14ac:dyDescent="0.35">
      <c r="G1576" s="12"/>
    </row>
    <row r="1577" spans="7:7" hidden="1" x14ac:dyDescent="0.35">
      <c r="G1577" s="12"/>
    </row>
    <row r="1578" spans="7:7" hidden="1" x14ac:dyDescent="0.35">
      <c r="G1578" s="12"/>
    </row>
    <row r="1579" spans="7:7" hidden="1" x14ac:dyDescent="0.35">
      <c r="G1579" s="12"/>
    </row>
    <row r="1580" spans="7:7" hidden="1" x14ac:dyDescent="0.35">
      <c r="G1580" s="12"/>
    </row>
    <row r="1581" spans="7:7" hidden="1" x14ac:dyDescent="0.35">
      <c r="G1581" s="12"/>
    </row>
    <row r="1582" spans="7:7" hidden="1" x14ac:dyDescent="0.35">
      <c r="G1582" s="12"/>
    </row>
    <row r="1583" spans="7:7" hidden="1" x14ac:dyDescent="0.35">
      <c r="G1583" s="12"/>
    </row>
    <row r="1584" spans="7:7" hidden="1" x14ac:dyDescent="0.35">
      <c r="G1584" s="12"/>
    </row>
    <row r="1585" spans="7:7" hidden="1" x14ac:dyDescent="0.35">
      <c r="G1585" s="12"/>
    </row>
    <row r="1586" spans="7:7" hidden="1" x14ac:dyDescent="0.35">
      <c r="G1586" s="12"/>
    </row>
    <row r="1587" spans="7:7" hidden="1" x14ac:dyDescent="0.35">
      <c r="G1587" s="12"/>
    </row>
    <row r="1588" spans="7:7" hidden="1" x14ac:dyDescent="0.35">
      <c r="G1588" s="12"/>
    </row>
    <row r="1589" spans="7:7" hidden="1" x14ac:dyDescent="0.35">
      <c r="G1589" s="12"/>
    </row>
    <row r="1590" spans="7:7" hidden="1" x14ac:dyDescent="0.35">
      <c r="G1590" s="12"/>
    </row>
    <row r="1591" spans="7:7" hidden="1" x14ac:dyDescent="0.35">
      <c r="G1591" s="12"/>
    </row>
    <row r="1592" spans="7:7" hidden="1" x14ac:dyDescent="0.35">
      <c r="G1592" s="12"/>
    </row>
    <row r="1593" spans="7:7" hidden="1" x14ac:dyDescent="0.35">
      <c r="G1593" s="12"/>
    </row>
    <row r="1594" spans="7:7" hidden="1" x14ac:dyDescent="0.35">
      <c r="G1594" s="12"/>
    </row>
    <row r="1595" spans="7:7" hidden="1" x14ac:dyDescent="0.35">
      <c r="G1595" s="12"/>
    </row>
    <row r="1596" spans="7:7" hidden="1" x14ac:dyDescent="0.35">
      <c r="G1596" s="12"/>
    </row>
    <row r="1597" spans="7:7" hidden="1" x14ac:dyDescent="0.35">
      <c r="G1597" s="12"/>
    </row>
    <row r="1598" spans="7:7" hidden="1" x14ac:dyDescent="0.35">
      <c r="G1598" s="12"/>
    </row>
    <row r="1599" spans="7:7" hidden="1" x14ac:dyDescent="0.35">
      <c r="G1599" s="12"/>
    </row>
    <row r="1600" spans="7:7" hidden="1" x14ac:dyDescent="0.35">
      <c r="G1600" s="12"/>
    </row>
    <row r="1601" spans="7:7" hidden="1" x14ac:dyDescent="0.35">
      <c r="G1601" s="12"/>
    </row>
    <row r="1602" spans="7:7" hidden="1" x14ac:dyDescent="0.35">
      <c r="G1602" s="12"/>
    </row>
    <row r="1603" spans="7:7" hidden="1" x14ac:dyDescent="0.35">
      <c r="G1603" s="12"/>
    </row>
    <row r="1604" spans="7:7" hidden="1" x14ac:dyDescent="0.35">
      <c r="G1604" s="12"/>
    </row>
    <row r="1605" spans="7:7" hidden="1" x14ac:dyDescent="0.35">
      <c r="G1605" s="12"/>
    </row>
    <row r="1606" spans="7:7" hidden="1" x14ac:dyDescent="0.35">
      <c r="G1606" s="12"/>
    </row>
    <row r="1607" spans="7:7" hidden="1" x14ac:dyDescent="0.35">
      <c r="G1607" s="12"/>
    </row>
    <row r="1608" spans="7:7" hidden="1" x14ac:dyDescent="0.35">
      <c r="G1608" s="12"/>
    </row>
    <row r="1609" spans="7:7" hidden="1" x14ac:dyDescent="0.35">
      <c r="G1609" s="12"/>
    </row>
    <row r="1610" spans="7:7" hidden="1" x14ac:dyDescent="0.35">
      <c r="G1610" s="12"/>
    </row>
    <row r="1611" spans="7:7" hidden="1" x14ac:dyDescent="0.35">
      <c r="G1611" s="12"/>
    </row>
    <row r="1612" spans="7:7" hidden="1" x14ac:dyDescent="0.35">
      <c r="G1612" s="12"/>
    </row>
    <row r="1613" spans="7:7" hidden="1" x14ac:dyDescent="0.35">
      <c r="G1613" s="12"/>
    </row>
    <row r="1614" spans="7:7" hidden="1" x14ac:dyDescent="0.35">
      <c r="G1614" s="12"/>
    </row>
    <row r="1615" spans="7:7" hidden="1" x14ac:dyDescent="0.35">
      <c r="G1615" s="12"/>
    </row>
    <row r="1616" spans="7:7" hidden="1" x14ac:dyDescent="0.35">
      <c r="G1616" s="12"/>
    </row>
    <row r="1617" spans="7:7" hidden="1" x14ac:dyDescent="0.35">
      <c r="G1617" s="12"/>
    </row>
    <row r="1618" spans="7:7" hidden="1" x14ac:dyDescent="0.35">
      <c r="G1618" s="12"/>
    </row>
    <row r="1619" spans="7:7" hidden="1" x14ac:dyDescent="0.35">
      <c r="G1619" s="12"/>
    </row>
    <row r="1620" spans="7:7" hidden="1" x14ac:dyDescent="0.35">
      <c r="G1620" s="12"/>
    </row>
    <row r="1621" spans="7:7" hidden="1" x14ac:dyDescent="0.35">
      <c r="G1621" s="12"/>
    </row>
    <row r="1622" spans="7:7" hidden="1" x14ac:dyDescent="0.35">
      <c r="G1622" s="12"/>
    </row>
    <row r="1623" spans="7:7" hidden="1" x14ac:dyDescent="0.35">
      <c r="G1623" s="12"/>
    </row>
    <row r="1624" spans="7:7" hidden="1" x14ac:dyDescent="0.35">
      <c r="G1624" s="12"/>
    </row>
    <row r="1625" spans="7:7" hidden="1" x14ac:dyDescent="0.35">
      <c r="G1625" s="12"/>
    </row>
    <row r="1626" spans="7:7" hidden="1" x14ac:dyDescent="0.35">
      <c r="G1626" s="12"/>
    </row>
    <row r="1627" spans="7:7" hidden="1" x14ac:dyDescent="0.35">
      <c r="G1627" s="12"/>
    </row>
    <row r="1628" spans="7:7" hidden="1" x14ac:dyDescent="0.35">
      <c r="G1628" s="12"/>
    </row>
    <row r="1629" spans="7:7" hidden="1" x14ac:dyDescent="0.35">
      <c r="G1629" s="12"/>
    </row>
    <row r="1630" spans="7:7" hidden="1" x14ac:dyDescent="0.35">
      <c r="G1630" s="12"/>
    </row>
    <row r="1631" spans="7:7" hidden="1" x14ac:dyDescent="0.35">
      <c r="G1631" s="12"/>
    </row>
    <row r="1632" spans="7:7" hidden="1" x14ac:dyDescent="0.35">
      <c r="G1632" s="12"/>
    </row>
    <row r="1633" spans="7:7" hidden="1" x14ac:dyDescent="0.35">
      <c r="G1633" s="12"/>
    </row>
    <row r="1634" spans="7:7" hidden="1" x14ac:dyDescent="0.35">
      <c r="G1634" s="12"/>
    </row>
    <row r="1635" spans="7:7" hidden="1" x14ac:dyDescent="0.35">
      <c r="G1635" s="12"/>
    </row>
    <row r="1636" spans="7:7" hidden="1" x14ac:dyDescent="0.35">
      <c r="G1636" s="12"/>
    </row>
    <row r="1637" spans="7:7" hidden="1" x14ac:dyDescent="0.35">
      <c r="G1637" s="12"/>
    </row>
    <row r="1638" spans="7:7" hidden="1" x14ac:dyDescent="0.35">
      <c r="G1638" s="12"/>
    </row>
    <row r="1639" spans="7:7" hidden="1" x14ac:dyDescent="0.35">
      <c r="G1639" s="12"/>
    </row>
    <row r="1640" spans="7:7" hidden="1" x14ac:dyDescent="0.35">
      <c r="G1640" s="12"/>
    </row>
    <row r="1641" spans="7:7" hidden="1" x14ac:dyDescent="0.35">
      <c r="G1641" s="12"/>
    </row>
    <row r="1642" spans="7:7" hidden="1" x14ac:dyDescent="0.35">
      <c r="G1642" s="12"/>
    </row>
    <row r="1643" spans="7:7" hidden="1" x14ac:dyDescent="0.35">
      <c r="G1643" s="12"/>
    </row>
    <row r="1644" spans="7:7" hidden="1" x14ac:dyDescent="0.35">
      <c r="G1644" s="12"/>
    </row>
    <row r="1645" spans="7:7" hidden="1" x14ac:dyDescent="0.35">
      <c r="G1645" s="12"/>
    </row>
    <row r="1646" spans="7:7" hidden="1" x14ac:dyDescent="0.35">
      <c r="G1646" s="12"/>
    </row>
    <row r="1647" spans="7:7" hidden="1" x14ac:dyDescent="0.35">
      <c r="G1647" s="12"/>
    </row>
    <row r="1648" spans="7:7" hidden="1" x14ac:dyDescent="0.35">
      <c r="G1648" s="12"/>
    </row>
    <row r="1649" spans="7:7" hidden="1" x14ac:dyDescent="0.35">
      <c r="G1649" s="12"/>
    </row>
    <row r="1650" spans="7:7" hidden="1" x14ac:dyDescent="0.35">
      <c r="G1650" s="12"/>
    </row>
    <row r="1651" spans="7:7" hidden="1" x14ac:dyDescent="0.35">
      <c r="G1651" s="12"/>
    </row>
    <row r="1652" spans="7:7" hidden="1" x14ac:dyDescent="0.35">
      <c r="G1652" s="12"/>
    </row>
    <row r="1653" spans="7:7" hidden="1" x14ac:dyDescent="0.35">
      <c r="G1653" s="12"/>
    </row>
    <row r="1654" spans="7:7" hidden="1" x14ac:dyDescent="0.35">
      <c r="G1654" s="12"/>
    </row>
    <row r="1655" spans="7:7" hidden="1" x14ac:dyDescent="0.35">
      <c r="G1655" s="12"/>
    </row>
    <row r="1656" spans="7:7" hidden="1" x14ac:dyDescent="0.35">
      <c r="G1656" s="12"/>
    </row>
    <row r="1657" spans="7:7" hidden="1" x14ac:dyDescent="0.35">
      <c r="G1657" s="12"/>
    </row>
    <row r="1658" spans="7:7" hidden="1" x14ac:dyDescent="0.35">
      <c r="G1658" s="12"/>
    </row>
    <row r="1659" spans="7:7" hidden="1" x14ac:dyDescent="0.35">
      <c r="G1659" s="12"/>
    </row>
    <row r="1660" spans="7:7" hidden="1" x14ac:dyDescent="0.35">
      <c r="G1660" s="12"/>
    </row>
    <row r="1661" spans="7:7" hidden="1" x14ac:dyDescent="0.35">
      <c r="G1661" s="12"/>
    </row>
    <row r="1662" spans="7:7" hidden="1" x14ac:dyDescent="0.35">
      <c r="G1662" s="12"/>
    </row>
    <row r="1663" spans="7:7" hidden="1" x14ac:dyDescent="0.35">
      <c r="G1663" s="12"/>
    </row>
    <row r="1664" spans="7:7" hidden="1" x14ac:dyDescent="0.35">
      <c r="G1664" s="12"/>
    </row>
    <row r="1665" spans="7:7" hidden="1" x14ac:dyDescent="0.35">
      <c r="G1665" s="12"/>
    </row>
    <row r="1666" spans="7:7" hidden="1" x14ac:dyDescent="0.35">
      <c r="G1666" s="12"/>
    </row>
    <row r="1667" spans="7:7" hidden="1" x14ac:dyDescent="0.35">
      <c r="G1667" s="12"/>
    </row>
    <row r="1668" spans="7:7" hidden="1" x14ac:dyDescent="0.35">
      <c r="G1668" s="12"/>
    </row>
    <row r="1669" spans="7:7" hidden="1" x14ac:dyDescent="0.35">
      <c r="G1669" s="12"/>
    </row>
    <row r="1670" spans="7:7" hidden="1" x14ac:dyDescent="0.35">
      <c r="G1670" s="12"/>
    </row>
    <row r="1671" spans="7:7" hidden="1" x14ac:dyDescent="0.35">
      <c r="G1671" s="12"/>
    </row>
    <row r="1672" spans="7:7" hidden="1" x14ac:dyDescent="0.35">
      <c r="G1672" s="12"/>
    </row>
    <row r="1673" spans="7:7" hidden="1" x14ac:dyDescent="0.35">
      <c r="G1673" s="12"/>
    </row>
    <row r="1674" spans="7:7" hidden="1" x14ac:dyDescent="0.35">
      <c r="G1674" s="12"/>
    </row>
    <row r="1675" spans="7:7" hidden="1" x14ac:dyDescent="0.35">
      <c r="G1675" s="12"/>
    </row>
    <row r="1676" spans="7:7" hidden="1" x14ac:dyDescent="0.35">
      <c r="G1676" s="12"/>
    </row>
    <row r="1677" spans="7:7" hidden="1" x14ac:dyDescent="0.35">
      <c r="G1677" s="12"/>
    </row>
    <row r="1678" spans="7:7" hidden="1" x14ac:dyDescent="0.35">
      <c r="G1678" s="12"/>
    </row>
    <row r="1679" spans="7:7" hidden="1" x14ac:dyDescent="0.35">
      <c r="G1679" s="12"/>
    </row>
    <row r="1680" spans="7:7" hidden="1" x14ac:dyDescent="0.35">
      <c r="G1680" s="12"/>
    </row>
    <row r="1681" spans="7:7" hidden="1" x14ac:dyDescent="0.35">
      <c r="G1681" s="12"/>
    </row>
    <row r="1682" spans="7:7" hidden="1" x14ac:dyDescent="0.35">
      <c r="G1682" s="12"/>
    </row>
    <row r="1683" spans="7:7" hidden="1" x14ac:dyDescent="0.35">
      <c r="G1683" s="12"/>
    </row>
    <row r="1684" spans="7:7" hidden="1" x14ac:dyDescent="0.35">
      <c r="G1684" s="12"/>
    </row>
    <row r="1685" spans="7:7" hidden="1" x14ac:dyDescent="0.35">
      <c r="G1685" s="12"/>
    </row>
    <row r="1686" spans="7:7" hidden="1" x14ac:dyDescent="0.35">
      <c r="G1686" s="12"/>
    </row>
    <row r="1687" spans="7:7" hidden="1" x14ac:dyDescent="0.35">
      <c r="G1687" s="12"/>
    </row>
    <row r="1688" spans="7:7" hidden="1" x14ac:dyDescent="0.35">
      <c r="G1688" s="12"/>
    </row>
    <row r="1689" spans="7:7" hidden="1" x14ac:dyDescent="0.35">
      <c r="G1689" s="12"/>
    </row>
    <row r="1690" spans="7:7" hidden="1" x14ac:dyDescent="0.35">
      <c r="G1690" s="12"/>
    </row>
    <row r="1691" spans="7:7" hidden="1" x14ac:dyDescent="0.35">
      <c r="G1691" s="12"/>
    </row>
    <row r="1692" spans="7:7" hidden="1" x14ac:dyDescent="0.35">
      <c r="G1692" s="12"/>
    </row>
    <row r="1693" spans="7:7" hidden="1" x14ac:dyDescent="0.35">
      <c r="G1693" s="12"/>
    </row>
    <row r="1694" spans="7:7" hidden="1" x14ac:dyDescent="0.35">
      <c r="G1694" s="12"/>
    </row>
    <row r="1695" spans="7:7" hidden="1" x14ac:dyDescent="0.35">
      <c r="G1695" s="12"/>
    </row>
    <row r="1696" spans="7:7" hidden="1" x14ac:dyDescent="0.35">
      <c r="G1696" s="12"/>
    </row>
    <row r="1697" spans="7:7" hidden="1" x14ac:dyDescent="0.35">
      <c r="G1697" s="12"/>
    </row>
    <row r="1698" spans="7:7" hidden="1" x14ac:dyDescent="0.35">
      <c r="G1698" s="12"/>
    </row>
    <row r="1699" spans="7:7" hidden="1" x14ac:dyDescent="0.35">
      <c r="G1699" s="12"/>
    </row>
    <row r="1700" spans="7:7" hidden="1" x14ac:dyDescent="0.35">
      <c r="G1700" s="12"/>
    </row>
    <row r="1701" spans="7:7" hidden="1" x14ac:dyDescent="0.35">
      <c r="G1701" s="12"/>
    </row>
    <row r="1702" spans="7:7" hidden="1" x14ac:dyDescent="0.35">
      <c r="G1702" s="12"/>
    </row>
    <row r="1703" spans="7:7" hidden="1" x14ac:dyDescent="0.35">
      <c r="G1703" s="12"/>
    </row>
    <row r="1704" spans="7:7" hidden="1" x14ac:dyDescent="0.35">
      <c r="G1704" s="12"/>
    </row>
    <row r="1705" spans="7:7" hidden="1" x14ac:dyDescent="0.35">
      <c r="G1705" s="12"/>
    </row>
    <row r="1706" spans="7:7" hidden="1" x14ac:dyDescent="0.35">
      <c r="G1706" s="12"/>
    </row>
    <row r="1707" spans="7:7" hidden="1" x14ac:dyDescent="0.35">
      <c r="G1707" s="12"/>
    </row>
    <row r="1708" spans="7:7" hidden="1" x14ac:dyDescent="0.35">
      <c r="G1708" s="12"/>
    </row>
    <row r="1709" spans="7:7" hidden="1" x14ac:dyDescent="0.35">
      <c r="G1709" s="12"/>
    </row>
    <row r="1710" spans="7:7" hidden="1" x14ac:dyDescent="0.35">
      <c r="G1710" s="12"/>
    </row>
    <row r="1711" spans="7:7" hidden="1" x14ac:dyDescent="0.35">
      <c r="G1711" s="12"/>
    </row>
    <row r="1712" spans="7:7" hidden="1" x14ac:dyDescent="0.35">
      <c r="G1712" s="12"/>
    </row>
    <row r="1713" spans="7:7" hidden="1" x14ac:dyDescent="0.35">
      <c r="G1713" s="12"/>
    </row>
    <row r="1714" spans="7:7" hidden="1" x14ac:dyDescent="0.35">
      <c r="G1714" s="12"/>
    </row>
    <row r="1715" spans="7:7" hidden="1" x14ac:dyDescent="0.35">
      <c r="G1715" s="12"/>
    </row>
    <row r="1716" spans="7:7" hidden="1" x14ac:dyDescent="0.35">
      <c r="G1716" s="12"/>
    </row>
    <row r="1717" spans="7:7" hidden="1" x14ac:dyDescent="0.35">
      <c r="G1717" s="12"/>
    </row>
    <row r="1718" spans="7:7" hidden="1" x14ac:dyDescent="0.35">
      <c r="G1718" s="12"/>
    </row>
    <row r="1719" spans="7:7" hidden="1" x14ac:dyDescent="0.35">
      <c r="G1719" s="12"/>
    </row>
    <row r="1720" spans="7:7" hidden="1" x14ac:dyDescent="0.35">
      <c r="G1720" s="12"/>
    </row>
    <row r="1721" spans="7:7" hidden="1" x14ac:dyDescent="0.35">
      <c r="G1721" s="12"/>
    </row>
    <row r="1722" spans="7:7" hidden="1" x14ac:dyDescent="0.35">
      <c r="G1722" s="12"/>
    </row>
    <row r="1723" spans="7:7" hidden="1" x14ac:dyDescent="0.35">
      <c r="G1723" s="12"/>
    </row>
    <row r="1724" spans="7:7" hidden="1" x14ac:dyDescent="0.35">
      <c r="G1724" s="12"/>
    </row>
    <row r="1725" spans="7:7" hidden="1" x14ac:dyDescent="0.35">
      <c r="G1725" s="12"/>
    </row>
    <row r="1726" spans="7:7" hidden="1" x14ac:dyDescent="0.35">
      <c r="G1726" s="12"/>
    </row>
    <row r="1727" spans="7:7" hidden="1" x14ac:dyDescent="0.35">
      <c r="G1727" s="12"/>
    </row>
    <row r="1728" spans="7:7" hidden="1" x14ac:dyDescent="0.35">
      <c r="G1728" s="12"/>
    </row>
    <row r="1729" spans="7:7" hidden="1" x14ac:dyDescent="0.35">
      <c r="G1729" s="12"/>
    </row>
    <row r="1730" spans="7:7" hidden="1" x14ac:dyDescent="0.35">
      <c r="G1730" s="12"/>
    </row>
    <row r="1731" spans="7:7" hidden="1" x14ac:dyDescent="0.35">
      <c r="G1731" s="12"/>
    </row>
    <row r="1732" spans="7:7" hidden="1" x14ac:dyDescent="0.35">
      <c r="G1732" s="12"/>
    </row>
    <row r="1733" spans="7:7" hidden="1" x14ac:dyDescent="0.35">
      <c r="G1733" s="12"/>
    </row>
    <row r="1734" spans="7:7" hidden="1" x14ac:dyDescent="0.35">
      <c r="G1734" s="12"/>
    </row>
    <row r="1735" spans="7:7" hidden="1" x14ac:dyDescent="0.35">
      <c r="G1735" s="12"/>
    </row>
    <row r="1736" spans="7:7" hidden="1" x14ac:dyDescent="0.35">
      <c r="G1736" s="12"/>
    </row>
    <row r="1737" spans="7:7" hidden="1" x14ac:dyDescent="0.35">
      <c r="G1737" s="12"/>
    </row>
    <row r="1738" spans="7:7" hidden="1" x14ac:dyDescent="0.35">
      <c r="G1738" s="12"/>
    </row>
    <row r="1739" spans="7:7" hidden="1" x14ac:dyDescent="0.35">
      <c r="G1739" s="12"/>
    </row>
    <row r="1740" spans="7:7" hidden="1" x14ac:dyDescent="0.35">
      <c r="G1740" s="12"/>
    </row>
    <row r="1741" spans="7:7" hidden="1" x14ac:dyDescent="0.35">
      <c r="G1741" s="12"/>
    </row>
    <row r="1742" spans="7:7" hidden="1" x14ac:dyDescent="0.35">
      <c r="G1742" s="12"/>
    </row>
    <row r="1743" spans="7:7" hidden="1" x14ac:dyDescent="0.35">
      <c r="G1743" s="12"/>
    </row>
    <row r="1744" spans="7:7" hidden="1" x14ac:dyDescent="0.35">
      <c r="G1744" s="12"/>
    </row>
    <row r="1745" spans="7:7" hidden="1" x14ac:dyDescent="0.35">
      <c r="G1745" s="12"/>
    </row>
    <row r="1746" spans="7:7" hidden="1" x14ac:dyDescent="0.35">
      <c r="G1746" s="12"/>
    </row>
    <row r="1747" spans="7:7" hidden="1" x14ac:dyDescent="0.35">
      <c r="G1747" s="12"/>
    </row>
    <row r="1748" spans="7:7" hidden="1" x14ac:dyDescent="0.35">
      <c r="G1748" s="12"/>
    </row>
    <row r="1749" spans="7:7" hidden="1" x14ac:dyDescent="0.35">
      <c r="G1749" s="12"/>
    </row>
    <row r="1750" spans="7:7" hidden="1" x14ac:dyDescent="0.35">
      <c r="G1750" s="12"/>
    </row>
    <row r="1751" spans="7:7" hidden="1" x14ac:dyDescent="0.35">
      <c r="G1751" s="12"/>
    </row>
    <row r="1752" spans="7:7" hidden="1" x14ac:dyDescent="0.35">
      <c r="G1752" s="12"/>
    </row>
    <row r="1753" spans="7:7" hidden="1" x14ac:dyDescent="0.35">
      <c r="G1753" s="12"/>
    </row>
    <row r="1754" spans="7:7" hidden="1" x14ac:dyDescent="0.35">
      <c r="G1754" s="12"/>
    </row>
    <row r="1755" spans="7:7" hidden="1" x14ac:dyDescent="0.35">
      <c r="G1755" s="12"/>
    </row>
    <row r="1756" spans="7:7" hidden="1" x14ac:dyDescent="0.35">
      <c r="G1756" s="12"/>
    </row>
    <row r="1757" spans="7:7" hidden="1" x14ac:dyDescent="0.35">
      <c r="G1757" s="12"/>
    </row>
    <row r="1758" spans="7:7" hidden="1" x14ac:dyDescent="0.35">
      <c r="G1758" s="12"/>
    </row>
    <row r="1759" spans="7:7" hidden="1" x14ac:dyDescent="0.35">
      <c r="G1759" s="12"/>
    </row>
    <row r="1760" spans="7:7" hidden="1" x14ac:dyDescent="0.35">
      <c r="G1760" s="12"/>
    </row>
    <row r="1761" spans="7:7" hidden="1" x14ac:dyDescent="0.35">
      <c r="G1761" s="12"/>
    </row>
    <row r="1762" spans="7:7" hidden="1" x14ac:dyDescent="0.35">
      <c r="G1762" s="12"/>
    </row>
    <row r="1763" spans="7:7" hidden="1" x14ac:dyDescent="0.35">
      <c r="G1763" s="12"/>
    </row>
    <row r="1764" spans="7:7" hidden="1" x14ac:dyDescent="0.35">
      <c r="G1764" s="12"/>
    </row>
    <row r="1765" spans="7:7" hidden="1" x14ac:dyDescent="0.35">
      <c r="G1765" s="12"/>
    </row>
    <row r="1766" spans="7:7" hidden="1" x14ac:dyDescent="0.35">
      <c r="G1766" s="12"/>
    </row>
    <row r="1767" spans="7:7" hidden="1" x14ac:dyDescent="0.35">
      <c r="G1767" s="12"/>
    </row>
    <row r="1768" spans="7:7" hidden="1" x14ac:dyDescent="0.35">
      <c r="G1768" s="12"/>
    </row>
    <row r="1769" spans="7:7" hidden="1" x14ac:dyDescent="0.35">
      <c r="G1769" s="12"/>
    </row>
    <row r="1770" spans="7:7" hidden="1" x14ac:dyDescent="0.35">
      <c r="G1770" s="12"/>
    </row>
    <row r="1771" spans="7:7" hidden="1" x14ac:dyDescent="0.35">
      <c r="G1771" s="12"/>
    </row>
    <row r="1772" spans="7:7" hidden="1" x14ac:dyDescent="0.35">
      <c r="G1772" s="12"/>
    </row>
    <row r="1773" spans="7:7" hidden="1" x14ac:dyDescent="0.35">
      <c r="G1773" s="12"/>
    </row>
    <row r="1774" spans="7:7" hidden="1" x14ac:dyDescent="0.35">
      <c r="G1774" s="12"/>
    </row>
    <row r="1775" spans="7:7" hidden="1" x14ac:dyDescent="0.35">
      <c r="G1775" s="12"/>
    </row>
    <row r="1776" spans="7:7" hidden="1" x14ac:dyDescent="0.35">
      <c r="G1776" s="12"/>
    </row>
    <row r="1777" spans="7:7" hidden="1" x14ac:dyDescent="0.35">
      <c r="G1777" s="12"/>
    </row>
    <row r="1778" spans="7:7" hidden="1" x14ac:dyDescent="0.35">
      <c r="G1778" s="12"/>
    </row>
    <row r="1779" spans="7:7" hidden="1" x14ac:dyDescent="0.35">
      <c r="G1779" s="12"/>
    </row>
    <row r="1780" spans="7:7" hidden="1" x14ac:dyDescent="0.35">
      <c r="G1780" s="12"/>
    </row>
    <row r="1781" spans="7:7" hidden="1" x14ac:dyDescent="0.35">
      <c r="G1781" s="12"/>
    </row>
    <row r="1782" spans="7:7" hidden="1" x14ac:dyDescent="0.35">
      <c r="G1782" s="12"/>
    </row>
    <row r="1783" spans="7:7" hidden="1" x14ac:dyDescent="0.35">
      <c r="G1783" s="12"/>
    </row>
    <row r="1784" spans="7:7" hidden="1" x14ac:dyDescent="0.35">
      <c r="G1784" s="12"/>
    </row>
    <row r="1785" spans="7:7" hidden="1" x14ac:dyDescent="0.35">
      <c r="G1785" s="12"/>
    </row>
    <row r="1786" spans="7:7" hidden="1" x14ac:dyDescent="0.35">
      <c r="G1786" s="12"/>
    </row>
    <row r="1787" spans="7:7" hidden="1" x14ac:dyDescent="0.35">
      <c r="G1787" s="12"/>
    </row>
    <row r="1788" spans="7:7" hidden="1" x14ac:dyDescent="0.35">
      <c r="G1788" s="12"/>
    </row>
    <row r="1789" spans="7:7" hidden="1" x14ac:dyDescent="0.35">
      <c r="G1789" s="12"/>
    </row>
    <row r="1790" spans="7:7" hidden="1" x14ac:dyDescent="0.35">
      <c r="G1790" s="12"/>
    </row>
    <row r="1791" spans="7:7" hidden="1" x14ac:dyDescent="0.35">
      <c r="G1791" s="12"/>
    </row>
    <row r="1792" spans="7:7" hidden="1" x14ac:dyDescent="0.35">
      <c r="G1792" s="12"/>
    </row>
    <row r="1793" spans="7:7" hidden="1" x14ac:dyDescent="0.35">
      <c r="G1793" s="12"/>
    </row>
    <row r="1794" spans="7:7" hidden="1" x14ac:dyDescent="0.35">
      <c r="G1794" s="12"/>
    </row>
    <row r="1795" spans="7:7" hidden="1" x14ac:dyDescent="0.35">
      <c r="G1795" s="12"/>
    </row>
    <row r="1796" spans="7:7" hidden="1" x14ac:dyDescent="0.35">
      <c r="G1796" s="12"/>
    </row>
    <row r="1797" spans="7:7" hidden="1" x14ac:dyDescent="0.35">
      <c r="G1797" s="12"/>
    </row>
    <row r="1798" spans="7:7" hidden="1" x14ac:dyDescent="0.35">
      <c r="G1798" s="12"/>
    </row>
    <row r="1799" spans="7:7" hidden="1" x14ac:dyDescent="0.35">
      <c r="G1799" s="12"/>
    </row>
    <row r="1800" spans="7:7" hidden="1" x14ac:dyDescent="0.35">
      <c r="G1800" s="12"/>
    </row>
    <row r="1801" spans="7:7" hidden="1" x14ac:dyDescent="0.35">
      <c r="G1801" s="12"/>
    </row>
    <row r="1802" spans="7:7" hidden="1" x14ac:dyDescent="0.35">
      <c r="G1802" s="12"/>
    </row>
    <row r="1803" spans="7:7" hidden="1" x14ac:dyDescent="0.35">
      <c r="G1803" s="12"/>
    </row>
    <row r="1804" spans="7:7" hidden="1" x14ac:dyDescent="0.35">
      <c r="G1804" s="12"/>
    </row>
    <row r="1805" spans="7:7" hidden="1" x14ac:dyDescent="0.35">
      <c r="G1805" s="12"/>
    </row>
    <row r="1806" spans="7:7" hidden="1" x14ac:dyDescent="0.35">
      <c r="G1806" s="12"/>
    </row>
    <row r="1807" spans="7:7" hidden="1" x14ac:dyDescent="0.35">
      <c r="G1807" s="12"/>
    </row>
    <row r="1808" spans="7:7" hidden="1" x14ac:dyDescent="0.35">
      <c r="G1808" s="12"/>
    </row>
    <row r="1809" spans="7:7" hidden="1" x14ac:dyDescent="0.35">
      <c r="G1809" s="12"/>
    </row>
    <row r="1810" spans="7:7" hidden="1" x14ac:dyDescent="0.35">
      <c r="G1810" s="12"/>
    </row>
    <row r="1811" spans="7:7" hidden="1" x14ac:dyDescent="0.35">
      <c r="G1811" s="12"/>
    </row>
    <row r="1812" spans="7:7" hidden="1" x14ac:dyDescent="0.35">
      <c r="G1812" s="12"/>
    </row>
    <row r="1813" spans="7:7" hidden="1" x14ac:dyDescent="0.35">
      <c r="G1813" s="12"/>
    </row>
    <row r="1814" spans="7:7" hidden="1" x14ac:dyDescent="0.35">
      <c r="G1814" s="12"/>
    </row>
    <row r="1815" spans="7:7" hidden="1" x14ac:dyDescent="0.35">
      <c r="G1815" s="12"/>
    </row>
    <row r="1816" spans="7:7" hidden="1" x14ac:dyDescent="0.35">
      <c r="G1816" s="12"/>
    </row>
    <row r="1817" spans="7:7" hidden="1" x14ac:dyDescent="0.35">
      <c r="G1817" s="12"/>
    </row>
    <row r="1818" spans="7:7" hidden="1" x14ac:dyDescent="0.35">
      <c r="G1818" s="12"/>
    </row>
    <row r="1819" spans="7:7" hidden="1" x14ac:dyDescent="0.35">
      <c r="G1819" s="12"/>
    </row>
    <row r="1820" spans="7:7" hidden="1" x14ac:dyDescent="0.35">
      <c r="G1820" s="12"/>
    </row>
    <row r="1821" spans="7:7" hidden="1" x14ac:dyDescent="0.35">
      <c r="G1821" s="12"/>
    </row>
    <row r="1822" spans="7:7" hidden="1" x14ac:dyDescent="0.35">
      <c r="G1822" s="12"/>
    </row>
    <row r="1823" spans="7:7" hidden="1" x14ac:dyDescent="0.35">
      <c r="G1823" s="12"/>
    </row>
    <row r="1824" spans="7:7" hidden="1" x14ac:dyDescent="0.35">
      <c r="G1824" s="12"/>
    </row>
    <row r="1825" spans="7:7" hidden="1" x14ac:dyDescent="0.35">
      <c r="G1825" s="12"/>
    </row>
    <row r="1826" spans="7:7" hidden="1" x14ac:dyDescent="0.35">
      <c r="G1826" s="12"/>
    </row>
    <row r="1827" spans="7:7" hidden="1" x14ac:dyDescent="0.35">
      <c r="G1827" s="12"/>
    </row>
    <row r="1828" spans="7:7" hidden="1" x14ac:dyDescent="0.35">
      <c r="G1828" s="12"/>
    </row>
    <row r="1829" spans="7:7" hidden="1" x14ac:dyDescent="0.35">
      <c r="G1829" s="12"/>
    </row>
    <row r="1830" spans="7:7" hidden="1" x14ac:dyDescent="0.35">
      <c r="G1830" s="12"/>
    </row>
    <row r="1831" spans="7:7" hidden="1" x14ac:dyDescent="0.35">
      <c r="G1831" s="12"/>
    </row>
    <row r="1832" spans="7:7" hidden="1" x14ac:dyDescent="0.35">
      <c r="G1832" s="12"/>
    </row>
    <row r="1833" spans="7:7" hidden="1" x14ac:dyDescent="0.35">
      <c r="G1833" s="12"/>
    </row>
    <row r="1834" spans="7:7" hidden="1" x14ac:dyDescent="0.35">
      <c r="G1834" s="12"/>
    </row>
    <row r="1835" spans="7:7" hidden="1" x14ac:dyDescent="0.35">
      <c r="G1835" s="12"/>
    </row>
    <row r="1836" spans="7:7" hidden="1" x14ac:dyDescent="0.35">
      <c r="G1836" s="12"/>
    </row>
    <row r="1837" spans="7:7" hidden="1" x14ac:dyDescent="0.35">
      <c r="G1837" s="12"/>
    </row>
    <row r="1838" spans="7:7" hidden="1" x14ac:dyDescent="0.35">
      <c r="G1838" s="12"/>
    </row>
    <row r="1839" spans="7:7" hidden="1" x14ac:dyDescent="0.35">
      <c r="G1839" s="12"/>
    </row>
    <row r="1840" spans="7:7" hidden="1" x14ac:dyDescent="0.35">
      <c r="G1840" s="12"/>
    </row>
    <row r="1841" spans="7:7" hidden="1" x14ac:dyDescent="0.35">
      <c r="G1841" s="12"/>
    </row>
    <row r="1842" spans="7:7" hidden="1" x14ac:dyDescent="0.35">
      <c r="G1842" s="12"/>
    </row>
    <row r="1843" spans="7:7" hidden="1" x14ac:dyDescent="0.35">
      <c r="G1843" s="12"/>
    </row>
    <row r="1844" spans="7:7" hidden="1" x14ac:dyDescent="0.35">
      <c r="G1844" s="12"/>
    </row>
    <row r="1845" spans="7:7" hidden="1" x14ac:dyDescent="0.35">
      <c r="G1845" s="12"/>
    </row>
    <row r="1846" spans="7:7" hidden="1" x14ac:dyDescent="0.35">
      <c r="G1846" s="12"/>
    </row>
    <row r="1847" spans="7:7" hidden="1" x14ac:dyDescent="0.35">
      <c r="G1847" s="12"/>
    </row>
    <row r="1848" spans="7:7" hidden="1" x14ac:dyDescent="0.35">
      <c r="G1848" s="12"/>
    </row>
    <row r="1849" spans="7:7" hidden="1" x14ac:dyDescent="0.35">
      <c r="G1849" s="12"/>
    </row>
    <row r="1850" spans="7:7" hidden="1" x14ac:dyDescent="0.35">
      <c r="G1850" s="12"/>
    </row>
    <row r="1851" spans="7:7" hidden="1" x14ac:dyDescent="0.35">
      <c r="G1851" s="12"/>
    </row>
    <row r="1852" spans="7:7" hidden="1" x14ac:dyDescent="0.35">
      <c r="G1852" s="12"/>
    </row>
    <row r="1853" spans="7:7" hidden="1" x14ac:dyDescent="0.35">
      <c r="G1853" s="12"/>
    </row>
    <row r="1854" spans="7:7" hidden="1" x14ac:dyDescent="0.35">
      <c r="G1854" s="12"/>
    </row>
    <row r="1855" spans="7:7" hidden="1" x14ac:dyDescent="0.35">
      <c r="G1855" s="12"/>
    </row>
    <row r="1856" spans="7:7" hidden="1" x14ac:dyDescent="0.35">
      <c r="G1856" s="12"/>
    </row>
    <row r="1857" spans="7:7" hidden="1" x14ac:dyDescent="0.35">
      <c r="G1857" s="12"/>
    </row>
    <row r="1858" spans="7:7" hidden="1" x14ac:dyDescent="0.35">
      <c r="G1858" s="12"/>
    </row>
    <row r="1859" spans="7:7" hidden="1" x14ac:dyDescent="0.35">
      <c r="G1859" s="12"/>
    </row>
    <row r="1860" spans="7:7" hidden="1" x14ac:dyDescent="0.35">
      <c r="G1860" s="12"/>
    </row>
    <row r="1861" spans="7:7" hidden="1" x14ac:dyDescent="0.35">
      <c r="G1861" s="12"/>
    </row>
    <row r="1862" spans="7:7" hidden="1" x14ac:dyDescent="0.35">
      <c r="G1862" s="12"/>
    </row>
    <row r="1863" spans="7:7" hidden="1" x14ac:dyDescent="0.35">
      <c r="G1863" s="12"/>
    </row>
    <row r="1864" spans="7:7" hidden="1" x14ac:dyDescent="0.35">
      <c r="G1864" s="12"/>
    </row>
    <row r="1865" spans="7:7" hidden="1" x14ac:dyDescent="0.35">
      <c r="G1865" s="12"/>
    </row>
    <row r="1866" spans="7:7" hidden="1" x14ac:dyDescent="0.35">
      <c r="G1866" s="12"/>
    </row>
    <row r="1867" spans="7:7" hidden="1" x14ac:dyDescent="0.35">
      <c r="G1867" s="12"/>
    </row>
    <row r="1868" spans="7:7" hidden="1" x14ac:dyDescent="0.35">
      <c r="G1868" s="12"/>
    </row>
    <row r="1869" spans="7:7" hidden="1" x14ac:dyDescent="0.35">
      <c r="G1869" s="12"/>
    </row>
    <row r="1870" spans="7:7" hidden="1" x14ac:dyDescent="0.35">
      <c r="G1870" s="12"/>
    </row>
    <row r="1871" spans="7:7" hidden="1" x14ac:dyDescent="0.35">
      <c r="G1871" s="12"/>
    </row>
    <row r="1872" spans="7:7" hidden="1" x14ac:dyDescent="0.35">
      <c r="G1872" s="12"/>
    </row>
    <row r="1873" spans="7:7" hidden="1" x14ac:dyDescent="0.35">
      <c r="G1873" s="12"/>
    </row>
    <row r="1874" spans="7:7" hidden="1" x14ac:dyDescent="0.35">
      <c r="G1874" s="12"/>
    </row>
    <row r="1875" spans="7:7" hidden="1" x14ac:dyDescent="0.35">
      <c r="G1875" s="12"/>
    </row>
    <row r="1876" spans="7:7" hidden="1" x14ac:dyDescent="0.35">
      <c r="G1876" s="12"/>
    </row>
    <row r="1877" spans="7:7" hidden="1" x14ac:dyDescent="0.35">
      <c r="G1877" s="12"/>
    </row>
    <row r="1878" spans="7:7" hidden="1" x14ac:dyDescent="0.35">
      <c r="G1878" s="12"/>
    </row>
    <row r="1879" spans="7:7" hidden="1" x14ac:dyDescent="0.35">
      <c r="G1879" s="12"/>
    </row>
    <row r="1880" spans="7:7" hidden="1" x14ac:dyDescent="0.35">
      <c r="G1880" s="12"/>
    </row>
    <row r="1881" spans="7:7" hidden="1" x14ac:dyDescent="0.35">
      <c r="G1881" s="12"/>
    </row>
    <row r="1882" spans="7:7" hidden="1" x14ac:dyDescent="0.35">
      <c r="G1882" s="12"/>
    </row>
    <row r="1883" spans="7:7" hidden="1" x14ac:dyDescent="0.35">
      <c r="G1883" s="12"/>
    </row>
    <row r="1884" spans="7:7" hidden="1" x14ac:dyDescent="0.35">
      <c r="G1884" s="12"/>
    </row>
    <row r="1885" spans="7:7" hidden="1" x14ac:dyDescent="0.35">
      <c r="G1885" s="12"/>
    </row>
    <row r="1886" spans="7:7" hidden="1" x14ac:dyDescent="0.35">
      <c r="G1886" s="12"/>
    </row>
    <row r="1887" spans="7:7" hidden="1" x14ac:dyDescent="0.35">
      <c r="G1887" s="12"/>
    </row>
    <row r="1888" spans="7:7" hidden="1" x14ac:dyDescent="0.35">
      <c r="G1888" s="12"/>
    </row>
    <row r="1889" spans="7:7" hidden="1" x14ac:dyDescent="0.35">
      <c r="G1889" s="12"/>
    </row>
    <row r="1890" spans="7:7" hidden="1" x14ac:dyDescent="0.35">
      <c r="G1890" s="12"/>
    </row>
    <row r="1891" spans="7:7" hidden="1" x14ac:dyDescent="0.35">
      <c r="G1891" s="12"/>
    </row>
    <row r="1892" spans="7:7" hidden="1" x14ac:dyDescent="0.35">
      <c r="G1892" s="12"/>
    </row>
    <row r="1893" spans="7:7" hidden="1" x14ac:dyDescent="0.35">
      <c r="G1893" s="12"/>
    </row>
    <row r="1894" spans="7:7" hidden="1" x14ac:dyDescent="0.35">
      <c r="G1894" s="12"/>
    </row>
    <row r="1895" spans="7:7" hidden="1" x14ac:dyDescent="0.35">
      <c r="G1895" s="12"/>
    </row>
    <row r="1896" spans="7:7" hidden="1" x14ac:dyDescent="0.35">
      <c r="G1896" s="12"/>
    </row>
    <row r="1897" spans="7:7" hidden="1" x14ac:dyDescent="0.35">
      <c r="G1897" s="12"/>
    </row>
    <row r="1898" spans="7:7" hidden="1" x14ac:dyDescent="0.35">
      <c r="G1898" s="12"/>
    </row>
    <row r="1899" spans="7:7" hidden="1" x14ac:dyDescent="0.35">
      <c r="G1899" s="12"/>
    </row>
    <row r="1900" spans="7:7" hidden="1" x14ac:dyDescent="0.35">
      <c r="G1900" s="12"/>
    </row>
    <row r="1901" spans="7:7" hidden="1" x14ac:dyDescent="0.35">
      <c r="G1901" s="12"/>
    </row>
    <row r="1902" spans="7:7" hidden="1" x14ac:dyDescent="0.35">
      <c r="G1902" s="12"/>
    </row>
    <row r="1903" spans="7:7" hidden="1" x14ac:dyDescent="0.35">
      <c r="G1903" s="12"/>
    </row>
    <row r="1904" spans="7:7" hidden="1" x14ac:dyDescent="0.35">
      <c r="G1904" s="12"/>
    </row>
    <row r="1905" spans="7:7" hidden="1" x14ac:dyDescent="0.35">
      <c r="G1905" s="12"/>
    </row>
    <row r="1906" spans="7:7" hidden="1" x14ac:dyDescent="0.35">
      <c r="G1906" s="12"/>
    </row>
    <row r="1907" spans="7:7" hidden="1" x14ac:dyDescent="0.35">
      <c r="G1907" s="12"/>
    </row>
    <row r="1908" spans="7:7" hidden="1" x14ac:dyDescent="0.35">
      <c r="G1908" s="12"/>
    </row>
    <row r="1909" spans="7:7" hidden="1" x14ac:dyDescent="0.35">
      <c r="G1909" s="12"/>
    </row>
    <row r="1910" spans="7:7" hidden="1" x14ac:dyDescent="0.35">
      <c r="G1910" s="12"/>
    </row>
    <row r="1911" spans="7:7" hidden="1" x14ac:dyDescent="0.35">
      <c r="G1911" s="12"/>
    </row>
    <row r="1912" spans="7:7" hidden="1" x14ac:dyDescent="0.35">
      <c r="G1912" s="12"/>
    </row>
    <row r="1913" spans="7:7" hidden="1" x14ac:dyDescent="0.35">
      <c r="G1913" s="12"/>
    </row>
    <row r="1914" spans="7:7" hidden="1" x14ac:dyDescent="0.35">
      <c r="G1914" s="12"/>
    </row>
    <row r="1915" spans="7:7" hidden="1" x14ac:dyDescent="0.35">
      <c r="G1915" s="12"/>
    </row>
    <row r="1916" spans="7:7" hidden="1" x14ac:dyDescent="0.35">
      <c r="G1916" s="12"/>
    </row>
    <row r="1917" spans="7:7" hidden="1" x14ac:dyDescent="0.35">
      <c r="G1917" s="12"/>
    </row>
    <row r="1918" spans="7:7" hidden="1" x14ac:dyDescent="0.35">
      <c r="G1918" s="12"/>
    </row>
    <row r="1919" spans="7:7" hidden="1" x14ac:dyDescent="0.35">
      <c r="G1919" s="12"/>
    </row>
    <row r="1920" spans="7:7" hidden="1" x14ac:dyDescent="0.35">
      <c r="G1920" s="12"/>
    </row>
    <row r="1921" spans="7:7" hidden="1" x14ac:dyDescent="0.35">
      <c r="G1921" s="12"/>
    </row>
    <row r="1922" spans="7:7" hidden="1" x14ac:dyDescent="0.35">
      <c r="G1922" s="12"/>
    </row>
    <row r="1923" spans="7:7" hidden="1" x14ac:dyDescent="0.35">
      <c r="G1923" s="12"/>
    </row>
    <row r="1924" spans="7:7" hidden="1" x14ac:dyDescent="0.35">
      <c r="G1924" s="12"/>
    </row>
    <row r="1925" spans="7:7" hidden="1" x14ac:dyDescent="0.35">
      <c r="G1925" s="12"/>
    </row>
    <row r="1926" spans="7:7" hidden="1" x14ac:dyDescent="0.35">
      <c r="G1926" s="12"/>
    </row>
    <row r="1927" spans="7:7" hidden="1" x14ac:dyDescent="0.35">
      <c r="G1927" s="12"/>
    </row>
    <row r="1928" spans="7:7" hidden="1" x14ac:dyDescent="0.35">
      <c r="G1928" s="12"/>
    </row>
    <row r="1929" spans="7:7" hidden="1" x14ac:dyDescent="0.35">
      <c r="G1929" s="12"/>
    </row>
    <row r="1930" spans="7:7" hidden="1" x14ac:dyDescent="0.35">
      <c r="G1930" s="12"/>
    </row>
    <row r="1931" spans="7:7" hidden="1" x14ac:dyDescent="0.35">
      <c r="G1931" s="12"/>
    </row>
    <row r="1932" spans="7:7" hidden="1" x14ac:dyDescent="0.35">
      <c r="G1932" s="12"/>
    </row>
    <row r="1933" spans="7:7" hidden="1" x14ac:dyDescent="0.35">
      <c r="G1933" s="12"/>
    </row>
    <row r="1934" spans="7:7" hidden="1" x14ac:dyDescent="0.35">
      <c r="G1934" s="12"/>
    </row>
    <row r="1935" spans="7:7" hidden="1" x14ac:dyDescent="0.35">
      <c r="G1935" s="12"/>
    </row>
    <row r="1936" spans="7:7" hidden="1" x14ac:dyDescent="0.35">
      <c r="G1936" s="12"/>
    </row>
    <row r="1937" spans="7:7" hidden="1" x14ac:dyDescent="0.35">
      <c r="G1937" s="12"/>
    </row>
    <row r="1938" spans="7:7" hidden="1" x14ac:dyDescent="0.35">
      <c r="G1938" s="12"/>
    </row>
    <row r="1939" spans="7:7" hidden="1" x14ac:dyDescent="0.35">
      <c r="G1939" s="12"/>
    </row>
    <row r="1940" spans="7:7" hidden="1" x14ac:dyDescent="0.35">
      <c r="G1940" s="12"/>
    </row>
    <row r="1941" spans="7:7" hidden="1" x14ac:dyDescent="0.35">
      <c r="G1941" s="12"/>
    </row>
    <row r="1942" spans="7:7" hidden="1" x14ac:dyDescent="0.35">
      <c r="G1942" s="12"/>
    </row>
    <row r="1943" spans="7:7" hidden="1" x14ac:dyDescent="0.35">
      <c r="G1943" s="12"/>
    </row>
    <row r="1944" spans="7:7" hidden="1" x14ac:dyDescent="0.35">
      <c r="G1944" s="12"/>
    </row>
    <row r="1945" spans="7:7" hidden="1" x14ac:dyDescent="0.35">
      <c r="G1945" s="12"/>
    </row>
    <row r="1946" spans="7:7" hidden="1" x14ac:dyDescent="0.35">
      <c r="G1946" s="12"/>
    </row>
    <row r="1947" spans="7:7" hidden="1" x14ac:dyDescent="0.35">
      <c r="G1947" s="12"/>
    </row>
    <row r="1948" spans="7:7" hidden="1" x14ac:dyDescent="0.35">
      <c r="G1948" s="12"/>
    </row>
    <row r="1949" spans="7:7" hidden="1" x14ac:dyDescent="0.35">
      <c r="G1949" s="12"/>
    </row>
    <row r="1950" spans="7:7" hidden="1" x14ac:dyDescent="0.35">
      <c r="G1950" s="12"/>
    </row>
    <row r="1951" spans="7:7" hidden="1" x14ac:dyDescent="0.35">
      <c r="G1951" s="12"/>
    </row>
    <row r="1952" spans="7:7" hidden="1" x14ac:dyDescent="0.35">
      <c r="G1952" s="12"/>
    </row>
    <row r="1953" spans="7:7" hidden="1" x14ac:dyDescent="0.35">
      <c r="G1953" s="12"/>
    </row>
    <row r="1954" spans="7:7" hidden="1" x14ac:dyDescent="0.35">
      <c r="G1954" s="12"/>
    </row>
    <row r="1955" spans="7:7" hidden="1" x14ac:dyDescent="0.35">
      <c r="G1955" s="12"/>
    </row>
    <row r="1956" spans="7:7" hidden="1" x14ac:dyDescent="0.35">
      <c r="G1956" s="12"/>
    </row>
    <row r="1957" spans="7:7" hidden="1" x14ac:dyDescent="0.35">
      <c r="G1957" s="12"/>
    </row>
    <row r="1958" spans="7:7" hidden="1" x14ac:dyDescent="0.35">
      <c r="G1958" s="12"/>
    </row>
    <row r="1959" spans="7:7" hidden="1" x14ac:dyDescent="0.35">
      <c r="G1959" s="12"/>
    </row>
    <row r="1960" spans="7:7" hidden="1" x14ac:dyDescent="0.35">
      <c r="G1960" s="12"/>
    </row>
    <row r="1961" spans="7:7" hidden="1" x14ac:dyDescent="0.35">
      <c r="G1961" s="12"/>
    </row>
    <row r="1962" spans="7:7" hidden="1" x14ac:dyDescent="0.35">
      <c r="G1962" s="12"/>
    </row>
    <row r="1963" spans="7:7" hidden="1" x14ac:dyDescent="0.35">
      <c r="G1963" s="12"/>
    </row>
    <row r="1964" spans="7:7" hidden="1" x14ac:dyDescent="0.35">
      <c r="G1964" s="12"/>
    </row>
    <row r="1965" spans="7:7" hidden="1" x14ac:dyDescent="0.35">
      <c r="G1965" s="12"/>
    </row>
    <row r="1966" spans="7:7" hidden="1" x14ac:dyDescent="0.35">
      <c r="G1966" s="12"/>
    </row>
    <row r="1967" spans="7:7" hidden="1" x14ac:dyDescent="0.35">
      <c r="G1967" s="12"/>
    </row>
    <row r="1968" spans="7:7" hidden="1" x14ac:dyDescent="0.35">
      <c r="G1968" s="12"/>
    </row>
    <row r="1969" spans="7:7" hidden="1" x14ac:dyDescent="0.35">
      <c r="G1969" s="12"/>
    </row>
    <row r="1970" spans="7:7" hidden="1" x14ac:dyDescent="0.35">
      <c r="G1970" s="12"/>
    </row>
    <row r="1971" spans="7:7" hidden="1" x14ac:dyDescent="0.35">
      <c r="G1971" s="12"/>
    </row>
    <row r="1972" spans="7:7" hidden="1" x14ac:dyDescent="0.35">
      <c r="G1972" s="12"/>
    </row>
    <row r="1973" spans="7:7" hidden="1" x14ac:dyDescent="0.35">
      <c r="G1973" s="12"/>
    </row>
    <row r="1974" spans="7:7" hidden="1" x14ac:dyDescent="0.35">
      <c r="G1974" s="12"/>
    </row>
    <row r="1975" spans="7:7" hidden="1" x14ac:dyDescent="0.35">
      <c r="G1975" s="12"/>
    </row>
    <row r="1976" spans="7:7" hidden="1" x14ac:dyDescent="0.35">
      <c r="G1976" s="12"/>
    </row>
    <row r="1977" spans="7:7" hidden="1" x14ac:dyDescent="0.35">
      <c r="G1977" s="12"/>
    </row>
    <row r="1978" spans="7:7" hidden="1" x14ac:dyDescent="0.35">
      <c r="G1978" s="12"/>
    </row>
    <row r="1979" spans="7:7" hidden="1" x14ac:dyDescent="0.35">
      <c r="G1979" s="12"/>
    </row>
    <row r="1980" spans="7:7" hidden="1" x14ac:dyDescent="0.35">
      <c r="G1980" s="12"/>
    </row>
    <row r="1981" spans="7:7" hidden="1" x14ac:dyDescent="0.35">
      <c r="G1981" s="12"/>
    </row>
    <row r="1982" spans="7:7" hidden="1" x14ac:dyDescent="0.35">
      <c r="G1982" s="12"/>
    </row>
    <row r="1983" spans="7:7" hidden="1" x14ac:dyDescent="0.35">
      <c r="G1983" s="12"/>
    </row>
    <row r="1984" spans="7:7" hidden="1" x14ac:dyDescent="0.35">
      <c r="G1984" s="12"/>
    </row>
    <row r="1985" spans="7:7" hidden="1" x14ac:dyDescent="0.35">
      <c r="G1985" s="12"/>
    </row>
    <row r="1986" spans="7:7" hidden="1" x14ac:dyDescent="0.35">
      <c r="G1986" s="12"/>
    </row>
    <row r="1987" spans="7:7" hidden="1" x14ac:dyDescent="0.35">
      <c r="G1987" s="12"/>
    </row>
    <row r="1988" spans="7:7" hidden="1" x14ac:dyDescent="0.35">
      <c r="G1988" s="12"/>
    </row>
    <row r="1989" spans="7:7" hidden="1" x14ac:dyDescent="0.35">
      <c r="G1989" s="12"/>
    </row>
    <row r="1990" spans="7:7" hidden="1" x14ac:dyDescent="0.35">
      <c r="G1990" s="12"/>
    </row>
    <row r="1991" spans="7:7" hidden="1" x14ac:dyDescent="0.35">
      <c r="G1991" s="12"/>
    </row>
    <row r="1992" spans="7:7" hidden="1" x14ac:dyDescent="0.35">
      <c r="G1992" s="12"/>
    </row>
    <row r="1993" spans="7:7" hidden="1" x14ac:dyDescent="0.35">
      <c r="G1993" s="12"/>
    </row>
    <row r="1994" spans="7:7" hidden="1" x14ac:dyDescent="0.35">
      <c r="G1994" s="12"/>
    </row>
    <row r="1995" spans="7:7" hidden="1" x14ac:dyDescent="0.35">
      <c r="G1995" s="12"/>
    </row>
    <row r="1996" spans="7:7" hidden="1" x14ac:dyDescent="0.35">
      <c r="G1996" s="12"/>
    </row>
    <row r="1997" spans="7:7" hidden="1" x14ac:dyDescent="0.35">
      <c r="G1997" s="12"/>
    </row>
    <row r="1998" spans="7:7" hidden="1" x14ac:dyDescent="0.35">
      <c r="G1998" s="12"/>
    </row>
    <row r="1999" spans="7:7" hidden="1" x14ac:dyDescent="0.35">
      <c r="G1999" s="12"/>
    </row>
    <row r="2000" spans="7:7" hidden="1" x14ac:dyDescent="0.35">
      <c r="G2000" s="12"/>
    </row>
    <row r="2001" spans="7:7" hidden="1" x14ac:dyDescent="0.35">
      <c r="G2001" s="12"/>
    </row>
    <row r="2002" spans="7:7" hidden="1" x14ac:dyDescent="0.35">
      <c r="G2002" s="12"/>
    </row>
    <row r="2003" spans="7:7" hidden="1" x14ac:dyDescent="0.35">
      <c r="G2003" s="12"/>
    </row>
    <row r="2004" spans="7:7" hidden="1" x14ac:dyDescent="0.35">
      <c r="G2004" s="12"/>
    </row>
    <row r="2005" spans="7:7" hidden="1" x14ac:dyDescent="0.35">
      <c r="G2005" s="12"/>
    </row>
    <row r="2006" spans="7:7" hidden="1" x14ac:dyDescent="0.35">
      <c r="G2006" s="12"/>
    </row>
    <row r="2007" spans="7:7" hidden="1" x14ac:dyDescent="0.35">
      <c r="G2007" s="12"/>
    </row>
    <row r="2008" spans="7:7" hidden="1" x14ac:dyDescent="0.35">
      <c r="G2008" s="12"/>
    </row>
    <row r="2009" spans="7:7" hidden="1" x14ac:dyDescent="0.35">
      <c r="G2009" s="12"/>
    </row>
    <row r="2010" spans="7:7" hidden="1" x14ac:dyDescent="0.35">
      <c r="G2010" s="12"/>
    </row>
    <row r="2011" spans="7:7" hidden="1" x14ac:dyDescent="0.35">
      <c r="G2011" s="12"/>
    </row>
    <row r="2012" spans="7:7" hidden="1" x14ac:dyDescent="0.35">
      <c r="G2012" s="12"/>
    </row>
    <row r="2013" spans="7:7" hidden="1" x14ac:dyDescent="0.35">
      <c r="G2013" s="12"/>
    </row>
    <row r="2014" spans="7:7" hidden="1" x14ac:dyDescent="0.35">
      <c r="G2014" s="12"/>
    </row>
    <row r="2015" spans="7:7" hidden="1" x14ac:dyDescent="0.35">
      <c r="G2015" s="12"/>
    </row>
    <row r="2016" spans="7:7" hidden="1" x14ac:dyDescent="0.35">
      <c r="G2016" s="12"/>
    </row>
    <row r="2017" spans="7:7" hidden="1" x14ac:dyDescent="0.35">
      <c r="G2017" s="12"/>
    </row>
    <row r="2018" spans="7:7" hidden="1" x14ac:dyDescent="0.35">
      <c r="G2018" s="12"/>
    </row>
    <row r="2019" spans="7:7" hidden="1" x14ac:dyDescent="0.35">
      <c r="G2019" s="12"/>
    </row>
    <row r="2020" spans="7:7" hidden="1" x14ac:dyDescent="0.35">
      <c r="G2020" s="12"/>
    </row>
    <row r="2021" spans="7:7" hidden="1" x14ac:dyDescent="0.35">
      <c r="G2021" s="12"/>
    </row>
    <row r="2022" spans="7:7" hidden="1" x14ac:dyDescent="0.35">
      <c r="G2022" s="12"/>
    </row>
    <row r="2023" spans="7:7" hidden="1" x14ac:dyDescent="0.35">
      <c r="G2023" s="12"/>
    </row>
    <row r="2024" spans="7:7" hidden="1" x14ac:dyDescent="0.35">
      <c r="G2024" s="12"/>
    </row>
    <row r="2025" spans="7:7" hidden="1" x14ac:dyDescent="0.35">
      <c r="G2025" s="12"/>
    </row>
    <row r="2026" spans="7:7" hidden="1" x14ac:dyDescent="0.35">
      <c r="G2026" s="12"/>
    </row>
    <row r="2027" spans="7:7" hidden="1" x14ac:dyDescent="0.35">
      <c r="G2027" s="12"/>
    </row>
    <row r="2028" spans="7:7" hidden="1" x14ac:dyDescent="0.35">
      <c r="G2028" s="12"/>
    </row>
    <row r="2029" spans="7:7" hidden="1" x14ac:dyDescent="0.35">
      <c r="G2029" s="12"/>
    </row>
    <row r="2030" spans="7:7" hidden="1" x14ac:dyDescent="0.35">
      <c r="G2030" s="12"/>
    </row>
    <row r="2031" spans="7:7" hidden="1" x14ac:dyDescent="0.35">
      <c r="G2031" s="12"/>
    </row>
    <row r="2032" spans="7:7" hidden="1" x14ac:dyDescent="0.35">
      <c r="G2032" s="12"/>
    </row>
    <row r="2033" spans="7:7" hidden="1" x14ac:dyDescent="0.35">
      <c r="G2033" s="12"/>
    </row>
    <row r="2034" spans="7:7" hidden="1" x14ac:dyDescent="0.35">
      <c r="G2034" s="12"/>
    </row>
    <row r="2035" spans="7:7" hidden="1" x14ac:dyDescent="0.35">
      <c r="G2035" s="12"/>
    </row>
    <row r="2036" spans="7:7" hidden="1" x14ac:dyDescent="0.35">
      <c r="G2036" s="12"/>
    </row>
    <row r="2037" spans="7:7" hidden="1" x14ac:dyDescent="0.35">
      <c r="G2037" s="12"/>
    </row>
    <row r="2038" spans="7:7" hidden="1" x14ac:dyDescent="0.35">
      <c r="G2038" s="12"/>
    </row>
    <row r="2039" spans="7:7" hidden="1" x14ac:dyDescent="0.35">
      <c r="G2039" s="12"/>
    </row>
    <row r="2040" spans="7:7" hidden="1" x14ac:dyDescent="0.35">
      <c r="G2040" s="12"/>
    </row>
    <row r="2041" spans="7:7" hidden="1" x14ac:dyDescent="0.35">
      <c r="G2041" s="12"/>
    </row>
    <row r="2042" spans="7:7" hidden="1" x14ac:dyDescent="0.35">
      <c r="G2042" s="12"/>
    </row>
    <row r="2043" spans="7:7" hidden="1" x14ac:dyDescent="0.35">
      <c r="G2043" s="12"/>
    </row>
    <row r="2044" spans="7:7" hidden="1" x14ac:dyDescent="0.35">
      <c r="G2044" s="12"/>
    </row>
    <row r="2045" spans="7:7" hidden="1" x14ac:dyDescent="0.35">
      <c r="G2045" s="12"/>
    </row>
    <row r="2046" spans="7:7" hidden="1" x14ac:dyDescent="0.35">
      <c r="G2046" s="12"/>
    </row>
    <row r="2047" spans="7:7" hidden="1" x14ac:dyDescent="0.35">
      <c r="G2047" s="12"/>
    </row>
    <row r="2048" spans="7:7" hidden="1" x14ac:dyDescent="0.35">
      <c r="G2048" s="12"/>
    </row>
    <row r="2049" spans="7:7" hidden="1" x14ac:dyDescent="0.35">
      <c r="G2049" s="12"/>
    </row>
    <row r="2050" spans="7:7" hidden="1" x14ac:dyDescent="0.35">
      <c r="G2050" s="12"/>
    </row>
    <row r="2051" spans="7:7" hidden="1" x14ac:dyDescent="0.35">
      <c r="G2051" s="12"/>
    </row>
    <row r="2052" spans="7:7" hidden="1" x14ac:dyDescent="0.35">
      <c r="G2052" s="12"/>
    </row>
    <row r="2053" spans="7:7" hidden="1" x14ac:dyDescent="0.35">
      <c r="G2053" s="12"/>
    </row>
    <row r="2054" spans="7:7" hidden="1" x14ac:dyDescent="0.35">
      <c r="G2054" s="12"/>
    </row>
    <row r="2055" spans="7:7" hidden="1" x14ac:dyDescent="0.35">
      <c r="G2055" s="12"/>
    </row>
    <row r="2056" spans="7:7" hidden="1" x14ac:dyDescent="0.35">
      <c r="G2056" s="12"/>
    </row>
    <row r="2057" spans="7:7" hidden="1" x14ac:dyDescent="0.35">
      <c r="G2057" s="12"/>
    </row>
    <row r="2058" spans="7:7" hidden="1" x14ac:dyDescent="0.35">
      <c r="G2058" s="12"/>
    </row>
    <row r="2059" spans="7:7" hidden="1" x14ac:dyDescent="0.35">
      <c r="G2059" s="12"/>
    </row>
    <row r="2060" spans="7:7" hidden="1" x14ac:dyDescent="0.35">
      <c r="G2060" s="12"/>
    </row>
    <row r="2061" spans="7:7" hidden="1" x14ac:dyDescent="0.35">
      <c r="G2061" s="12"/>
    </row>
    <row r="2062" spans="7:7" hidden="1" x14ac:dyDescent="0.35">
      <c r="G2062" s="12"/>
    </row>
    <row r="2063" spans="7:7" hidden="1" x14ac:dyDescent="0.35">
      <c r="G2063" s="12"/>
    </row>
    <row r="2064" spans="7:7" hidden="1" x14ac:dyDescent="0.35">
      <c r="G2064" s="12"/>
    </row>
    <row r="2065" spans="7:7" hidden="1" x14ac:dyDescent="0.35">
      <c r="G2065" s="12"/>
    </row>
    <row r="2066" spans="7:7" hidden="1" x14ac:dyDescent="0.35">
      <c r="G2066" s="12"/>
    </row>
    <row r="2067" spans="7:7" hidden="1" x14ac:dyDescent="0.35">
      <c r="G2067" s="12"/>
    </row>
    <row r="2068" spans="7:7" hidden="1" x14ac:dyDescent="0.35">
      <c r="G2068" s="12"/>
    </row>
    <row r="2069" spans="7:7" hidden="1" x14ac:dyDescent="0.35">
      <c r="G2069" s="12"/>
    </row>
    <row r="2070" spans="7:7" hidden="1" x14ac:dyDescent="0.35">
      <c r="G2070" s="12"/>
    </row>
    <row r="2071" spans="7:7" hidden="1" x14ac:dyDescent="0.35">
      <c r="G2071" s="12"/>
    </row>
    <row r="2072" spans="7:7" hidden="1" x14ac:dyDescent="0.35">
      <c r="G2072" s="12"/>
    </row>
    <row r="2073" spans="7:7" hidden="1" x14ac:dyDescent="0.35">
      <c r="G2073" s="12"/>
    </row>
    <row r="2074" spans="7:7" hidden="1" x14ac:dyDescent="0.35">
      <c r="G2074" s="12"/>
    </row>
    <row r="2075" spans="7:7" hidden="1" x14ac:dyDescent="0.35">
      <c r="G2075" s="12"/>
    </row>
    <row r="2076" spans="7:7" hidden="1" x14ac:dyDescent="0.35">
      <c r="G2076" s="12"/>
    </row>
    <row r="2077" spans="7:7" hidden="1" x14ac:dyDescent="0.35">
      <c r="G2077" s="12"/>
    </row>
    <row r="2078" spans="7:7" hidden="1" x14ac:dyDescent="0.35">
      <c r="G2078" s="12"/>
    </row>
    <row r="2079" spans="7:7" hidden="1" x14ac:dyDescent="0.35">
      <c r="G2079" s="12"/>
    </row>
    <row r="2080" spans="7:7" hidden="1" x14ac:dyDescent="0.35">
      <c r="G2080" s="12"/>
    </row>
    <row r="2081" spans="7:7" hidden="1" x14ac:dyDescent="0.35">
      <c r="G2081" s="12"/>
    </row>
    <row r="2082" spans="7:7" hidden="1" x14ac:dyDescent="0.35">
      <c r="G2082" s="12"/>
    </row>
    <row r="2083" spans="7:7" hidden="1" x14ac:dyDescent="0.35">
      <c r="G2083" s="12"/>
    </row>
    <row r="2084" spans="7:7" hidden="1" x14ac:dyDescent="0.35">
      <c r="G2084" s="12"/>
    </row>
    <row r="2085" spans="7:7" hidden="1" x14ac:dyDescent="0.35">
      <c r="G2085" s="12"/>
    </row>
    <row r="2086" spans="7:7" hidden="1" x14ac:dyDescent="0.35">
      <c r="G2086" s="12"/>
    </row>
    <row r="2087" spans="7:7" hidden="1" x14ac:dyDescent="0.35">
      <c r="G2087" s="12"/>
    </row>
    <row r="2088" spans="7:7" hidden="1" x14ac:dyDescent="0.35">
      <c r="G2088" s="12"/>
    </row>
    <row r="2089" spans="7:7" hidden="1" x14ac:dyDescent="0.35">
      <c r="G2089" s="12"/>
    </row>
    <row r="2090" spans="7:7" hidden="1" x14ac:dyDescent="0.35">
      <c r="G2090" s="12"/>
    </row>
    <row r="2091" spans="7:7" hidden="1" x14ac:dyDescent="0.35">
      <c r="G2091" s="12"/>
    </row>
    <row r="2092" spans="7:7" hidden="1" x14ac:dyDescent="0.35">
      <c r="G2092" s="12"/>
    </row>
    <row r="2093" spans="7:7" hidden="1" x14ac:dyDescent="0.35">
      <c r="G2093" s="12"/>
    </row>
    <row r="2094" spans="7:7" hidden="1" x14ac:dyDescent="0.35">
      <c r="G2094" s="12"/>
    </row>
    <row r="2095" spans="7:7" hidden="1" x14ac:dyDescent="0.35">
      <c r="G2095" s="12"/>
    </row>
    <row r="2096" spans="7:7" hidden="1" x14ac:dyDescent="0.35">
      <c r="G2096" s="12"/>
    </row>
    <row r="2097" spans="7:7" hidden="1" x14ac:dyDescent="0.35">
      <c r="G2097" s="12"/>
    </row>
    <row r="2098" spans="7:7" hidden="1" x14ac:dyDescent="0.35">
      <c r="G2098" s="12"/>
    </row>
    <row r="2099" spans="7:7" hidden="1" x14ac:dyDescent="0.35">
      <c r="G2099" s="12"/>
    </row>
    <row r="2100" spans="7:7" hidden="1" x14ac:dyDescent="0.35">
      <c r="G2100" s="12"/>
    </row>
    <row r="2101" spans="7:7" hidden="1" x14ac:dyDescent="0.35">
      <c r="G2101" s="12"/>
    </row>
    <row r="2102" spans="7:7" hidden="1" x14ac:dyDescent="0.35">
      <c r="G2102" s="12"/>
    </row>
    <row r="2103" spans="7:7" hidden="1" x14ac:dyDescent="0.35">
      <c r="G2103" s="12"/>
    </row>
    <row r="2104" spans="7:7" hidden="1" x14ac:dyDescent="0.35">
      <c r="G2104" s="12"/>
    </row>
    <row r="2105" spans="7:7" hidden="1" x14ac:dyDescent="0.35">
      <c r="G2105" s="12"/>
    </row>
    <row r="2106" spans="7:7" hidden="1" x14ac:dyDescent="0.35">
      <c r="G2106" s="12"/>
    </row>
    <row r="2107" spans="7:7" hidden="1" x14ac:dyDescent="0.35">
      <c r="G2107" s="12"/>
    </row>
    <row r="2108" spans="7:7" hidden="1" x14ac:dyDescent="0.35">
      <c r="G2108" s="12"/>
    </row>
    <row r="2109" spans="7:7" hidden="1" x14ac:dyDescent="0.35">
      <c r="G2109" s="12"/>
    </row>
    <row r="2110" spans="7:7" hidden="1" x14ac:dyDescent="0.35">
      <c r="G2110" s="12"/>
    </row>
    <row r="2111" spans="7:7" hidden="1" x14ac:dyDescent="0.35">
      <c r="G2111" s="12"/>
    </row>
    <row r="2112" spans="7:7" hidden="1" x14ac:dyDescent="0.35">
      <c r="G2112" s="12"/>
    </row>
    <row r="2113" spans="7:7" hidden="1" x14ac:dyDescent="0.35">
      <c r="G2113" s="12"/>
    </row>
    <row r="2114" spans="7:7" hidden="1" x14ac:dyDescent="0.35">
      <c r="G2114" s="12"/>
    </row>
    <row r="2115" spans="7:7" hidden="1" x14ac:dyDescent="0.35">
      <c r="G2115" s="12"/>
    </row>
    <row r="2116" spans="7:7" hidden="1" x14ac:dyDescent="0.35">
      <c r="G2116" s="12"/>
    </row>
    <row r="2117" spans="7:7" hidden="1" x14ac:dyDescent="0.35">
      <c r="G2117" s="12"/>
    </row>
    <row r="2118" spans="7:7" hidden="1" x14ac:dyDescent="0.35">
      <c r="G2118" s="12"/>
    </row>
    <row r="2119" spans="7:7" hidden="1" x14ac:dyDescent="0.35">
      <c r="G2119" s="12"/>
    </row>
    <row r="2120" spans="7:7" hidden="1" x14ac:dyDescent="0.35">
      <c r="G2120" s="12"/>
    </row>
    <row r="2121" spans="7:7" hidden="1" x14ac:dyDescent="0.35">
      <c r="G2121" s="12"/>
    </row>
    <row r="2122" spans="7:7" hidden="1" x14ac:dyDescent="0.35">
      <c r="G2122" s="12"/>
    </row>
    <row r="2123" spans="7:7" hidden="1" x14ac:dyDescent="0.35">
      <c r="G2123" s="12"/>
    </row>
    <row r="2124" spans="7:7" hidden="1" x14ac:dyDescent="0.35">
      <c r="G2124" s="12"/>
    </row>
    <row r="2125" spans="7:7" hidden="1" x14ac:dyDescent="0.35">
      <c r="G2125" s="12"/>
    </row>
    <row r="2126" spans="7:7" hidden="1" x14ac:dyDescent="0.35">
      <c r="G2126" s="12"/>
    </row>
    <row r="2127" spans="7:7" hidden="1" x14ac:dyDescent="0.35">
      <c r="G2127" s="12"/>
    </row>
    <row r="2128" spans="7:7" hidden="1" x14ac:dyDescent="0.35">
      <c r="G2128" s="12"/>
    </row>
    <row r="2129" spans="7:7" hidden="1" x14ac:dyDescent="0.35">
      <c r="G2129" s="12"/>
    </row>
    <row r="2130" spans="7:7" hidden="1" x14ac:dyDescent="0.35">
      <c r="G2130" s="12"/>
    </row>
    <row r="2131" spans="7:7" hidden="1" x14ac:dyDescent="0.35">
      <c r="G2131" s="12"/>
    </row>
    <row r="2132" spans="7:7" hidden="1" x14ac:dyDescent="0.35">
      <c r="G2132" s="12"/>
    </row>
    <row r="2133" spans="7:7" hidden="1" x14ac:dyDescent="0.35">
      <c r="G2133" s="12"/>
    </row>
    <row r="2134" spans="7:7" hidden="1" x14ac:dyDescent="0.35">
      <c r="G2134" s="12"/>
    </row>
    <row r="2135" spans="7:7" hidden="1" x14ac:dyDescent="0.35">
      <c r="G2135" s="12"/>
    </row>
    <row r="2136" spans="7:7" hidden="1" x14ac:dyDescent="0.35">
      <c r="G2136" s="12"/>
    </row>
    <row r="2137" spans="7:7" hidden="1" x14ac:dyDescent="0.35">
      <c r="G2137" s="12"/>
    </row>
    <row r="2138" spans="7:7" hidden="1" x14ac:dyDescent="0.35">
      <c r="G2138" s="12"/>
    </row>
    <row r="2139" spans="7:7" hidden="1" x14ac:dyDescent="0.35">
      <c r="G2139" s="12"/>
    </row>
    <row r="2140" spans="7:7" hidden="1" x14ac:dyDescent="0.35">
      <c r="G2140" s="12"/>
    </row>
    <row r="2141" spans="7:7" hidden="1" x14ac:dyDescent="0.35">
      <c r="G2141" s="12"/>
    </row>
    <row r="2142" spans="7:7" hidden="1" x14ac:dyDescent="0.35">
      <c r="G2142" s="12"/>
    </row>
    <row r="2143" spans="7:7" hidden="1" x14ac:dyDescent="0.35">
      <c r="G2143" s="12"/>
    </row>
    <row r="2144" spans="7:7" hidden="1" x14ac:dyDescent="0.35">
      <c r="G2144" s="12"/>
    </row>
    <row r="2145" spans="7:7" hidden="1" x14ac:dyDescent="0.35">
      <c r="G2145" s="12"/>
    </row>
    <row r="2146" spans="7:7" hidden="1" x14ac:dyDescent="0.35">
      <c r="G2146" s="12"/>
    </row>
    <row r="2147" spans="7:7" hidden="1" x14ac:dyDescent="0.35">
      <c r="G2147" s="12"/>
    </row>
    <row r="2148" spans="7:7" hidden="1" x14ac:dyDescent="0.35">
      <c r="G2148" s="12"/>
    </row>
    <row r="2149" spans="7:7" hidden="1" x14ac:dyDescent="0.35">
      <c r="G2149" s="12"/>
    </row>
    <row r="2150" spans="7:7" hidden="1" x14ac:dyDescent="0.35">
      <c r="G2150" s="12"/>
    </row>
    <row r="2151" spans="7:7" hidden="1" x14ac:dyDescent="0.35">
      <c r="G2151" s="12"/>
    </row>
    <row r="2152" spans="7:7" hidden="1" x14ac:dyDescent="0.35">
      <c r="G2152" s="12"/>
    </row>
    <row r="2153" spans="7:7" hidden="1" x14ac:dyDescent="0.35">
      <c r="G2153" s="12"/>
    </row>
    <row r="2154" spans="7:7" hidden="1" x14ac:dyDescent="0.35">
      <c r="G2154" s="12"/>
    </row>
    <row r="2155" spans="7:7" hidden="1" x14ac:dyDescent="0.35">
      <c r="G2155" s="12"/>
    </row>
    <row r="2156" spans="7:7" hidden="1" x14ac:dyDescent="0.35">
      <c r="G2156" s="12"/>
    </row>
    <row r="2157" spans="7:7" hidden="1" x14ac:dyDescent="0.35">
      <c r="G2157" s="12"/>
    </row>
    <row r="2158" spans="7:7" hidden="1" x14ac:dyDescent="0.35">
      <c r="G2158" s="12"/>
    </row>
    <row r="2159" spans="7:7" hidden="1" x14ac:dyDescent="0.35">
      <c r="G2159" s="12"/>
    </row>
    <row r="2160" spans="7:7" hidden="1" x14ac:dyDescent="0.35">
      <c r="G2160" s="12"/>
    </row>
    <row r="2161" spans="7:7" hidden="1" x14ac:dyDescent="0.35">
      <c r="G2161" s="12"/>
    </row>
    <row r="2162" spans="7:7" hidden="1" x14ac:dyDescent="0.35">
      <c r="G2162" s="12"/>
    </row>
    <row r="2163" spans="7:7" hidden="1" x14ac:dyDescent="0.35">
      <c r="G2163" s="12"/>
    </row>
    <row r="2164" spans="7:7" hidden="1" x14ac:dyDescent="0.35">
      <c r="G2164" s="12"/>
    </row>
    <row r="2165" spans="7:7" hidden="1" x14ac:dyDescent="0.35">
      <c r="G2165" s="12"/>
    </row>
    <row r="2166" spans="7:7" hidden="1" x14ac:dyDescent="0.35">
      <c r="G2166" s="12"/>
    </row>
    <row r="2167" spans="7:7" hidden="1" x14ac:dyDescent="0.35">
      <c r="G2167" s="12"/>
    </row>
    <row r="2168" spans="7:7" hidden="1" x14ac:dyDescent="0.35">
      <c r="G2168" s="12"/>
    </row>
    <row r="2169" spans="7:7" hidden="1" x14ac:dyDescent="0.35">
      <c r="G2169" s="12"/>
    </row>
    <row r="2170" spans="7:7" hidden="1" x14ac:dyDescent="0.35">
      <c r="G2170" s="12"/>
    </row>
    <row r="2171" spans="7:7" hidden="1" x14ac:dyDescent="0.35">
      <c r="G2171" s="12"/>
    </row>
    <row r="2172" spans="7:7" hidden="1" x14ac:dyDescent="0.35">
      <c r="G2172" s="12"/>
    </row>
    <row r="2173" spans="7:7" hidden="1" x14ac:dyDescent="0.35">
      <c r="G2173" s="12"/>
    </row>
    <row r="2174" spans="7:7" hidden="1" x14ac:dyDescent="0.35">
      <c r="G2174" s="12"/>
    </row>
    <row r="2175" spans="7:7" hidden="1" x14ac:dyDescent="0.35">
      <c r="G2175" s="12"/>
    </row>
    <row r="2176" spans="7:7" hidden="1" x14ac:dyDescent="0.35">
      <c r="G2176" s="12"/>
    </row>
    <row r="2177" spans="7:7" hidden="1" x14ac:dyDescent="0.35">
      <c r="G2177" s="12"/>
    </row>
    <row r="2178" spans="7:7" hidden="1" x14ac:dyDescent="0.35">
      <c r="G2178" s="12"/>
    </row>
    <row r="2179" spans="7:7" hidden="1" x14ac:dyDescent="0.35">
      <c r="G2179" s="12"/>
    </row>
    <row r="2180" spans="7:7" hidden="1" x14ac:dyDescent="0.35">
      <c r="G2180" s="12"/>
    </row>
    <row r="2181" spans="7:7" hidden="1" x14ac:dyDescent="0.35">
      <c r="G2181" s="12"/>
    </row>
    <row r="2182" spans="7:7" hidden="1" x14ac:dyDescent="0.35">
      <c r="G2182" s="12"/>
    </row>
    <row r="2183" spans="7:7" hidden="1" x14ac:dyDescent="0.35">
      <c r="G2183" s="12"/>
    </row>
    <row r="2184" spans="7:7" hidden="1" x14ac:dyDescent="0.35">
      <c r="G2184" s="12"/>
    </row>
    <row r="2185" spans="7:7" hidden="1" x14ac:dyDescent="0.35">
      <c r="G2185" s="12"/>
    </row>
    <row r="2186" spans="7:7" hidden="1" x14ac:dyDescent="0.35">
      <c r="G2186" s="12"/>
    </row>
    <row r="2187" spans="7:7" hidden="1" x14ac:dyDescent="0.35">
      <c r="G2187" s="12"/>
    </row>
    <row r="2188" spans="7:7" hidden="1" x14ac:dyDescent="0.35">
      <c r="G2188" s="12"/>
    </row>
    <row r="2189" spans="7:7" hidden="1" x14ac:dyDescent="0.35">
      <c r="G2189" s="12"/>
    </row>
    <row r="2190" spans="7:7" hidden="1" x14ac:dyDescent="0.35">
      <c r="G2190" s="12"/>
    </row>
    <row r="2191" spans="7:7" hidden="1" x14ac:dyDescent="0.35">
      <c r="G2191" s="12"/>
    </row>
    <row r="2192" spans="7:7" hidden="1" x14ac:dyDescent="0.35">
      <c r="G2192" s="12"/>
    </row>
    <row r="2193" spans="7:7" hidden="1" x14ac:dyDescent="0.35">
      <c r="G2193" s="12"/>
    </row>
    <row r="2194" spans="7:7" hidden="1" x14ac:dyDescent="0.35">
      <c r="G2194" s="12"/>
    </row>
    <row r="2195" spans="7:7" hidden="1" x14ac:dyDescent="0.35">
      <c r="G2195" s="12"/>
    </row>
    <row r="2196" spans="7:7" hidden="1" x14ac:dyDescent="0.35">
      <c r="G2196" s="12"/>
    </row>
    <row r="2197" spans="7:7" hidden="1" x14ac:dyDescent="0.35">
      <c r="G2197" s="12"/>
    </row>
    <row r="2198" spans="7:7" hidden="1" x14ac:dyDescent="0.35">
      <c r="G2198" s="12"/>
    </row>
    <row r="2199" spans="7:7" hidden="1" x14ac:dyDescent="0.35">
      <c r="G2199" s="12"/>
    </row>
    <row r="2200" spans="7:7" hidden="1" x14ac:dyDescent="0.35">
      <c r="G2200" s="12"/>
    </row>
    <row r="2201" spans="7:7" hidden="1" x14ac:dyDescent="0.35">
      <c r="G2201" s="12"/>
    </row>
    <row r="2202" spans="7:7" hidden="1" x14ac:dyDescent="0.35">
      <c r="G2202" s="12"/>
    </row>
    <row r="2203" spans="7:7" hidden="1" x14ac:dyDescent="0.35">
      <c r="G2203" s="12"/>
    </row>
    <row r="2204" spans="7:7" hidden="1" x14ac:dyDescent="0.35">
      <c r="G2204" s="12"/>
    </row>
    <row r="2205" spans="7:7" hidden="1" x14ac:dyDescent="0.35">
      <c r="G2205" s="12"/>
    </row>
    <row r="2206" spans="7:7" hidden="1" x14ac:dyDescent="0.35">
      <c r="G2206" s="12"/>
    </row>
    <row r="2207" spans="7:7" hidden="1" x14ac:dyDescent="0.35">
      <c r="G2207" s="12"/>
    </row>
    <row r="2208" spans="7:7" hidden="1" x14ac:dyDescent="0.35">
      <c r="G2208" s="12"/>
    </row>
    <row r="2209" spans="7:7" hidden="1" x14ac:dyDescent="0.35">
      <c r="G2209" s="12"/>
    </row>
    <row r="2210" spans="7:7" hidden="1" x14ac:dyDescent="0.35">
      <c r="G2210" s="12"/>
    </row>
    <row r="2211" spans="7:7" hidden="1" x14ac:dyDescent="0.35">
      <c r="G2211" s="12"/>
    </row>
    <row r="2212" spans="7:7" hidden="1" x14ac:dyDescent="0.35">
      <c r="G2212" s="12"/>
    </row>
    <row r="2213" spans="7:7" hidden="1" x14ac:dyDescent="0.35">
      <c r="G2213" s="12"/>
    </row>
    <row r="2214" spans="7:7" hidden="1" x14ac:dyDescent="0.35">
      <c r="G2214" s="12"/>
    </row>
    <row r="2215" spans="7:7" hidden="1" x14ac:dyDescent="0.35">
      <c r="G2215" s="12"/>
    </row>
    <row r="2216" spans="7:7" hidden="1" x14ac:dyDescent="0.35">
      <c r="G2216" s="12"/>
    </row>
    <row r="2217" spans="7:7" hidden="1" x14ac:dyDescent="0.35">
      <c r="G2217" s="12"/>
    </row>
    <row r="2218" spans="7:7" hidden="1" x14ac:dyDescent="0.35">
      <c r="G2218" s="12"/>
    </row>
    <row r="2219" spans="7:7" hidden="1" x14ac:dyDescent="0.35">
      <c r="G2219" s="12"/>
    </row>
    <row r="2220" spans="7:7" hidden="1" x14ac:dyDescent="0.35">
      <c r="G2220" s="12"/>
    </row>
    <row r="2221" spans="7:7" hidden="1" x14ac:dyDescent="0.35">
      <c r="G2221" s="12"/>
    </row>
    <row r="2222" spans="7:7" hidden="1" x14ac:dyDescent="0.35">
      <c r="G2222" s="12"/>
    </row>
    <row r="2223" spans="7:7" hidden="1" x14ac:dyDescent="0.35">
      <c r="G2223" s="12"/>
    </row>
    <row r="2224" spans="7:7" hidden="1" x14ac:dyDescent="0.35">
      <c r="G2224" s="12"/>
    </row>
    <row r="2225" spans="7:7" hidden="1" x14ac:dyDescent="0.35">
      <c r="G2225" s="12"/>
    </row>
    <row r="2226" spans="7:7" hidden="1" x14ac:dyDescent="0.35">
      <c r="G2226" s="12"/>
    </row>
    <row r="2227" spans="7:7" hidden="1" x14ac:dyDescent="0.35">
      <c r="G2227" s="12"/>
    </row>
    <row r="2228" spans="7:7" hidden="1" x14ac:dyDescent="0.35">
      <c r="G2228" s="12"/>
    </row>
    <row r="2229" spans="7:7" hidden="1" x14ac:dyDescent="0.35">
      <c r="G2229" s="12"/>
    </row>
    <row r="2230" spans="7:7" hidden="1" x14ac:dyDescent="0.35">
      <c r="G2230" s="12"/>
    </row>
    <row r="2231" spans="7:7" hidden="1" x14ac:dyDescent="0.35">
      <c r="G2231" s="12"/>
    </row>
    <row r="2232" spans="7:7" hidden="1" x14ac:dyDescent="0.35">
      <c r="G2232" s="12"/>
    </row>
    <row r="2233" spans="7:7" hidden="1" x14ac:dyDescent="0.35">
      <c r="G2233" s="12"/>
    </row>
    <row r="2234" spans="7:7" hidden="1" x14ac:dyDescent="0.35">
      <c r="G2234" s="12"/>
    </row>
    <row r="2235" spans="7:7" hidden="1" x14ac:dyDescent="0.35">
      <c r="G2235" s="12"/>
    </row>
    <row r="2236" spans="7:7" hidden="1" x14ac:dyDescent="0.35">
      <c r="G2236" s="12"/>
    </row>
    <row r="2237" spans="7:7" hidden="1" x14ac:dyDescent="0.35">
      <c r="G2237" s="12"/>
    </row>
    <row r="2238" spans="7:7" hidden="1" x14ac:dyDescent="0.35">
      <c r="G2238" s="12"/>
    </row>
    <row r="2239" spans="7:7" hidden="1" x14ac:dyDescent="0.35">
      <c r="G2239" s="12"/>
    </row>
    <row r="2240" spans="7:7" hidden="1" x14ac:dyDescent="0.35">
      <c r="G2240" s="12"/>
    </row>
    <row r="2241" spans="7:7" hidden="1" x14ac:dyDescent="0.35">
      <c r="G2241" s="12"/>
    </row>
    <row r="2242" spans="7:7" hidden="1" x14ac:dyDescent="0.35">
      <c r="G2242" s="12"/>
    </row>
    <row r="2243" spans="7:7" hidden="1" x14ac:dyDescent="0.35">
      <c r="G2243" s="12"/>
    </row>
    <row r="2244" spans="7:7" hidden="1" x14ac:dyDescent="0.35">
      <c r="G2244" s="12"/>
    </row>
    <row r="2245" spans="7:7" hidden="1" x14ac:dyDescent="0.35">
      <c r="G2245" s="12"/>
    </row>
    <row r="2246" spans="7:7" hidden="1" x14ac:dyDescent="0.35">
      <c r="G2246" s="12"/>
    </row>
    <row r="2247" spans="7:7" hidden="1" x14ac:dyDescent="0.35">
      <c r="G2247" s="12"/>
    </row>
    <row r="2248" spans="7:7" hidden="1" x14ac:dyDescent="0.35">
      <c r="G2248" s="12"/>
    </row>
    <row r="2249" spans="7:7" hidden="1" x14ac:dyDescent="0.35">
      <c r="G2249" s="12"/>
    </row>
    <row r="2250" spans="7:7" hidden="1" x14ac:dyDescent="0.35">
      <c r="G2250" s="12"/>
    </row>
    <row r="2251" spans="7:7" hidden="1" x14ac:dyDescent="0.35">
      <c r="G2251" s="12"/>
    </row>
    <row r="2252" spans="7:7" hidden="1" x14ac:dyDescent="0.35">
      <c r="G2252" s="12"/>
    </row>
    <row r="2253" spans="7:7" hidden="1" x14ac:dyDescent="0.35">
      <c r="G2253" s="12"/>
    </row>
    <row r="2254" spans="7:7" hidden="1" x14ac:dyDescent="0.35">
      <c r="G2254" s="12"/>
    </row>
    <row r="2255" spans="7:7" hidden="1" x14ac:dyDescent="0.35">
      <c r="G2255" s="12"/>
    </row>
    <row r="2256" spans="7:7" hidden="1" x14ac:dyDescent="0.35">
      <c r="G2256" s="12"/>
    </row>
    <row r="2257" spans="7:7" hidden="1" x14ac:dyDescent="0.35">
      <c r="G2257" s="12"/>
    </row>
    <row r="2258" spans="7:7" hidden="1" x14ac:dyDescent="0.35">
      <c r="G2258" s="12"/>
    </row>
    <row r="2259" spans="7:7" hidden="1" x14ac:dyDescent="0.35">
      <c r="G2259" s="12"/>
    </row>
    <row r="2260" spans="7:7" hidden="1" x14ac:dyDescent="0.35">
      <c r="G2260" s="12"/>
    </row>
    <row r="2261" spans="7:7" hidden="1" x14ac:dyDescent="0.35">
      <c r="G2261" s="12"/>
    </row>
    <row r="2262" spans="7:7" hidden="1" x14ac:dyDescent="0.35">
      <c r="G2262" s="12"/>
    </row>
    <row r="2263" spans="7:7" hidden="1" x14ac:dyDescent="0.35">
      <c r="G2263" s="12"/>
    </row>
    <row r="2264" spans="7:7" hidden="1" x14ac:dyDescent="0.35">
      <c r="G2264" s="12"/>
    </row>
    <row r="2265" spans="7:7" hidden="1" x14ac:dyDescent="0.35">
      <c r="G2265" s="12"/>
    </row>
    <row r="2266" spans="7:7" hidden="1" x14ac:dyDescent="0.35">
      <c r="G2266" s="12"/>
    </row>
    <row r="2267" spans="7:7" hidden="1" x14ac:dyDescent="0.35">
      <c r="G2267" s="12"/>
    </row>
    <row r="2268" spans="7:7" hidden="1" x14ac:dyDescent="0.35">
      <c r="G2268" s="12"/>
    </row>
    <row r="2269" spans="7:7" hidden="1" x14ac:dyDescent="0.35">
      <c r="G2269" s="12"/>
    </row>
    <row r="2270" spans="7:7" hidden="1" x14ac:dyDescent="0.35">
      <c r="G2270" s="12"/>
    </row>
    <row r="2271" spans="7:7" hidden="1" x14ac:dyDescent="0.35">
      <c r="G2271" s="12"/>
    </row>
    <row r="2272" spans="7:7" hidden="1" x14ac:dyDescent="0.35">
      <c r="G2272" s="12"/>
    </row>
    <row r="2273" spans="7:7" hidden="1" x14ac:dyDescent="0.35">
      <c r="G2273" s="12"/>
    </row>
    <row r="2274" spans="7:7" hidden="1" x14ac:dyDescent="0.35">
      <c r="G2274" s="12"/>
    </row>
    <row r="2275" spans="7:7" hidden="1" x14ac:dyDescent="0.35">
      <c r="G2275" s="12"/>
    </row>
    <row r="2276" spans="7:7" hidden="1" x14ac:dyDescent="0.35">
      <c r="G2276" s="12"/>
    </row>
    <row r="2277" spans="7:7" hidden="1" x14ac:dyDescent="0.35">
      <c r="G2277" s="12"/>
    </row>
    <row r="2278" spans="7:7" hidden="1" x14ac:dyDescent="0.35">
      <c r="G2278" s="12"/>
    </row>
    <row r="2279" spans="7:7" hidden="1" x14ac:dyDescent="0.35">
      <c r="G2279" s="12"/>
    </row>
    <row r="2280" spans="7:7" hidden="1" x14ac:dyDescent="0.35">
      <c r="G2280" s="12"/>
    </row>
    <row r="2281" spans="7:7" hidden="1" x14ac:dyDescent="0.35">
      <c r="G2281" s="12"/>
    </row>
    <row r="2282" spans="7:7" hidden="1" x14ac:dyDescent="0.35">
      <c r="G2282" s="12"/>
    </row>
    <row r="2283" spans="7:7" hidden="1" x14ac:dyDescent="0.35">
      <c r="G2283" s="12"/>
    </row>
    <row r="2284" spans="7:7" hidden="1" x14ac:dyDescent="0.35">
      <c r="G2284" s="12"/>
    </row>
    <row r="2285" spans="7:7" hidden="1" x14ac:dyDescent="0.35">
      <c r="G2285" s="12"/>
    </row>
    <row r="2286" spans="7:7" hidden="1" x14ac:dyDescent="0.35">
      <c r="G2286" s="12"/>
    </row>
    <row r="2287" spans="7:7" hidden="1" x14ac:dyDescent="0.35">
      <c r="G2287" s="12"/>
    </row>
    <row r="2288" spans="7:7" hidden="1" x14ac:dyDescent="0.35">
      <c r="G2288" s="12"/>
    </row>
    <row r="2289" spans="7:7" hidden="1" x14ac:dyDescent="0.35">
      <c r="G2289" s="12"/>
    </row>
    <row r="2290" spans="7:7" hidden="1" x14ac:dyDescent="0.35">
      <c r="G2290" s="12"/>
    </row>
    <row r="2291" spans="7:7" hidden="1" x14ac:dyDescent="0.35">
      <c r="G2291" s="12"/>
    </row>
    <row r="2292" spans="7:7" hidden="1" x14ac:dyDescent="0.35">
      <c r="G2292" s="12"/>
    </row>
    <row r="2293" spans="7:7" hidden="1" x14ac:dyDescent="0.35">
      <c r="G2293" s="12"/>
    </row>
    <row r="2294" spans="7:7" hidden="1" x14ac:dyDescent="0.35">
      <c r="G2294" s="12"/>
    </row>
    <row r="2295" spans="7:7" hidden="1" x14ac:dyDescent="0.35">
      <c r="G2295" s="12"/>
    </row>
    <row r="2296" spans="7:7" hidden="1" x14ac:dyDescent="0.35">
      <c r="G2296" s="12"/>
    </row>
    <row r="2297" spans="7:7" hidden="1" x14ac:dyDescent="0.35">
      <c r="G2297" s="12"/>
    </row>
    <row r="2298" spans="7:7" hidden="1" x14ac:dyDescent="0.35">
      <c r="G2298" s="12"/>
    </row>
    <row r="2299" spans="7:7" hidden="1" x14ac:dyDescent="0.35">
      <c r="G2299" s="12"/>
    </row>
    <row r="2300" spans="7:7" hidden="1" x14ac:dyDescent="0.35">
      <c r="G2300" s="12"/>
    </row>
    <row r="2301" spans="7:7" hidden="1" x14ac:dyDescent="0.35">
      <c r="G2301" s="12"/>
    </row>
    <row r="2302" spans="7:7" hidden="1" x14ac:dyDescent="0.35">
      <c r="G2302" s="12"/>
    </row>
    <row r="2303" spans="7:7" hidden="1" x14ac:dyDescent="0.35">
      <c r="G2303" s="12"/>
    </row>
    <row r="2304" spans="7:7" hidden="1" x14ac:dyDescent="0.35">
      <c r="G2304" s="12"/>
    </row>
    <row r="2305" spans="7:7" hidden="1" x14ac:dyDescent="0.35">
      <c r="G2305" s="12"/>
    </row>
    <row r="2306" spans="7:7" hidden="1" x14ac:dyDescent="0.35">
      <c r="G2306" s="12"/>
    </row>
    <row r="2307" spans="7:7" hidden="1" x14ac:dyDescent="0.35">
      <c r="G2307" s="12"/>
    </row>
    <row r="2308" spans="7:7" hidden="1" x14ac:dyDescent="0.35">
      <c r="G2308" s="12"/>
    </row>
    <row r="2309" spans="7:7" hidden="1" x14ac:dyDescent="0.35">
      <c r="G2309" s="12"/>
    </row>
    <row r="2310" spans="7:7" hidden="1" x14ac:dyDescent="0.35">
      <c r="G2310" s="12"/>
    </row>
    <row r="2311" spans="7:7" hidden="1" x14ac:dyDescent="0.35">
      <c r="G2311" s="12"/>
    </row>
    <row r="2312" spans="7:7" hidden="1" x14ac:dyDescent="0.35">
      <c r="G2312" s="12"/>
    </row>
    <row r="2313" spans="7:7" hidden="1" x14ac:dyDescent="0.35">
      <c r="G2313" s="12"/>
    </row>
    <row r="2314" spans="7:7" hidden="1" x14ac:dyDescent="0.35">
      <c r="G2314" s="12"/>
    </row>
    <row r="2315" spans="7:7" hidden="1" x14ac:dyDescent="0.35">
      <c r="G2315" s="12"/>
    </row>
    <row r="2316" spans="7:7" hidden="1" x14ac:dyDescent="0.35">
      <c r="G2316" s="12"/>
    </row>
    <row r="2317" spans="7:7" hidden="1" x14ac:dyDescent="0.35">
      <c r="G2317" s="12"/>
    </row>
    <row r="2318" spans="7:7" hidden="1" x14ac:dyDescent="0.35">
      <c r="G2318" s="12"/>
    </row>
    <row r="2319" spans="7:7" hidden="1" x14ac:dyDescent="0.35">
      <c r="G2319" s="12"/>
    </row>
    <row r="2320" spans="7:7" hidden="1" x14ac:dyDescent="0.35">
      <c r="G2320" s="12"/>
    </row>
    <row r="2321" spans="7:7" hidden="1" x14ac:dyDescent="0.35">
      <c r="G2321" s="12"/>
    </row>
    <row r="2322" spans="7:7" hidden="1" x14ac:dyDescent="0.35">
      <c r="G2322" s="12"/>
    </row>
    <row r="2323" spans="7:7" hidden="1" x14ac:dyDescent="0.35">
      <c r="G2323" s="12"/>
    </row>
    <row r="2324" spans="7:7" hidden="1" x14ac:dyDescent="0.35">
      <c r="G2324" s="12"/>
    </row>
    <row r="2325" spans="7:7" hidden="1" x14ac:dyDescent="0.35">
      <c r="G2325" s="12"/>
    </row>
    <row r="2326" spans="7:7" hidden="1" x14ac:dyDescent="0.35">
      <c r="G2326" s="12"/>
    </row>
    <row r="2327" spans="7:7" hidden="1" x14ac:dyDescent="0.35">
      <c r="G2327" s="12"/>
    </row>
    <row r="2328" spans="7:7" hidden="1" x14ac:dyDescent="0.35">
      <c r="G2328" s="12"/>
    </row>
    <row r="2329" spans="7:7" hidden="1" x14ac:dyDescent="0.35">
      <c r="G2329" s="12"/>
    </row>
    <row r="2330" spans="7:7" hidden="1" x14ac:dyDescent="0.35">
      <c r="G2330" s="12"/>
    </row>
    <row r="2331" spans="7:7" hidden="1" x14ac:dyDescent="0.35">
      <c r="G2331" s="12"/>
    </row>
    <row r="2332" spans="7:7" hidden="1" x14ac:dyDescent="0.35">
      <c r="G2332" s="12"/>
    </row>
    <row r="2333" spans="7:7" hidden="1" x14ac:dyDescent="0.35">
      <c r="G2333" s="12"/>
    </row>
    <row r="2334" spans="7:7" hidden="1" x14ac:dyDescent="0.35">
      <c r="G2334" s="12"/>
    </row>
    <row r="2335" spans="7:7" hidden="1" x14ac:dyDescent="0.35">
      <c r="G2335" s="12"/>
    </row>
    <row r="2336" spans="7:7" hidden="1" x14ac:dyDescent="0.35">
      <c r="G2336" s="12"/>
    </row>
    <row r="2337" spans="7:7" hidden="1" x14ac:dyDescent="0.35">
      <c r="G2337" s="12"/>
    </row>
    <row r="2338" spans="7:7" hidden="1" x14ac:dyDescent="0.35">
      <c r="G2338" s="12"/>
    </row>
    <row r="2339" spans="7:7" hidden="1" x14ac:dyDescent="0.35">
      <c r="G2339" s="12"/>
    </row>
    <row r="2340" spans="7:7" hidden="1" x14ac:dyDescent="0.35">
      <c r="G2340" s="12"/>
    </row>
    <row r="2341" spans="7:7" hidden="1" x14ac:dyDescent="0.35">
      <c r="G2341" s="12"/>
    </row>
    <row r="2342" spans="7:7" hidden="1" x14ac:dyDescent="0.35">
      <c r="G2342" s="12"/>
    </row>
    <row r="2343" spans="7:7" hidden="1" x14ac:dyDescent="0.35">
      <c r="G2343" s="12"/>
    </row>
    <row r="2344" spans="7:7" hidden="1" x14ac:dyDescent="0.35">
      <c r="G2344" s="12"/>
    </row>
    <row r="2345" spans="7:7" hidden="1" x14ac:dyDescent="0.35">
      <c r="G2345" s="12"/>
    </row>
    <row r="2346" spans="7:7" hidden="1" x14ac:dyDescent="0.35">
      <c r="G2346" s="12"/>
    </row>
    <row r="2347" spans="7:7" hidden="1" x14ac:dyDescent="0.35">
      <c r="G2347" s="12"/>
    </row>
    <row r="2348" spans="7:7" hidden="1" x14ac:dyDescent="0.35">
      <c r="G2348" s="12"/>
    </row>
    <row r="2349" spans="7:7" hidden="1" x14ac:dyDescent="0.35">
      <c r="G2349" s="12"/>
    </row>
    <row r="2350" spans="7:7" hidden="1" x14ac:dyDescent="0.35">
      <c r="G2350" s="12"/>
    </row>
    <row r="2351" spans="7:7" hidden="1" x14ac:dyDescent="0.35">
      <c r="G2351" s="12"/>
    </row>
    <row r="2352" spans="7:7" hidden="1" x14ac:dyDescent="0.35">
      <c r="G2352" s="12"/>
    </row>
    <row r="2353" spans="7:7" hidden="1" x14ac:dyDescent="0.35">
      <c r="G2353" s="12"/>
    </row>
    <row r="2354" spans="7:7" hidden="1" x14ac:dyDescent="0.35">
      <c r="G2354" s="12"/>
    </row>
    <row r="2355" spans="7:7" hidden="1" x14ac:dyDescent="0.35">
      <c r="G2355" s="12"/>
    </row>
    <row r="2356" spans="7:7" hidden="1" x14ac:dyDescent="0.35">
      <c r="G2356" s="12"/>
    </row>
    <row r="2357" spans="7:7" hidden="1" x14ac:dyDescent="0.35">
      <c r="G2357" s="12"/>
    </row>
    <row r="2358" spans="7:7" hidden="1" x14ac:dyDescent="0.35">
      <c r="G2358" s="12"/>
    </row>
    <row r="2359" spans="7:7" hidden="1" x14ac:dyDescent="0.35">
      <c r="G2359" s="12"/>
    </row>
    <row r="2360" spans="7:7" hidden="1" x14ac:dyDescent="0.35">
      <c r="G2360" s="12"/>
    </row>
    <row r="2361" spans="7:7" hidden="1" x14ac:dyDescent="0.35">
      <c r="G2361" s="12"/>
    </row>
    <row r="2362" spans="7:7" hidden="1" x14ac:dyDescent="0.35">
      <c r="G2362" s="12"/>
    </row>
    <row r="2363" spans="7:7" hidden="1" x14ac:dyDescent="0.35">
      <c r="G2363" s="12"/>
    </row>
    <row r="2364" spans="7:7" hidden="1" x14ac:dyDescent="0.35">
      <c r="G2364" s="12"/>
    </row>
    <row r="2365" spans="7:7" hidden="1" x14ac:dyDescent="0.35">
      <c r="G2365" s="12"/>
    </row>
    <row r="2366" spans="7:7" hidden="1" x14ac:dyDescent="0.35">
      <c r="G2366" s="12"/>
    </row>
    <row r="2367" spans="7:7" hidden="1" x14ac:dyDescent="0.35">
      <c r="G2367" s="12"/>
    </row>
    <row r="2368" spans="7:7" hidden="1" x14ac:dyDescent="0.35">
      <c r="G2368" s="12"/>
    </row>
    <row r="2369" spans="7:7" hidden="1" x14ac:dyDescent="0.35">
      <c r="G2369" s="12"/>
    </row>
    <row r="2370" spans="7:7" hidden="1" x14ac:dyDescent="0.35">
      <c r="G2370" s="12"/>
    </row>
    <row r="2371" spans="7:7" hidden="1" x14ac:dyDescent="0.35">
      <c r="G2371" s="12"/>
    </row>
    <row r="2372" spans="7:7" hidden="1" x14ac:dyDescent="0.35">
      <c r="G2372" s="12"/>
    </row>
    <row r="2373" spans="7:7" hidden="1" x14ac:dyDescent="0.35">
      <c r="G2373" s="12"/>
    </row>
    <row r="2374" spans="7:7" hidden="1" x14ac:dyDescent="0.35">
      <c r="G2374" s="12"/>
    </row>
    <row r="2375" spans="7:7" hidden="1" x14ac:dyDescent="0.35">
      <c r="G2375" s="12"/>
    </row>
    <row r="2376" spans="7:7" hidden="1" x14ac:dyDescent="0.35">
      <c r="G2376" s="12"/>
    </row>
    <row r="2377" spans="7:7" hidden="1" x14ac:dyDescent="0.35">
      <c r="G2377" s="12"/>
    </row>
    <row r="2378" spans="7:7" hidden="1" x14ac:dyDescent="0.35">
      <c r="G2378" s="12"/>
    </row>
    <row r="2379" spans="7:7" hidden="1" x14ac:dyDescent="0.35">
      <c r="G2379" s="12"/>
    </row>
    <row r="2380" spans="7:7" hidden="1" x14ac:dyDescent="0.35">
      <c r="G2380" s="12"/>
    </row>
    <row r="2381" spans="7:7" hidden="1" x14ac:dyDescent="0.35">
      <c r="G2381" s="12"/>
    </row>
    <row r="2382" spans="7:7" hidden="1" x14ac:dyDescent="0.35">
      <c r="G2382" s="12"/>
    </row>
    <row r="2383" spans="7:7" hidden="1" x14ac:dyDescent="0.35">
      <c r="G2383" s="12"/>
    </row>
    <row r="2384" spans="7:7" hidden="1" x14ac:dyDescent="0.35">
      <c r="G2384" s="12"/>
    </row>
    <row r="2385" spans="7:7" hidden="1" x14ac:dyDescent="0.35">
      <c r="G2385" s="12"/>
    </row>
    <row r="2386" spans="7:7" hidden="1" x14ac:dyDescent="0.35">
      <c r="G2386" s="12"/>
    </row>
    <row r="2387" spans="7:7" hidden="1" x14ac:dyDescent="0.35">
      <c r="G2387" s="12"/>
    </row>
    <row r="2388" spans="7:7" hidden="1" x14ac:dyDescent="0.35">
      <c r="G2388" s="12"/>
    </row>
    <row r="2389" spans="7:7" hidden="1" x14ac:dyDescent="0.35">
      <c r="G2389" s="12"/>
    </row>
    <row r="2390" spans="7:7" hidden="1" x14ac:dyDescent="0.35">
      <c r="G2390" s="12"/>
    </row>
    <row r="2391" spans="7:7" hidden="1" x14ac:dyDescent="0.35">
      <c r="G2391" s="12"/>
    </row>
    <row r="2392" spans="7:7" hidden="1" x14ac:dyDescent="0.35">
      <c r="G2392" s="12"/>
    </row>
    <row r="2393" spans="7:7" hidden="1" x14ac:dyDescent="0.35">
      <c r="G2393" s="12"/>
    </row>
    <row r="2394" spans="7:7" hidden="1" x14ac:dyDescent="0.35">
      <c r="G2394" s="12"/>
    </row>
    <row r="2395" spans="7:7" hidden="1" x14ac:dyDescent="0.35">
      <c r="G2395" s="12"/>
    </row>
    <row r="2396" spans="7:7" hidden="1" x14ac:dyDescent="0.35">
      <c r="G2396" s="12"/>
    </row>
    <row r="2397" spans="7:7" hidden="1" x14ac:dyDescent="0.35">
      <c r="G2397" s="12"/>
    </row>
    <row r="2398" spans="7:7" hidden="1" x14ac:dyDescent="0.35">
      <c r="G2398" s="12"/>
    </row>
    <row r="2399" spans="7:7" hidden="1" x14ac:dyDescent="0.35">
      <c r="G2399" s="12"/>
    </row>
    <row r="2400" spans="7:7" hidden="1" x14ac:dyDescent="0.35">
      <c r="G2400" s="12"/>
    </row>
    <row r="2401" spans="7:7" hidden="1" x14ac:dyDescent="0.35">
      <c r="G2401" s="12"/>
    </row>
    <row r="2402" spans="7:7" hidden="1" x14ac:dyDescent="0.35">
      <c r="G2402" s="12"/>
    </row>
    <row r="2403" spans="7:7" hidden="1" x14ac:dyDescent="0.35">
      <c r="G2403" s="12"/>
    </row>
    <row r="2404" spans="7:7" hidden="1" x14ac:dyDescent="0.35">
      <c r="G2404" s="12"/>
    </row>
    <row r="2405" spans="7:7" hidden="1" x14ac:dyDescent="0.35">
      <c r="G2405" s="12"/>
    </row>
    <row r="2406" spans="7:7" hidden="1" x14ac:dyDescent="0.35">
      <c r="G2406" s="12"/>
    </row>
    <row r="2407" spans="7:7" hidden="1" x14ac:dyDescent="0.35">
      <c r="G2407" s="12"/>
    </row>
    <row r="2408" spans="7:7" hidden="1" x14ac:dyDescent="0.35">
      <c r="G2408" s="12"/>
    </row>
    <row r="2409" spans="7:7" hidden="1" x14ac:dyDescent="0.35">
      <c r="G2409" s="12"/>
    </row>
    <row r="2410" spans="7:7" hidden="1" x14ac:dyDescent="0.35">
      <c r="G2410" s="12"/>
    </row>
    <row r="2411" spans="7:7" hidden="1" x14ac:dyDescent="0.35">
      <c r="G2411" s="12"/>
    </row>
    <row r="2412" spans="7:7" hidden="1" x14ac:dyDescent="0.35">
      <c r="G2412" s="12"/>
    </row>
    <row r="2413" spans="7:7" hidden="1" x14ac:dyDescent="0.35">
      <c r="G2413" s="12"/>
    </row>
    <row r="2414" spans="7:7" hidden="1" x14ac:dyDescent="0.35">
      <c r="G2414" s="12"/>
    </row>
    <row r="2415" spans="7:7" hidden="1" x14ac:dyDescent="0.35">
      <c r="G2415" s="12"/>
    </row>
    <row r="2416" spans="7:7" hidden="1" x14ac:dyDescent="0.35">
      <c r="G2416" s="12"/>
    </row>
    <row r="2417" spans="7:7" hidden="1" x14ac:dyDescent="0.35">
      <c r="G2417" s="12"/>
    </row>
    <row r="2418" spans="7:7" hidden="1" x14ac:dyDescent="0.35">
      <c r="G2418" s="12"/>
    </row>
    <row r="2419" spans="7:7" hidden="1" x14ac:dyDescent="0.35">
      <c r="G2419" s="12"/>
    </row>
    <row r="2420" spans="7:7" hidden="1" x14ac:dyDescent="0.35">
      <c r="G2420" s="12"/>
    </row>
    <row r="2421" spans="7:7" hidden="1" x14ac:dyDescent="0.35">
      <c r="G2421" s="12"/>
    </row>
    <row r="2422" spans="7:7" hidden="1" x14ac:dyDescent="0.35">
      <c r="G2422" s="12"/>
    </row>
    <row r="2423" spans="7:7" hidden="1" x14ac:dyDescent="0.35">
      <c r="G2423" s="12"/>
    </row>
    <row r="2424" spans="7:7" hidden="1" x14ac:dyDescent="0.35">
      <c r="G2424" s="12"/>
    </row>
    <row r="2425" spans="7:7" hidden="1" x14ac:dyDescent="0.35">
      <c r="G2425" s="12"/>
    </row>
    <row r="2426" spans="7:7" hidden="1" x14ac:dyDescent="0.35">
      <c r="G2426" s="12"/>
    </row>
    <row r="2427" spans="7:7" hidden="1" x14ac:dyDescent="0.35">
      <c r="G2427" s="12"/>
    </row>
    <row r="2428" spans="7:7" hidden="1" x14ac:dyDescent="0.35">
      <c r="G2428" s="12"/>
    </row>
    <row r="2429" spans="7:7" hidden="1" x14ac:dyDescent="0.35">
      <c r="G2429" s="12"/>
    </row>
    <row r="2430" spans="7:7" hidden="1" x14ac:dyDescent="0.35">
      <c r="G2430" s="12"/>
    </row>
    <row r="2431" spans="7:7" hidden="1" x14ac:dyDescent="0.35">
      <c r="G2431" s="12"/>
    </row>
    <row r="2432" spans="7:7" hidden="1" x14ac:dyDescent="0.35">
      <c r="G2432" s="12"/>
    </row>
    <row r="2433" spans="7:7" hidden="1" x14ac:dyDescent="0.35">
      <c r="G2433" s="12"/>
    </row>
    <row r="2434" spans="7:7" hidden="1" x14ac:dyDescent="0.35">
      <c r="G2434" s="12"/>
    </row>
    <row r="2435" spans="7:7" hidden="1" x14ac:dyDescent="0.35">
      <c r="G2435" s="12"/>
    </row>
    <row r="2436" spans="7:7" hidden="1" x14ac:dyDescent="0.35">
      <c r="G2436" s="12"/>
    </row>
    <row r="2437" spans="7:7" hidden="1" x14ac:dyDescent="0.35">
      <c r="G2437" s="12"/>
    </row>
    <row r="2438" spans="7:7" hidden="1" x14ac:dyDescent="0.35">
      <c r="G2438" s="12"/>
    </row>
    <row r="2439" spans="7:7" hidden="1" x14ac:dyDescent="0.35">
      <c r="G2439" s="12"/>
    </row>
    <row r="2440" spans="7:7" hidden="1" x14ac:dyDescent="0.35">
      <c r="G2440" s="12"/>
    </row>
    <row r="2441" spans="7:7" hidden="1" x14ac:dyDescent="0.35">
      <c r="G2441" s="12"/>
    </row>
    <row r="2442" spans="7:7" hidden="1" x14ac:dyDescent="0.35">
      <c r="G2442" s="12"/>
    </row>
    <row r="2443" spans="7:7" hidden="1" x14ac:dyDescent="0.35">
      <c r="G2443" s="12"/>
    </row>
    <row r="2444" spans="7:7" hidden="1" x14ac:dyDescent="0.35">
      <c r="G2444" s="12"/>
    </row>
    <row r="2445" spans="7:7" hidden="1" x14ac:dyDescent="0.35">
      <c r="G2445" s="12"/>
    </row>
    <row r="2446" spans="7:7" hidden="1" x14ac:dyDescent="0.35">
      <c r="G2446" s="12"/>
    </row>
    <row r="2447" spans="7:7" hidden="1" x14ac:dyDescent="0.35">
      <c r="G2447" s="12"/>
    </row>
    <row r="2448" spans="7:7" hidden="1" x14ac:dyDescent="0.35">
      <c r="G2448" s="12"/>
    </row>
    <row r="2449" spans="7:7" hidden="1" x14ac:dyDescent="0.35">
      <c r="G2449" s="12"/>
    </row>
    <row r="2450" spans="7:7" hidden="1" x14ac:dyDescent="0.35">
      <c r="G2450" s="12"/>
    </row>
    <row r="2451" spans="7:7" hidden="1" x14ac:dyDescent="0.35">
      <c r="G2451" s="12"/>
    </row>
    <row r="2452" spans="7:7" hidden="1" x14ac:dyDescent="0.35">
      <c r="G2452" s="12"/>
    </row>
    <row r="2453" spans="7:7" hidden="1" x14ac:dyDescent="0.35">
      <c r="G2453" s="12"/>
    </row>
    <row r="2454" spans="7:7" hidden="1" x14ac:dyDescent="0.35">
      <c r="G2454" s="12"/>
    </row>
    <row r="2455" spans="7:7" hidden="1" x14ac:dyDescent="0.35">
      <c r="G2455" s="12"/>
    </row>
    <row r="2456" spans="7:7" hidden="1" x14ac:dyDescent="0.35">
      <c r="G2456" s="12"/>
    </row>
    <row r="2457" spans="7:7" hidden="1" x14ac:dyDescent="0.35">
      <c r="G2457" s="12"/>
    </row>
    <row r="2458" spans="7:7" hidden="1" x14ac:dyDescent="0.35">
      <c r="G2458" s="12"/>
    </row>
    <row r="2459" spans="7:7" hidden="1" x14ac:dyDescent="0.35">
      <c r="G2459" s="12"/>
    </row>
    <row r="2460" spans="7:7" hidden="1" x14ac:dyDescent="0.35">
      <c r="G2460" s="12"/>
    </row>
    <row r="2461" spans="7:7" hidden="1" x14ac:dyDescent="0.35">
      <c r="G2461" s="12"/>
    </row>
    <row r="2462" spans="7:7" hidden="1" x14ac:dyDescent="0.35">
      <c r="G2462" s="12"/>
    </row>
    <row r="2463" spans="7:7" hidden="1" x14ac:dyDescent="0.35">
      <c r="G2463" s="12"/>
    </row>
    <row r="2464" spans="7:7" hidden="1" x14ac:dyDescent="0.35">
      <c r="G2464" s="12"/>
    </row>
    <row r="2465" spans="7:7" hidden="1" x14ac:dyDescent="0.35">
      <c r="G2465" s="12"/>
    </row>
    <row r="2466" spans="7:7" hidden="1" x14ac:dyDescent="0.35">
      <c r="G2466" s="12"/>
    </row>
    <row r="2467" spans="7:7" hidden="1" x14ac:dyDescent="0.35">
      <c r="G2467" s="12"/>
    </row>
    <row r="2468" spans="7:7" hidden="1" x14ac:dyDescent="0.35">
      <c r="G2468" s="12"/>
    </row>
    <row r="2469" spans="7:7" hidden="1" x14ac:dyDescent="0.35">
      <c r="G2469" s="12"/>
    </row>
    <row r="2470" spans="7:7" hidden="1" x14ac:dyDescent="0.35">
      <c r="G2470" s="12"/>
    </row>
    <row r="2471" spans="7:7" hidden="1" x14ac:dyDescent="0.35">
      <c r="G2471" s="12"/>
    </row>
    <row r="2472" spans="7:7" hidden="1" x14ac:dyDescent="0.35">
      <c r="G2472" s="12"/>
    </row>
    <row r="2473" spans="7:7" hidden="1" x14ac:dyDescent="0.35">
      <c r="G2473" s="12"/>
    </row>
    <row r="2474" spans="7:7" hidden="1" x14ac:dyDescent="0.35">
      <c r="G2474" s="12"/>
    </row>
    <row r="2475" spans="7:7" hidden="1" x14ac:dyDescent="0.35">
      <c r="G2475" s="12"/>
    </row>
    <row r="2476" spans="7:7" hidden="1" x14ac:dyDescent="0.35">
      <c r="G2476" s="12"/>
    </row>
    <row r="2477" spans="7:7" hidden="1" x14ac:dyDescent="0.35">
      <c r="G2477" s="12"/>
    </row>
    <row r="2478" spans="7:7" hidden="1" x14ac:dyDescent="0.35">
      <c r="G2478" s="12"/>
    </row>
    <row r="2479" spans="7:7" hidden="1" x14ac:dyDescent="0.35">
      <c r="G2479" s="12"/>
    </row>
    <row r="2480" spans="7:7" hidden="1" x14ac:dyDescent="0.35">
      <c r="G2480" s="12"/>
    </row>
    <row r="2481" spans="7:7" hidden="1" x14ac:dyDescent="0.35">
      <c r="G2481" s="12"/>
    </row>
    <row r="2482" spans="7:7" hidden="1" x14ac:dyDescent="0.35">
      <c r="G2482" s="12"/>
    </row>
    <row r="2483" spans="7:7" hidden="1" x14ac:dyDescent="0.35">
      <c r="G2483" s="12"/>
    </row>
    <row r="2484" spans="7:7" hidden="1" x14ac:dyDescent="0.35">
      <c r="G2484" s="12"/>
    </row>
    <row r="2485" spans="7:7" hidden="1" x14ac:dyDescent="0.35">
      <c r="G2485" s="12"/>
    </row>
    <row r="2486" spans="7:7" hidden="1" x14ac:dyDescent="0.35">
      <c r="G2486" s="12"/>
    </row>
    <row r="2487" spans="7:7" hidden="1" x14ac:dyDescent="0.35">
      <c r="G2487" s="12"/>
    </row>
    <row r="2488" spans="7:7" hidden="1" x14ac:dyDescent="0.35">
      <c r="G2488" s="12"/>
    </row>
    <row r="2489" spans="7:7" hidden="1" x14ac:dyDescent="0.35">
      <c r="G2489" s="12"/>
    </row>
    <row r="2490" spans="7:7" hidden="1" x14ac:dyDescent="0.35">
      <c r="G2490" s="12"/>
    </row>
    <row r="2491" spans="7:7" hidden="1" x14ac:dyDescent="0.35">
      <c r="G2491" s="12"/>
    </row>
    <row r="2492" spans="7:7" hidden="1" x14ac:dyDescent="0.35">
      <c r="G2492" s="12"/>
    </row>
    <row r="2493" spans="7:7" hidden="1" x14ac:dyDescent="0.35">
      <c r="G2493" s="12"/>
    </row>
    <row r="2494" spans="7:7" hidden="1" x14ac:dyDescent="0.35">
      <c r="G2494" s="12"/>
    </row>
    <row r="2495" spans="7:7" hidden="1" x14ac:dyDescent="0.35">
      <c r="G2495" s="12"/>
    </row>
    <row r="2496" spans="7:7" hidden="1" x14ac:dyDescent="0.35">
      <c r="G2496" s="12"/>
    </row>
    <row r="2497" spans="7:7" hidden="1" x14ac:dyDescent="0.35">
      <c r="G2497" s="12"/>
    </row>
    <row r="2498" spans="7:7" hidden="1" x14ac:dyDescent="0.35">
      <c r="G2498" s="12"/>
    </row>
    <row r="2499" spans="7:7" hidden="1" x14ac:dyDescent="0.35">
      <c r="G2499" s="12"/>
    </row>
    <row r="2500" spans="7:7" hidden="1" x14ac:dyDescent="0.35">
      <c r="G2500" s="12"/>
    </row>
    <row r="2501" spans="7:7" hidden="1" x14ac:dyDescent="0.35">
      <c r="G2501" s="12"/>
    </row>
    <row r="2502" spans="7:7" hidden="1" x14ac:dyDescent="0.35">
      <c r="G2502" s="12"/>
    </row>
    <row r="2503" spans="7:7" hidden="1" x14ac:dyDescent="0.35">
      <c r="G2503" s="12"/>
    </row>
    <row r="2504" spans="7:7" hidden="1" x14ac:dyDescent="0.35">
      <c r="G2504" s="12"/>
    </row>
    <row r="2505" spans="7:7" hidden="1" x14ac:dyDescent="0.35">
      <c r="G2505" s="12"/>
    </row>
    <row r="2506" spans="7:7" hidden="1" x14ac:dyDescent="0.35">
      <c r="G2506" s="12"/>
    </row>
    <row r="2507" spans="7:7" hidden="1" x14ac:dyDescent="0.35">
      <c r="G2507" s="12"/>
    </row>
    <row r="2508" spans="7:7" hidden="1" x14ac:dyDescent="0.35">
      <c r="G2508" s="12"/>
    </row>
    <row r="2509" spans="7:7" hidden="1" x14ac:dyDescent="0.35">
      <c r="G2509" s="12"/>
    </row>
    <row r="2510" spans="7:7" hidden="1" x14ac:dyDescent="0.35">
      <c r="G2510" s="12"/>
    </row>
    <row r="2511" spans="7:7" hidden="1" x14ac:dyDescent="0.35">
      <c r="G2511" s="12"/>
    </row>
    <row r="2512" spans="7:7" hidden="1" x14ac:dyDescent="0.35">
      <c r="G2512" s="12"/>
    </row>
    <row r="2513" spans="7:7" hidden="1" x14ac:dyDescent="0.35">
      <c r="G2513" s="12"/>
    </row>
    <row r="2514" spans="7:7" hidden="1" x14ac:dyDescent="0.35">
      <c r="G2514" s="12"/>
    </row>
    <row r="2515" spans="7:7" hidden="1" x14ac:dyDescent="0.35">
      <c r="G2515" s="12"/>
    </row>
    <row r="2516" spans="7:7" hidden="1" x14ac:dyDescent="0.35">
      <c r="G2516" s="12"/>
    </row>
    <row r="2517" spans="7:7" hidden="1" x14ac:dyDescent="0.35">
      <c r="G2517" s="12"/>
    </row>
    <row r="2518" spans="7:7" hidden="1" x14ac:dyDescent="0.35">
      <c r="G2518" s="12"/>
    </row>
    <row r="2519" spans="7:7" hidden="1" x14ac:dyDescent="0.35">
      <c r="G2519" s="12"/>
    </row>
    <row r="2520" spans="7:7" hidden="1" x14ac:dyDescent="0.35">
      <c r="G2520" s="12"/>
    </row>
    <row r="2521" spans="7:7" hidden="1" x14ac:dyDescent="0.35">
      <c r="G2521" s="12"/>
    </row>
    <row r="2522" spans="7:7" hidden="1" x14ac:dyDescent="0.35">
      <c r="G2522" s="12"/>
    </row>
    <row r="2523" spans="7:7" hidden="1" x14ac:dyDescent="0.35">
      <c r="G2523" s="12"/>
    </row>
    <row r="2524" spans="7:7" hidden="1" x14ac:dyDescent="0.35">
      <c r="G2524" s="12"/>
    </row>
    <row r="2525" spans="7:7" hidden="1" x14ac:dyDescent="0.35">
      <c r="G2525" s="12"/>
    </row>
    <row r="2526" spans="7:7" hidden="1" x14ac:dyDescent="0.35">
      <c r="G2526" s="12"/>
    </row>
    <row r="2527" spans="7:7" hidden="1" x14ac:dyDescent="0.35">
      <c r="G2527" s="12"/>
    </row>
    <row r="2528" spans="7:7" hidden="1" x14ac:dyDescent="0.35">
      <c r="G2528" s="12"/>
    </row>
    <row r="2529" spans="7:7" hidden="1" x14ac:dyDescent="0.35">
      <c r="G2529" s="12"/>
    </row>
    <row r="2530" spans="7:7" hidden="1" x14ac:dyDescent="0.35">
      <c r="G2530" s="12"/>
    </row>
    <row r="2531" spans="7:7" hidden="1" x14ac:dyDescent="0.35">
      <c r="G2531" s="12"/>
    </row>
    <row r="2532" spans="7:7" hidden="1" x14ac:dyDescent="0.35">
      <c r="G2532" s="12"/>
    </row>
    <row r="2533" spans="7:7" hidden="1" x14ac:dyDescent="0.35">
      <c r="G2533" s="12"/>
    </row>
    <row r="2534" spans="7:7" hidden="1" x14ac:dyDescent="0.35">
      <c r="G2534" s="12"/>
    </row>
    <row r="2535" spans="7:7" hidden="1" x14ac:dyDescent="0.35">
      <c r="G2535" s="12"/>
    </row>
    <row r="2536" spans="7:7" hidden="1" x14ac:dyDescent="0.35">
      <c r="G2536" s="12"/>
    </row>
    <row r="2537" spans="7:7" hidden="1" x14ac:dyDescent="0.35">
      <c r="G2537" s="12"/>
    </row>
    <row r="2538" spans="7:7" hidden="1" x14ac:dyDescent="0.35">
      <c r="G2538" s="12"/>
    </row>
    <row r="2539" spans="7:7" hidden="1" x14ac:dyDescent="0.35">
      <c r="G2539" s="12"/>
    </row>
    <row r="2540" spans="7:7" hidden="1" x14ac:dyDescent="0.35">
      <c r="G2540" s="12"/>
    </row>
    <row r="2541" spans="7:7" hidden="1" x14ac:dyDescent="0.35">
      <c r="G2541" s="12"/>
    </row>
    <row r="2542" spans="7:7" hidden="1" x14ac:dyDescent="0.35">
      <c r="G2542" s="12"/>
    </row>
    <row r="2543" spans="7:7" hidden="1" x14ac:dyDescent="0.35">
      <c r="G2543" s="12"/>
    </row>
    <row r="2544" spans="7:7" hidden="1" x14ac:dyDescent="0.35">
      <c r="G2544" s="12"/>
    </row>
    <row r="2545" spans="7:7" hidden="1" x14ac:dyDescent="0.35">
      <c r="G2545" s="12"/>
    </row>
    <row r="2546" spans="7:7" hidden="1" x14ac:dyDescent="0.35">
      <c r="G2546" s="12"/>
    </row>
    <row r="2547" spans="7:7" hidden="1" x14ac:dyDescent="0.35">
      <c r="G2547" s="12"/>
    </row>
    <row r="2548" spans="7:7" hidden="1" x14ac:dyDescent="0.35">
      <c r="G2548" s="12"/>
    </row>
    <row r="2549" spans="7:7" hidden="1" x14ac:dyDescent="0.35">
      <c r="G2549" s="12"/>
    </row>
    <row r="2550" spans="7:7" hidden="1" x14ac:dyDescent="0.35">
      <c r="G2550" s="12"/>
    </row>
    <row r="2551" spans="7:7" hidden="1" x14ac:dyDescent="0.35">
      <c r="G2551" s="12"/>
    </row>
    <row r="2552" spans="7:7" hidden="1" x14ac:dyDescent="0.35">
      <c r="G2552" s="12"/>
    </row>
    <row r="2553" spans="7:7" hidden="1" x14ac:dyDescent="0.35">
      <c r="G2553" s="12"/>
    </row>
    <row r="2554" spans="7:7" hidden="1" x14ac:dyDescent="0.35">
      <c r="G2554" s="12"/>
    </row>
    <row r="2555" spans="7:7" hidden="1" x14ac:dyDescent="0.35">
      <c r="G2555" s="12"/>
    </row>
    <row r="2556" spans="7:7" hidden="1" x14ac:dyDescent="0.35">
      <c r="G2556" s="12"/>
    </row>
    <row r="2557" spans="7:7" hidden="1" x14ac:dyDescent="0.35">
      <c r="G2557" s="12"/>
    </row>
    <row r="2558" spans="7:7" hidden="1" x14ac:dyDescent="0.35">
      <c r="G2558" s="12"/>
    </row>
    <row r="2559" spans="7:7" hidden="1" x14ac:dyDescent="0.35">
      <c r="G2559" s="12"/>
    </row>
    <row r="2560" spans="7:7" hidden="1" x14ac:dyDescent="0.35">
      <c r="G2560" s="12"/>
    </row>
    <row r="2561" spans="7:7" hidden="1" x14ac:dyDescent="0.35">
      <c r="G2561" s="12"/>
    </row>
    <row r="2562" spans="7:7" hidden="1" x14ac:dyDescent="0.35">
      <c r="G2562" s="12"/>
    </row>
    <row r="2563" spans="7:7" hidden="1" x14ac:dyDescent="0.35">
      <c r="G2563" s="12"/>
    </row>
    <row r="2564" spans="7:7" hidden="1" x14ac:dyDescent="0.35">
      <c r="G2564" s="12"/>
    </row>
    <row r="2565" spans="7:7" hidden="1" x14ac:dyDescent="0.35">
      <c r="G2565" s="12"/>
    </row>
    <row r="2566" spans="7:7" hidden="1" x14ac:dyDescent="0.35">
      <c r="G2566" s="12"/>
    </row>
    <row r="2567" spans="7:7" hidden="1" x14ac:dyDescent="0.35">
      <c r="G2567" s="12"/>
    </row>
    <row r="2568" spans="7:7" hidden="1" x14ac:dyDescent="0.35">
      <c r="G2568" s="12"/>
    </row>
    <row r="2569" spans="7:7" hidden="1" x14ac:dyDescent="0.35">
      <c r="G2569" s="12"/>
    </row>
    <row r="2570" spans="7:7" hidden="1" x14ac:dyDescent="0.35">
      <c r="G2570" s="12"/>
    </row>
    <row r="2571" spans="7:7" hidden="1" x14ac:dyDescent="0.35">
      <c r="G2571" s="12"/>
    </row>
    <row r="2572" spans="7:7" hidden="1" x14ac:dyDescent="0.35">
      <c r="G2572" s="12"/>
    </row>
    <row r="2573" spans="7:7" hidden="1" x14ac:dyDescent="0.35">
      <c r="G2573" s="12"/>
    </row>
    <row r="2574" spans="7:7" hidden="1" x14ac:dyDescent="0.35">
      <c r="G2574" s="12"/>
    </row>
    <row r="2575" spans="7:7" hidden="1" x14ac:dyDescent="0.35">
      <c r="G2575" s="12"/>
    </row>
    <row r="2576" spans="7:7" hidden="1" x14ac:dyDescent="0.35">
      <c r="G2576" s="12"/>
    </row>
    <row r="2577" spans="7:7" hidden="1" x14ac:dyDescent="0.35">
      <c r="G2577" s="12"/>
    </row>
    <row r="2578" spans="7:7" hidden="1" x14ac:dyDescent="0.35">
      <c r="G2578" s="12"/>
    </row>
    <row r="2579" spans="7:7" hidden="1" x14ac:dyDescent="0.35">
      <c r="G2579" s="12"/>
    </row>
    <row r="2580" spans="7:7" hidden="1" x14ac:dyDescent="0.35">
      <c r="G2580" s="12"/>
    </row>
    <row r="2581" spans="7:7" hidden="1" x14ac:dyDescent="0.35">
      <c r="G2581" s="12"/>
    </row>
    <row r="2582" spans="7:7" hidden="1" x14ac:dyDescent="0.35">
      <c r="G2582" s="12"/>
    </row>
    <row r="2583" spans="7:7" hidden="1" x14ac:dyDescent="0.35">
      <c r="G2583" s="12"/>
    </row>
    <row r="2584" spans="7:7" hidden="1" x14ac:dyDescent="0.35">
      <c r="G2584" s="12"/>
    </row>
    <row r="2585" spans="7:7" hidden="1" x14ac:dyDescent="0.35">
      <c r="G2585" s="12"/>
    </row>
    <row r="2586" spans="7:7" hidden="1" x14ac:dyDescent="0.35">
      <c r="G2586" s="12"/>
    </row>
    <row r="2587" spans="7:7" hidden="1" x14ac:dyDescent="0.35">
      <c r="G2587" s="12"/>
    </row>
    <row r="2588" spans="7:7" hidden="1" x14ac:dyDescent="0.35">
      <c r="G2588" s="12"/>
    </row>
    <row r="2589" spans="7:7" hidden="1" x14ac:dyDescent="0.35">
      <c r="G2589" s="12"/>
    </row>
    <row r="2590" spans="7:7" hidden="1" x14ac:dyDescent="0.35">
      <c r="G2590" s="12"/>
    </row>
    <row r="2591" spans="7:7" hidden="1" x14ac:dyDescent="0.35">
      <c r="G2591" s="12"/>
    </row>
    <row r="2592" spans="7:7" hidden="1" x14ac:dyDescent="0.35">
      <c r="G2592" s="12"/>
    </row>
    <row r="2593" spans="7:7" hidden="1" x14ac:dyDescent="0.35">
      <c r="G2593" s="12"/>
    </row>
    <row r="2594" spans="7:7" hidden="1" x14ac:dyDescent="0.35">
      <c r="G2594" s="12"/>
    </row>
    <row r="2595" spans="7:7" hidden="1" x14ac:dyDescent="0.35">
      <c r="G2595" s="12"/>
    </row>
    <row r="2596" spans="7:7" hidden="1" x14ac:dyDescent="0.35">
      <c r="G2596" s="12"/>
    </row>
    <row r="2597" spans="7:7" hidden="1" x14ac:dyDescent="0.35">
      <c r="G2597" s="12"/>
    </row>
    <row r="2598" spans="7:7" hidden="1" x14ac:dyDescent="0.35">
      <c r="G2598" s="12"/>
    </row>
    <row r="2599" spans="7:7" hidden="1" x14ac:dyDescent="0.35">
      <c r="G2599" s="12"/>
    </row>
    <row r="2600" spans="7:7" hidden="1" x14ac:dyDescent="0.35">
      <c r="G2600" s="12"/>
    </row>
    <row r="2601" spans="7:7" hidden="1" x14ac:dyDescent="0.35">
      <c r="G2601" s="12"/>
    </row>
    <row r="2602" spans="7:7" hidden="1" x14ac:dyDescent="0.35">
      <c r="G2602" s="12"/>
    </row>
    <row r="2603" spans="7:7" hidden="1" x14ac:dyDescent="0.35">
      <c r="G2603" s="12"/>
    </row>
    <row r="2604" spans="7:7" hidden="1" x14ac:dyDescent="0.35">
      <c r="G2604" s="12"/>
    </row>
    <row r="2605" spans="7:7" hidden="1" x14ac:dyDescent="0.35">
      <c r="G2605" s="12"/>
    </row>
    <row r="2606" spans="7:7" hidden="1" x14ac:dyDescent="0.35">
      <c r="G2606" s="12"/>
    </row>
    <row r="2607" spans="7:7" hidden="1" x14ac:dyDescent="0.35">
      <c r="G2607" s="12"/>
    </row>
    <row r="2608" spans="7:7" hidden="1" x14ac:dyDescent="0.35">
      <c r="G2608" s="12"/>
    </row>
    <row r="2609" spans="7:7" hidden="1" x14ac:dyDescent="0.35">
      <c r="G2609" s="12"/>
    </row>
    <row r="2610" spans="7:7" hidden="1" x14ac:dyDescent="0.35">
      <c r="G2610" s="12"/>
    </row>
    <row r="2611" spans="7:7" hidden="1" x14ac:dyDescent="0.35">
      <c r="G2611" s="12"/>
    </row>
    <row r="2612" spans="7:7" hidden="1" x14ac:dyDescent="0.35">
      <c r="G2612" s="12"/>
    </row>
    <row r="2613" spans="7:7" hidden="1" x14ac:dyDescent="0.35">
      <c r="G2613" s="12"/>
    </row>
    <row r="2614" spans="7:7" hidden="1" x14ac:dyDescent="0.35">
      <c r="G2614" s="12"/>
    </row>
    <row r="2615" spans="7:7" hidden="1" x14ac:dyDescent="0.35">
      <c r="G2615" s="12"/>
    </row>
    <row r="2616" spans="7:7" hidden="1" x14ac:dyDescent="0.35">
      <c r="G2616" s="12"/>
    </row>
    <row r="2617" spans="7:7" hidden="1" x14ac:dyDescent="0.35">
      <c r="G2617" s="12"/>
    </row>
    <row r="2618" spans="7:7" hidden="1" x14ac:dyDescent="0.35">
      <c r="G2618" s="12"/>
    </row>
    <row r="2619" spans="7:7" hidden="1" x14ac:dyDescent="0.35">
      <c r="G2619" s="12"/>
    </row>
    <row r="2620" spans="7:7" hidden="1" x14ac:dyDescent="0.35">
      <c r="G2620" s="12"/>
    </row>
    <row r="2621" spans="7:7" hidden="1" x14ac:dyDescent="0.35">
      <c r="G2621" s="12"/>
    </row>
    <row r="2622" spans="7:7" hidden="1" x14ac:dyDescent="0.35">
      <c r="G2622" s="12"/>
    </row>
    <row r="2623" spans="7:7" hidden="1" x14ac:dyDescent="0.35">
      <c r="G2623" s="12"/>
    </row>
    <row r="2624" spans="7:7" hidden="1" x14ac:dyDescent="0.35">
      <c r="G2624" s="12"/>
    </row>
    <row r="2625" spans="7:7" hidden="1" x14ac:dyDescent="0.35">
      <c r="G2625" s="12"/>
    </row>
    <row r="2626" spans="7:7" hidden="1" x14ac:dyDescent="0.35">
      <c r="G2626" s="12"/>
    </row>
    <row r="2627" spans="7:7" hidden="1" x14ac:dyDescent="0.35">
      <c r="G2627" s="12"/>
    </row>
    <row r="2628" spans="7:7" hidden="1" x14ac:dyDescent="0.35">
      <c r="G2628" s="12"/>
    </row>
    <row r="2629" spans="7:7" hidden="1" x14ac:dyDescent="0.35">
      <c r="G2629" s="12"/>
    </row>
    <row r="2630" spans="7:7" hidden="1" x14ac:dyDescent="0.35">
      <c r="G2630" s="12"/>
    </row>
    <row r="2631" spans="7:7" hidden="1" x14ac:dyDescent="0.35">
      <c r="G2631" s="12"/>
    </row>
    <row r="2632" spans="7:7" hidden="1" x14ac:dyDescent="0.35">
      <c r="G2632" s="12"/>
    </row>
    <row r="2633" spans="7:7" hidden="1" x14ac:dyDescent="0.35">
      <c r="G2633" s="12"/>
    </row>
    <row r="2634" spans="7:7" hidden="1" x14ac:dyDescent="0.35">
      <c r="G2634" s="12"/>
    </row>
    <row r="2635" spans="7:7" hidden="1" x14ac:dyDescent="0.35">
      <c r="G2635" s="12"/>
    </row>
    <row r="2636" spans="7:7" hidden="1" x14ac:dyDescent="0.35">
      <c r="G2636" s="12"/>
    </row>
    <row r="2637" spans="7:7" hidden="1" x14ac:dyDescent="0.35">
      <c r="G2637" s="12"/>
    </row>
    <row r="2638" spans="7:7" hidden="1" x14ac:dyDescent="0.35">
      <c r="G2638" s="12"/>
    </row>
    <row r="2639" spans="7:7" hidden="1" x14ac:dyDescent="0.35">
      <c r="G2639" s="12"/>
    </row>
    <row r="2640" spans="7:7" hidden="1" x14ac:dyDescent="0.35">
      <c r="G2640" s="12"/>
    </row>
    <row r="2641" spans="7:7" hidden="1" x14ac:dyDescent="0.35">
      <c r="G2641" s="12"/>
    </row>
    <row r="2642" spans="7:7" hidden="1" x14ac:dyDescent="0.35">
      <c r="G2642" s="12"/>
    </row>
    <row r="2643" spans="7:7" hidden="1" x14ac:dyDescent="0.35">
      <c r="G2643" s="12"/>
    </row>
    <row r="2644" spans="7:7" hidden="1" x14ac:dyDescent="0.35">
      <c r="G2644" s="12"/>
    </row>
    <row r="2645" spans="7:7" hidden="1" x14ac:dyDescent="0.35">
      <c r="G2645" s="12"/>
    </row>
    <row r="2646" spans="7:7" hidden="1" x14ac:dyDescent="0.35">
      <c r="G2646" s="12"/>
    </row>
    <row r="2647" spans="7:7" hidden="1" x14ac:dyDescent="0.35">
      <c r="G2647" s="12"/>
    </row>
    <row r="2648" spans="7:7" hidden="1" x14ac:dyDescent="0.35">
      <c r="G2648" s="12"/>
    </row>
    <row r="2649" spans="7:7" hidden="1" x14ac:dyDescent="0.35">
      <c r="G2649" s="12"/>
    </row>
    <row r="2650" spans="7:7" hidden="1" x14ac:dyDescent="0.35">
      <c r="G2650" s="12"/>
    </row>
    <row r="2651" spans="7:7" hidden="1" x14ac:dyDescent="0.35">
      <c r="G2651" s="12"/>
    </row>
    <row r="2652" spans="7:7" hidden="1" x14ac:dyDescent="0.35">
      <c r="G2652" s="12"/>
    </row>
    <row r="2653" spans="7:7" hidden="1" x14ac:dyDescent="0.35">
      <c r="G2653" s="12"/>
    </row>
    <row r="2654" spans="7:7" hidden="1" x14ac:dyDescent="0.35">
      <c r="G2654" s="12"/>
    </row>
    <row r="2655" spans="7:7" hidden="1" x14ac:dyDescent="0.35">
      <c r="G2655" s="12"/>
    </row>
    <row r="2656" spans="7:7" hidden="1" x14ac:dyDescent="0.35">
      <c r="G2656" s="12"/>
    </row>
    <row r="2657" spans="7:7" hidden="1" x14ac:dyDescent="0.35">
      <c r="G2657" s="12"/>
    </row>
    <row r="2658" spans="7:7" hidden="1" x14ac:dyDescent="0.35">
      <c r="G2658" s="12"/>
    </row>
    <row r="2659" spans="7:7" hidden="1" x14ac:dyDescent="0.35">
      <c r="G2659" s="12"/>
    </row>
    <row r="2660" spans="7:7" hidden="1" x14ac:dyDescent="0.35">
      <c r="G2660" s="12"/>
    </row>
    <row r="2661" spans="7:7" hidden="1" x14ac:dyDescent="0.35">
      <c r="G2661" s="12"/>
    </row>
    <row r="2662" spans="7:7" hidden="1" x14ac:dyDescent="0.35">
      <c r="G2662" s="12"/>
    </row>
    <row r="2663" spans="7:7" hidden="1" x14ac:dyDescent="0.35">
      <c r="G2663" s="12"/>
    </row>
    <row r="2664" spans="7:7" hidden="1" x14ac:dyDescent="0.35">
      <c r="G2664" s="12"/>
    </row>
    <row r="2665" spans="7:7" hidden="1" x14ac:dyDescent="0.35">
      <c r="G2665" s="12"/>
    </row>
    <row r="2666" spans="7:7" hidden="1" x14ac:dyDescent="0.35">
      <c r="G2666" s="12"/>
    </row>
    <row r="2667" spans="7:7" hidden="1" x14ac:dyDescent="0.35">
      <c r="G2667" s="12"/>
    </row>
    <row r="2668" spans="7:7" hidden="1" x14ac:dyDescent="0.35">
      <c r="G2668" s="12"/>
    </row>
    <row r="2669" spans="7:7" hidden="1" x14ac:dyDescent="0.35">
      <c r="G2669" s="12"/>
    </row>
    <row r="2670" spans="7:7" hidden="1" x14ac:dyDescent="0.35">
      <c r="G2670" s="12"/>
    </row>
    <row r="2671" spans="7:7" hidden="1" x14ac:dyDescent="0.35">
      <c r="G2671" s="12"/>
    </row>
    <row r="2672" spans="7:7" hidden="1" x14ac:dyDescent="0.35">
      <c r="G2672" s="12"/>
    </row>
    <row r="2673" spans="7:7" hidden="1" x14ac:dyDescent="0.35">
      <c r="G2673" s="12"/>
    </row>
    <row r="2674" spans="7:7" hidden="1" x14ac:dyDescent="0.35">
      <c r="G2674" s="12"/>
    </row>
    <row r="2675" spans="7:7" hidden="1" x14ac:dyDescent="0.35">
      <c r="G2675" s="12"/>
    </row>
    <row r="2676" spans="7:7" hidden="1" x14ac:dyDescent="0.35">
      <c r="G2676" s="12"/>
    </row>
    <row r="2677" spans="7:7" hidden="1" x14ac:dyDescent="0.35">
      <c r="G2677" s="12"/>
    </row>
    <row r="2678" spans="7:7" hidden="1" x14ac:dyDescent="0.35">
      <c r="G2678" s="12"/>
    </row>
    <row r="2679" spans="7:7" hidden="1" x14ac:dyDescent="0.35">
      <c r="G2679" s="12"/>
    </row>
    <row r="2680" spans="7:7" hidden="1" x14ac:dyDescent="0.35">
      <c r="G2680" s="12"/>
    </row>
    <row r="2681" spans="7:7" hidden="1" x14ac:dyDescent="0.35">
      <c r="G2681" s="12"/>
    </row>
    <row r="2682" spans="7:7" hidden="1" x14ac:dyDescent="0.35">
      <c r="G2682" s="12"/>
    </row>
    <row r="2683" spans="7:7" hidden="1" x14ac:dyDescent="0.35">
      <c r="G2683" s="12"/>
    </row>
    <row r="2684" spans="7:7" hidden="1" x14ac:dyDescent="0.35">
      <c r="G2684" s="12"/>
    </row>
    <row r="2685" spans="7:7" hidden="1" x14ac:dyDescent="0.35">
      <c r="G2685" s="12"/>
    </row>
    <row r="2686" spans="7:7" hidden="1" x14ac:dyDescent="0.35">
      <c r="G2686" s="12"/>
    </row>
    <row r="2687" spans="7:7" hidden="1" x14ac:dyDescent="0.35">
      <c r="G2687" s="12"/>
    </row>
    <row r="2688" spans="7:7" hidden="1" x14ac:dyDescent="0.35">
      <c r="G2688" s="12"/>
    </row>
    <row r="2689" spans="7:7" hidden="1" x14ac:dyDescent="0.35">
      <c r="G2689" s="12"/>
    </row>
    <row r="2690" spans="7:7" hidden="1" x14ac:dyDescent="0.35">
      <c r="G2690" s="12"/>
    </row>
    <row r="2691" spans="7:7" hidden="1" x14ac:dyDescent="0.35">
      <c r="G2691" s="12"/>
    </row>
    <row r="2692" spans="7:7" hidden="1" x14ac:dyDescent="0.35">
      <c r="G2692" s="12"/>
    </row>
    <row r="2693" spans="7:7" hidden="1" x14ac:dyDescent="0.35">
      <c r="G2693" s="12"/>
    </row>
    <row r="2694" spans="7:7" hidden="1" x14ac:dyDescent="0.35">
      <c r="G2694" s="12"/>
    </row>
    <row r="2695" spans="7:7" hidden="1" x14ac:dyDescent="0.35">
      <c r="G2695" s="12"/>
    </row>
    <row r="2696" spans="7:7" hidden="1" x14ac:dyDescent="0.35">
      <c r="G2696" s="12"/>
    </row>
    <row r="2697" spans="7:7" hidden="1" x14ac:dyDescent="0.35">
      <c r="G2697" s="12"/>
    </row>
    <row r="2698" spans="7:7" hidden="1" x14ac:dyDescent="0.35">
      <c r="G2698" s="12"/>
    </row>
    <row r="2699" spans="7:7" hidden="1" x14ac:dyDescent="0.35">
      <c r="G2699" s="12"/>
    </row>
    <row r="2700" spans="7:7" hidden="1" x14ac:dyDescent="0.35">
      <c r="G2700" s="12"/>
    </row>
    <row r="2701" spans="7:7" hidden="1" x14ac:dyDescent="0.35">
      <c r="G2701" s="12"/>
    </row>
    <row r="2702" spans="7:7" hidden="1" x14ac:dyDescent="0.35">
      <c r="G2702" s="12"/>
    </row>
    <row r="2703" spans="7:7" hidden="1" x14ac:dyDescent="0.35">
      <c r="G2703" s="12"/>
    </row>
    <row r="2704" spans="7:7" hidden="1" x14ac:dyDescent="0.35">
      <c r="G2704" s="12"/>
    </row>
    <row r="2705" spans="7:7" hidden="1" x14ac:dyDescent="0.35">
      <c r="G2705" s="12"/>
    </row>
    <row r="2706" spans="7:7" hidden="1" x14ac:dyDescent="0.35">
      <c r="G2706" s="12"/>
    </row>
    <row r="2707" spans="7:7" hidden="1" x14ac:dyDescent="0.35">
      <c r="G2707" s="12"/>
    </row>
    <row r="2708" spans="7:7" hidden="1" x14ac:dyDescent="0.35">
      <c r="G2708" s="12"/>
    </row>
    <row r="2709" spans="7:7" hidden="1" x14ac:dyDescent="0.35">
      <c r="G2709" s="12"/>
    </row>
    <row r="2710" spans="7:7" hidden="1" x14ac:dyDescent="0.35">
      <c r="G2710" s="12"/>
    </row>
    <row r="2711" spans="7:7" hidden="1" x14ac:dyDescent="0.35">
      <c r="G2711" s="12"/>
    </row>
    <row r="2712" spans="7:7" hidden="1" x14ac:dyDescent="0.35">
      <c r="G2712" s="12"/>
    </row>
    <row r="2713" spans="7:7" hidden="1" x14ac:dyDescent="0.35">
      <c r="G2713" s="12"/>
    </row>
    <row r="2714" spans="7:7" hidden="1" x14ac:dyDescent="0.35">
      <c r="G2714" s="12"/>
    </row>
    <row r="2715" spans="7:7" hidden="1" x14ac:dyDescent="0.35">
      <c r="G2715" s="12"/>
    </row>
    <row r="2716" spans="7:7" hidden="1" x14ac:dyDescent="0.35">
      <c r="G2716" s="12"/>
    </row>
    <row r="2717" spans="7:7" hidden="1" x14ac:dyDescent="0.35">
      <c r="G2717" s="12"/>
    </row>
    <row r="2718" spans="7:7" hidden="1" x14ac:dyDescent="0.35">
      <c r="G2718" s="12"/>
    </row>
    <row r="2719" spans="7:7" hidden="1" x14ac:dyDescent="0.35">
      <c r="G2719" s="12"/>
    </row>
    <row r="2720" spans="7:7" hidden="1" x14ac:dyDescent="0.35">
      <c r="G2720" s="12"/>
    </row>
    <row r="2721" spans="7:7" hidden="1" x14ac:dyDescent="0.35">
      <c r="G2721" s="12"/>
    </row>
    <row r="2722" spans="7:7" hidden="1" x14ac:dyDescent="0.35">
      <c r="G2722" s="12"/>
    </row>
    <row r="2723" spans="7:7" hidden="1" x14ac:dyDescent="0.35">
      <c r="G2723" s="12"/>
    </row>
    <row r="2724" spans="7:7" hidden="1" x14ac:dyDescent="0.35">
      <c r="G2724" s="12"/>
    </row>
    <row r="2725" spans="7:7" hidden="1" x14ac:dyDescent="0.35">
      <c r="G2725" s="12"/>
    </row>
    <row r="2726" spans="7:7" hidden="1" x14ac:dyDescent="0.35">
      <c r="G2726" s="12"/>
    </row>
    <row r="2727" spans="7:7" hidden="1" x14ac:dyDescent="0.35">
      <c r="G2727" s="12"/>
    </row>
    <row r="2728" spans="7:7" hidden="1" x14ac:dyDescent="0.35">
      <c r="G2728" s="12"/>
    </row>
    <row r="2729" spans="7:7" hidden="1" x14ac:dyDescent="0.35">
      <c r="G2729" s="12"/>
    </row>
    <row r="2730" spans="7:7" hidden="1" x14ac:dyDescent="0.35">
      <c r="G2730" s="12"/>
    </row>
    <row r="2731" spans="7:7" hidden="1" x14ac:dyDescent="0.35">
      <c r="G2731" s="12"/>
    </row>
    <row r="2732" spans="7:7" hidden="1" x14ac:dyDescent="0.35">
      <c r="G2732" s="12"/>
    </row>
    <row r="2733" spans="7:7" hidden="1" x14ac:dyDescent="0.35">
      <c r="G2733" s="12"/>
    </row>
    <row r="2734" spans="7:7" hidden="1" x14ac:dyDescent="0.35">
      <c r="G2734" s="12"/>
    </row>
    <row r="2735" spans="7:7" hidden="1" x14ac:dyDescent="0.35">
      <c r="G2735" s="12"/>
    </row>
    <row r="2736" spans="7:7" hidden="1" x14ac:dyDescent="0.35">
      <c r="G2736" s="12"/>
    </row>
    <row r="2737" spans="7:7" hidden="1" x14ac:dyDescent="0.35">
      <c r="G2737" s="12"/>
    </row>
    <row r="2738" spans="7:7" hidden="1" x14ac:dyDescent="0.35">
      <c r="G2738" s="12"/>
    </row>
    <row r="2739" spans="7:7" hidden="1" x14ac:dyDescent="0.35">
      <c r="G2739" s="12"/>
    </row>
    <row r="2740" spans="7:7" hidden="1" x14ac:dyDescent="0.35">
      <c r="G2740" s="12"/>
    </row>
    <row r="2741" spans="7:7" hidden="1" x14ac:dyDescent="0.35">
      <c r="G2741" s="12"/>
    </row>
    <row r="2742" spans="7:7" hidden="1" x14ac:dyDescent="0.35">
      <c r="G2742" s="12"/>
    </row>
    <row r="2743" spans="7:7" hidden="1" x14ac:dyDescent="0.35">
      <c r="G2743" s="12"/>
    </row>
    <row r="2744" spans="7:7" hidden="1" x14ac:dyDescent="0.35">
      <c r="G2744" s="12"/>
    </row>
    <row r="2745" spans="7:7" hidden="1" x14ac:dyDescent="0.35">
      <c r="G2745" s="12"/>
    </row>
    <row r="2746" spans="7:7" hidden="1" x14ac:dyDescent="0.35">
      <c r="G2746" s="12"/>
    </row>
    <row r="2747" spans="7:7" hidden="1" x14ac:dyDescent="0.35">
      <c r="G2747" s="12"/>
    </row>
    <row r="2748" spans="7:7" hidden="1" x14ac:dyDescent="0.35">
      <c r="G2748" s="12"/>
    </row>
    <row r="2749" spans="7:7" hidden="1" x14ac:dyDescent="0.35">
      <c r="G2749" s="12"/>
    </row>
    <row r="2750" spans="7:7" hidden="1" x14ac:dyDescent="0.35">
      <c r="G2750" s="12"/>
    </row>
    <row r="2751" spans="7:7" hidden="1" x14ac:dyDescent="0.35">
      <c r="G2751" s="12"/>
    </row>
    <row r="2752" spans="7:7" hidden="1" x14ac:dyDescent="0.35">
      <c r="G2752" s="12"/>
    </row>
    <row r="2753" spans="7:7" hidden="1" x14ac:dyDescent="0.35">
      <c r="G2753" s="12"/>
    </row>
    <row r="2754" spans="7:7" hidden="1" x14ac:dyDescent="0.35">
      <c r="G2754" s="12"/>
    </row>
    <row r="2755" spans="7:7" hidden="1" x14ac:dyDescent="0.35">
      <c r="G2755" s="12"/>
    </row>
    <row r="2756" spans="7:7" hidden="1" x14ac:dyDescent="0.35">
      <c r="G2756" s="12"/>
    </row>
    <row r="2757" spans="7:7" hidden="1" x14ac:dyDescent="0.35">
      <c r="G2757" s="12"/>
    </row>
    <row r="2758" spans="7:7" hidden="1" x14ac:dyDescent="0.35">
      <c r="G2758" s="12"/>
    </row>
    <row r="2759" spans="7:7" hidden="1" x14ac:dyDescent="0.35">
      <c r="G2759" s="12"/>
    </row>
    <row r="2760" spans="7:7" hidden="1" x14ac:dyDescent="0.35">
      <c r="G2760" s="12"/>
    </row>
    <row r="2761" spans="7:7" hidden="1" x14ac:dyDescent="0.35">
      <c r="G2761" s="12"/>
    </row>
    <row r="2762" spans="7:7" hidden="1" x14ac:dyDescent="0.35">
      <c r="G2762" s="12"/>
    </row>
    <row r="2763" spans="7:7" hidden="1" x14ac:dyDescent="0.35">
      <c r="G2763" s="12"/>
    </row>
    <row r="2764" spans="7:7" hidden="1" x14ac:dyDescent="0.35">
      <c r="G2764" s="12"/>
    </row>
    <row r="2765" spans="7:7" hidden="1" x14ac:dyDescent="0.35">
      <c r="G2765" s="12"/>
    </row>
    <row r="2766" spans="7:7" hidden="1" x14ac:dyDescent="0.35">
      <c r="G2766" s="12"/>
    </row>
    <row r="2767" spans="7:7" hidden="1" x14ac:dyDescent="0.35">
      <c r="G2767" s="12"/>
    </row>
    <row r="2768" spans="7:7" hidden="1" x14ac:dyDescent="0.35">
      <c r="G2768" s="12"/>
    </row>
    <row r="2769" spans="7:7" hidden="1" x14ac:dyDescent="0.35">
      <c r="G2769" s="12"/>
    </row>
    <row r="2770" spans="7:7" hidden="1" x14ac:dyDescent="0.35">
      <c r="G2770" s="12"/>
    </row>
    <row r="2771" spans="7:7" hidden="1" x14ac:dyDescent="0.35">
      <c r="G2771" s="12"/>
    </row>
    <row r="2772" spans="7:7" hidden="1" x14ac:dyDescent="0.35">
      <c r="G2772" s="12"/>
    </row>
    <row r="2773" spans="7:7" hidden="1" x14ac:dyDescent="0.35">
      <c r="G2773" s="12"/>
    </row>
    <row r="2774" spans="7:7" hidden="1" x14ac:dyDescent="0.35">
      <c r="G2774" s="12"/>
    </row>
    <row r="2775" spans="7:7" hidden="1" x14ac:dyDescent="0.35">
      <c r="G2775" s="12"/>
    </row>
    <row r="2776" spans="7:7" hidden="1" x14ac:dyDescent="0.35">
      <c r="G2776" s="12"/>
    </row>
    <row r="2777" spans="7:7" hidden="1" x14ac:dyDescent="0.35">
      <c r="G2777" s="12"/>
    </row>
    <row r="2778" spans="7:7" hidden="1" x14ac:dyDescent="0.35">
      <c r="G2778" s="12"/>
    </row>
    <row r="2779" spans="7:7" hidden="1" x14ac:dyDescent="0.35">
      <c r="G2779" s="12"/>
    </row>
    <row r="2780" spans="7:7" hidden="1" x14ac:dyDescent="0.35">
      <c r="G2780" s="12"/>
    </row>
    <row r="2781" spans="7:7" hidden="1" x14ac:dyDescent="0.35">
      <c r="G2781" s="12"/>
    </row>
    <row r="2782" spans="7:7" hidden="1" x14ac:dyDescent="0.35">
      <c r="G2782" s="12"/>
    </row>
    <row r="2783" spans="7:7" hidden="1" x14ac:dyDescent="0.35">
      <c r="G2783" s="12"/>
    </row>
    <row r="2784" spans="7:7" hidden="1" x14ac:dyDescent="0.35">
      <c r="G2784" s="12"/>
    </row>
    <row r="2785" spans="7:7" hidden="1" x14ac:dyDescent="0.35">
      <c r="G2785" s="12"/>
    </row>
    <row r="2786" spans="7:7" hidden="1" x14ac:dyDescent="0.35">
      <c r="G2786" s="12"/>
    </row>
    <row r="2787" spans="7:7" hidden="1" x14ac:dyDescent="0.35">
      <c r="G2787" s="12"/>
    </row>
    <row r="2788" spans="7:7" hidden="1" x14ac:dyDescent="0.35">
      <c r="G2788" s="12"/>
    </row>
    <row r="2789" spans="7:7" hidden="1" x14ac:dyDescent="0.35">
      <c r="G2789" s="12"/>
    </row>
    <row r="2790" spans="7:7" hidden="1" x14ac:dyDescent="0.35">
      <c r="G2790" s="12"/>
    </row>
    <row r="2791" spans="7:7" hidden="1" x14ac:dyDescent="0.35">
      <c r="G2791" s="12"/>
    </row>
    <row r="2792" spans="7:7" hidden="1" x14ac:dyDescent="0.35">
      <c r="G2792" s="12"/>
    </row>
    <row r="2793" spans="7:7" hidden="1" x14ac:dyDescent="0.35">
      <c r="G2793" s="12"/>
    </row>
    <row r="2794" spans="7:7" hidden="1" x14ac:dyDescent="0.35">
      <c r="G2794" s="12"/>
    </row>
    <row r="2795" spans="7:7" hidden="1" x14ac:dyDescent="0.35">
      <c r="G2795" s="12"/>
    </row>
    <row r="2796" spans="7:7" hidden="1" x14ac:dyDescent="0.35">
      <c r="G2796" s="12"/>
    </row>
    <row r="2797" spans="7:7" hidden="1" x14ac:dyDescent="0.35">
      <c r="G2797" s="12"/>
    </row>
    <row r="2798" spans="7:7" hidden="1" x14ac:dyDescent="0.35">
      <c r="G2798" s="12"/>
    </row>
    <row r="2799" spans="7:7" hidden="1" x14ac:dyDescent="0.35">
      <c r="G2799" s="12"/>
    </row>
    <row r="2800" spans="7:7" hidden="1" x14ac:dyDescent="0.35">
      <c r="G2800" s="12"/>
    </row>
    <row r="2801" spans="7:7" hidden="1" x14ac:dyDescent="0.35">
      <c r="G2801" s="12"/>
    </row>
    <row r="2802" spans="7:7" hidden="1" x14ac:dyDescent="0.35">
      <c r="G2802" s="12"/>
    </row>
    <row r="2803" spans="7:7" hidden="1" x14ac:dyDescent="0.35">
      <c r="G2803" s="12"/>
    </row>
    <row r="2804" spans="7:7" hidden="1" x14ac:dyDescent="0.35">
      <c r="G2804" s="12"/>
    </row>
    <row r="2805" spans="7:7" hidden="1" x14ac:dyDescent="0.35">
      <c r="G2805" s="12"/>
    </row>
    <row r="2806" spans="7:7" hidden="1" x14ac:dyDescent="0.35">
      <c r="G2806" s="12"/>
    </row>
    <row r="2807" spans="7:7" hidden="1" x14ac:dyDescent="0.35">
      <c r="G2807" s="12"/>
    </row>
    <row r="2808" spans="7:7" hidden="1" x14ac:dyDescent="0.35">
      <c r="G2808" s="12"/>
    </row>
    <row r="2809" spans="7:7" hidden="1" x14ac:dyDescent="0.35">
      <c r="G2809" s="12"/>
    </row>
    <row r="2810" spans="7:7" hidden="1" x14ac:dyDescent="0.35">
      <c r="G2810" s="12"/>
    </row>
    <row r="2811" spans="7:7" hidden="1" x14ac:dyDescent="0.35">
      <c r="G2811" s="12"/>
    </row>
    <row r="2812" spans="7:7" hidden="1" x14ac:dyDescent="0.35">
      <c r="G2812" s="12"/>
    </row>
    <row r="2813" spans="7:7" hidden="1" x14ac:dyDescent="0.35">
      <c r="G2813" s="12"/>
    </row>
    <row r="2814" spans="7:7" hidden="1" x14ac:dyDescent="0.35">
      <c r="G2814" s="12"/>
    </row>
    <row r="2815" spans="7:7" hidden="1" x14ac:dyDescent="0.35">
      <c r="G2815" s="12"/>
    </row>
    <row r="2816" spans="7:7" hidden="1" x14ac:dyDescent="0.35">
      <c r="G2816" s="12"/>
    </row>
    <row r="2817" spans="7:7" hidden="1" x14ac:dyDescent="0.35">
      <c r="G2817" s="12"/>
    </row>
    <row r="2818" spans="7:7" hidden="1" x14ac:dyDescent="0.35">
      <c r="G2818" s="12"/>
    </row>
    <row r="2819" spans="7:7" hidden="1" x14ac:dyDescent="0.35">
      <c r="G2819" s="12"/>
    </row>
    <row r="2820" spans="7:7" hidden="1" x14ac:dyDescent="0.35">
      <c r="G2820" s="12"/>
    </row>
    <row r="2821" spans="7:7" hidden="1" x14ac:dyDescent="0.35">
      <c r="G2821" s="12"/>
    </row>
    <row r="2822" spans="7:7" hidden="1" x14ac:dyDescent="0.35">
      <c r="G2822" s="12"/>
    </row>
    <row r="2823" spans="7:7" hidden="1" x14ac:dyDescent="0.35">
      <c r="G2823" s="12"/>
    </row>
    <row r="2824" spans="7:7" hidden="1" x14ac:dyDescent="0.35">
      <c r="G2824" s="12"/>
    </row>
    <row r="2825" spans="7:7" hidden="1" x14ac:dyDescent="0.35">
      <c r="G2825" s="12"/>
    </row>
    <row r="2826" spans="7:7" hidden="1" x14ac:dyDescent="0.35">
      <c r="G2826" s="12"/>
    </row>
    <row r="2827" spans="7:7" hidden="1" x14ac:dyDescent="0.35">
      <c r="G2827" s="12"/>
    </row>
    <row r="2828" spans="7:7" hidden="1" x14ac:dyDescent="0.35">
      <c r="G2828" s="12"/>
    </row>
    <row r="2829" spans="7:7" hidden="1" x14ac:dyDescent="0.35">
      <c r="G2829" s="12"/>
    </row>
    <row r="2830" spans="7:7" hidden="1" x14ac:dyDescent="0.35">
      <c r="G2830" s="12"/>
    </row>
    <row r="2831" spans="7:7" hidden="1" x14ac:dyDescent="0.35">
      <c r="G2831" s="12"/>
    </row>
    <row r="2832" spans="7:7" hidden="1" x14ac:dyDescent="0.35">
      <c r="G2832" s="12"/>
    </row>
    <row r="2833" spans="7:7" hidden="1" x14ac:dyDescent="0.35">
      <c r="G2833" s="12"/>
    </row>
    <row r="2834" spans="7:7" hidden="1" x14ac:dyDescent="0.35">
      <c r="G2834" s="12"/>
    </row>
    <row r="2835" spans="7:7" hidden="1" x14ac:dyDescent="0.35">
      <c r="G2835" s="12"/>
    </row>
    <row r="2836" spans="7:7" hidden="1" x14ac:dyDescent="0.35">
      <c r="G2836" s="12"/>
    </row>
    <row r="2837" spans="7:7" hidden="1" x14ac:dyDescent="0.35">
      <c r="G2837" s="12"/>
    </row>
    <row r="2838" spans="7:7" hidden="1" x14ac:dyDescent="0.35">
      <c r="G2838" s="12"/>
    </row>
    <row r="2839" spans="7:7" hidden="1" x14ac:dyDescent="0.35">
      <c r="G2839" s="12"/>
    </row>
    <row r="2840" spans="7:7" hidden="1" x14ac:dyDescent="0.35">
      <c r="G2840" s="12"/>
    </row>
    <row r="2841" spans="7:7" hidden="1" x14ac:dyDescent="0.35">
      <c r="G2841" s="12"/>
    </row>
    <row r="2842" spans="7:7" hidden="1" x14ac:dyDescent="0.35">
      <c r="G2842" s="12"/>
    </row>
    <row r="2843" spans="7:7" hidden="1" x14ac:dyDescent="0.35">
      <c r="G2843" s="12"/>
    </row>
    <row r="2844" spans="7:7" hidden="1" x14ac:dyDescent="0.35">
      <c r="G2844" s="12"/>
    </row>
    <row r="2845" spans="7:7" hidden="1" x14ac:dyDescent="0.35">
      <c r="G2845" s="12"/>
    </row>
    <row r="2846" spans="7:7" hidden="1" x14ac:dyDescent="0.35">
      <c r="G2846" s="12"/>
    </row>
    <row r="2847" spans="7:7" hidden="1" x14ac:dyDescent="0.35">
      <c r="G2847" s="12"/>
    </row>
    <row r="2848" spans="7:7" hidden="1" x14ac:dyDescent="0.35">
      <c r="G2848" s="12"/>
    </row>
    <row r="2849" spans="7:7" hidden="1" x14ac:dyDescent="0.35">
      <c r="G2849" s="12"/>
    </row>
    <row r="2850" spans="7:7" hidden="1" x14ac:dyDescent="0.35">
      <c r="G2850" s="12"/>
    </row>
    <row r="2851" spans="7:7" hidden="1" x14ac:dyDescent="0.35">
      <c r="G2851" s="12"/>
    </row>
    <row r="2852" spans="7:7" hidden="1" x14ac:dyDescent="0.35">
      <c r="G2852" s="12"/>
    </row>
    <row r="2853" spans="7:7" hidden="1" x14ac:dyDescent="0.35">
      <c r="G2853" s="12"/>
    </row>
    <row r="2854" spans="7:7" hidden="1" x14ac:dyDescent="0.35">
      <c r="G2854" s="12"/>
    </row>
    <row r="2855" spans="7:7" hidden="1" x14ac:dyDescent="0.35">
      <c r="G2855" s="12"/>
    </row>
    <row r="2856" spans="7:7" hidden="1" x14ac:dyDescent="0.35">
      <c r="G2856" s="12"/>
    </row>
    <row r="2857" spans="7:7" hidden="1" x14ac:dyDescent="0.35">
      <c r="G2857" s="12"/>
    </row>
    <row r="2858" spans="7:7" hidden="1" x14ac:dyDescent="0.35">
      <c r="G2858" s="12"/>
    </row>
    <row r="2859" spans="7:7" hidden="1" x14ac:dyDescent="0.35">
      <c r="G2859" s="12"/>
    </row>
    <row r="2860" spans="7:7" hidden="1" x14ac:dyDescent="0.35">
      <c r="G2860" s="12"/>
    </row>
    <row r="2861" spans="7:7" hidden="1" x14ac:dyDescent="0.35">
      <c r="G2861" s="12"/>
    </row>
    <row r="2862" spans="7:7" hidden="1" x14ac:dyDescent="0.35">
      <c r="G2862" s="12"/>
    </row>
    <row r="2863" spans="7:7" hidden="1" x14ac:dyDescent="0.35">
      <c r="G2863" s="12"/>
    </row>
    <row r="2864" spans="7:7" hidden="1" x14ac:dyDescent="0.35">
      <c r="G2864" s="12"/>
    </row>
    <row r="2865" spans="7:7" hidden="1" x14ac:dyDescent="0.35">
      <c r="G2865" s="12"/>
    </row>
    <row r="2866" spans="7:7" hidden="1" x14ac:dyDescent="0.35">
      <c r="G2866" s="12"/>
    </row>
    <row r="2867" spans="7:7" hidden="1" x14ac:dyDescent="0.35">
      <c r="G2867" s="12"/>
    </row>
    <row r="2868" spans="7:7" hidden="1" x14ac:dyDescent="0.35">
      <c r="G2868" s="12"/>
    </row>
    <row r="2869" spans="7:7" hidden="1" x14ac:dyDescent="0.35">
      <c r="G2869" s="12"/>
    </row>
    <row r="2870" spans="7:7" hidden="1" x14ac:dyDescent="0.35">
      <c r="G2870" s="12"/>
    </row>
    <row r="2871" spans="7:7" hidden="1" x14ac:dyDescent="0.35">
      <c r="G2871" s="12"/>
    </row>
    <row r="2872" spans="7:7" hidden="1" x14ac:dyDescent="0.35">
      <c r="G2872" s="12"/>
    </row>
    <row r="2873" spans="7:7" hidden="1" x14ac:dyDescent="0.35">
      <c r="G2873" s="12"/>
    </row>
    <row r="2874" spans="7:7" hidden="1" x14ac:dyDescent="0.35">
      <c r="G2874" s="12"/>
    </row>
    <row r="2875" spans="7:7" hidden="1" x14ac:dyDescent="0.35">
      <c r="G2875" s="12"/>
    </row>
    <row r="2876" spans="7:7" hidden="1" x14ac:dyDescent="0.35">
      <c r="G2876" s="12"/>
    </row>
    <row r="2877" spans="7:7" hidden="1" x14ac:dyDescent="0.35">
      <c r="G2877" s="12"/>
    </row>
    <row r="2878" spans="7:7" hidden="1" x14ac:dyDescent="0.35">
      <c r="G2878" s="12"/>
    </row>
    <row r="2879" spans="7:7" hidden="1" x14ac:dyDescent="0.35">
      <c r="G2879" s="12"/>
    </row>
    <row r="2880" spans="7:7" hidden="1" x14ac:dyDescent="0.35">
      <c r="G2880" s="12"/>
    </row>
    <row r="2881" spans="7:7" hidden="1" x14ac:dyDescent="0.35">
      <c r="G2881" s="12"/>
    </row>
    <row r="2882" spans="7:7" hidden="1" x14ac:dyDescent="0.35">
      <c r="G2882" s="12"/>
    </row>
    <row r="2883" spans="7:7" hidden="1" x14ac:dyDescent="0.35">
      <c r="G2883" s="12"/>
    </row>
    <row r="2884" spans="7:7" hidden="1" x14ac:dyDescent="0.35">
      <c r="G2884" s="12"/>
    </row>
    <row r="2885" spans="7:7" hidden="1" x14ac:dyDescent="0.35">
      <c r="G2885" s="12"/>
    </row>
    <row r="2886" spans="7:7" hidden="1" x14ac:dyDescent="0.35">
      <c r="G2886" s="12"/>
    </row>
    <row r="2887" spans="7:7" hidden="1" x14ac:dyDescent="0.35">
      <c r="G2887" s="12"/>
    </row>
    <row r="2888" spans="7:7" hidden="1" x14ac:dyDescent="0.35">
      <c r="G2888" s="12"/>
    </row>
    <row r="2889" spans="7:7" hidden="1" x14ac:dyDescent="0.35">
      <c r="G2889" s="12"/>
    </row>
    <row r="2890" spans="7:7" hidden="1" x14ac:dyDescent="0.35">
      <c r="G2890" s="12"/>
    </row>
    <row r="2891" spans="7:7" hidden="1" x14ac:dyDescent="0.35">
      <c r="G2891" s="12"/>
    </row>
    <row r="2892" spans="7:7" hidden="1" x14ac:dyDescent="0.35">
      <c r="G2892" s="12"/>
    </row>
    <row r="2893" spans="7:7" hidden="1" x14ac:dyDescent="0.35">
      <c r="G2893" s="12"/>
    </row>
    <row r="2894" spans="7:7" hidden="1" x14ac:dyDescent="0.35">
      <c r="G2894" s="12"/>
    </row>
    <row r="2895" spans="7:7" hidden="1" x14ac:dyDescent="0.35">
      <c r="G2895" s="12"/>
    </row>
    <row r="2896" spans="7:7" hidden="1" x14ac:dyDescent="0.35">
      <c r="G2896" s="12"/>
    </row>
    <row r="2897" spans="7:7" hidden="1" x14ac:dyDescent="0.35">
      <c r="G2897" s="12"/>
    </row>
    <row r="2898" spans="7:7" hidden="1" x14ac:dyDescent="0.35">
      <c r="G2898" s="12"/>
    </row>
    <row r="2899" spans="7:7" hidden="1" x14ac:dyDescent="0.35">
      <c r="G2899" s="12"/>
    </row>
    <row r="2900" spans="7:7" hidden="1" x14ac:dyDescent="0.35">
      <c r="G2900" s="12"/>
    </row>
    <row r="2901" spans="7:7" hidden="1" x14ac:dyDescent="0.35">
      <c r="G2901" s="12"/>
    </row>
    <row r="2902" spans="7:7" hidden="1" x14ac:dyDescent="0.35">
      <c r="G2902" s="12"/>
    </row>
    <row r="2903" spans="7:7" hidden="1" x14ac:dyDescent="0.35">
      <c r="G2903" s="12"/>
    </row>
    <row r="2904" spans="7:7" hidden="1" x14ac:dyDescent="0.35">
      <c r="G2904" s="12"/>
    </row>
    <row r="2905" spans="7:7" hidden="1" x14ac:dyDescent="0.35">
      <c r="G2905" s="12"/>
    </row>
    <row r="2906" spans="7:7" hidden="1" x14ac:dyDescent="0.35">
      <c r="G2906" s="12"/>
    </row>
    <row r="2907" spans="7:7" hidden="1" x14ac:dyDescent="0.35">
      <c r="G2907" s="12"/>
    </row>
    <row r="2908" spans="7:7" hidden="1" x14ac:dyDescent="0.35">
      <c r="G2908" s="12"/>
    </row>
    <row r="2909" spans="7:7" hidden="1" x14ac:dyDescent="0.35">
      <c r="G2909" s="12"/>
    </row>
    <row r="2910" spans="7:7" hidden="1" x14ac:dyDescent="0.35">
      <c r="G2910" s="12"/>
    </row>
    <row r="2911" spans="7:7" hidden="1" x14ac:dyDescent="0.35">
      <c r="G2911" s="12"/>
    </row>
    <row r="2912" spans="7:7" hidden="1" x14ac:dyDescent="0.35">
      <c r="G2912" s="12"/>
    </row>
    <row r="2913" spans="7:7" hidden="1" x14ac:dyDescent="0.35">
      <c r="G2913" s="12"/>
    </row>
    <row r="2914" spans="7:7" hidden="1" x14ac:dyDescent="0.35">
      <c r="G2914" s="12"/>
    </row>
    <row r="2915" spans="7:7" hidden="1" x14ac:dyDescent="0.35">
      <c r="G2915" s="12"/>
    </row>
    <row r="2916" spans="7:7" hidden="1" x14ac:dyDescent="0.35">
      <c r="G2916" s="12"/>
    </row>
    <row r="2917" spans="7:7" hidden="1" x14ac:dyDescent="0.35">
      <c r="G2917" s="12"/>
    </row>
    <row r="2918" spans="7:7" hidden="1" x14ac:dyDescent="0.35">
      <c r="G2918" s="12"/>
    </row>
    <row r="2919" spans="7:7" hidden="1" x14ac:dyDescent="0.35">
      <c r="G2919" s="12"/>
    </row>
    <row r="2920" spans="7:7" hidden="1" x14ac:dyDescent="0.35">
      <c r="G2920" s="12"/>
    </row>
    <row r="2921" spans="7:7" hidden="1" x14ac:dyDescent="0.35">
      <c r="G2921" s="12"/>
    </row>
    <row r="2922" spans="7:7" hidden="1" x14ac:dyDescent="0.35">
      <c r="G2922" s="12"/>
    </row>
    <row r="2923" spans="7:7" hidden="1" x14ac:dyDescent="0.35">
      <c r="G2923" s="12"/>
    </row>
    <row r="2924" spans="7:7" hidden="1" x14ac:dyDescent="0.35">
      <c r="G2924" s="12"/>
    </row>
    <row r="2925" spans="7:7" hidden="1" x14ac:dyDescent="0.35">
      <c r="G2925" s="12"/>
    </row>
    <row r="2926" spans="7:7" hidden="1" x14ac:dyDescent="0.35">
      <c r="G2926" s="12"/>
    </row>
    <row r="2927" spans="7:7" hidden="1" x14ac:dyDescent="0.35">
      <c r="G2927" s="12"/>
    </row>
    <row r="2928" spans="7:7" hidden="1" x14ac:dyDescent="0.35">
      <c r="G2928" s="12"/>
    </row>
    <row r="2929" spans="7:7" hidden="1" x14ac:dyDescent="0.35">
      <c r="G2929" s="12"/>
    </row>
    <row r="2930" spans="7:7" hidden="1" x14ac:dyDescent="0.35">
      <c r="G2930" s="12"/>
    </row>
    <row r="2931" spans="7:7" hidden="1" x14ac:dyDescent="0.35">
      <c r="G2931" s="12"/>
    </row>
    <row r="2932" spans="7:7" hidden="1" x14ac:dyDescent="0.35">
      <c r="G2932" s="12"/>
    </row>
    <row r="2933" spans="7:7" hidden="1" x14ac:dyDescent="0.35">
      <c r="G2933" s="12"/>
    </row>
    <row r="2934" spans="7:7" hidden="1" x14ac:dyDescent="0.35">
      <c r="G2934" s="12"/>
    </row>
    <row r="2935" spans="7:7" hidden="1" x14ac:dyDescent="0.35">
      <c r="G2935" s="12"/>
    </row>
    <row r="2936" spans="7:7" hidden="1" x14ac:dyDescent="0.35">
      <c r="G2936" s="12"/>
    </row>
    <row r="2937" spans="7:7" hidden="1" x14ac:dyDescent="0.35">
      <c r="G2937" s="12"/>
    </row>
    <row r="2938" spans="7:7" hidden="1" x14ac:dyDescent="0.35">
      <c r="G2938" s="12"/>
    </row>
    <row r="2939" spans="7:7" hidden="1" x14ac:dyDescent="0.35">
      <c r="G2939" s="12"/>
    </row>
    <row r="2940" spans="7:7" hidden="1" x14ac:dyDescent="0.35">
      <c r="G2940" s="12"/>
    </row>
    <row r="2941" spans="7:7" hidden="1" x14ac:dyDescent="0.35">
      <c r="G2941" s="12"/>
    </row>
    <row r="2942" spans="7:7" hidden="1" x14ac:dyDescent="0.35">
      <c r="G2942" s="12"/>
    </row>
    <row r="2943" spans="7:7" hidden="1" x14ac:dyDescent="0.35">
      <c r="G2943" s="12"/>
    </row>
    <row r="2944" spans="7:7" hidden="1" x14ac:dyDescent="0.35">
      <c r="G2944" s="12"/>
    </row>
    <row r="2945" spans="7:7" hidden="1" x14ac:dyDescent="0.35">
      <c r="G2945" s="12"/>
    </row>
    <row r="2946" spans="7:7" hidden="1" x14ac:dyDescent="0.35">
      <c r="G2946" s="12"/>
    </row>
    <row r="2947" spans="7:7" hidden="1" x14ac:dyDescent="0.35">
      <c r="G2947" s="12"/>
    </row>
    <row r="2948" spans="7:7" hidden="1" x14ac:dyDescent="0.35">
      <c r="G2948" s="12"/>
    </row>
    <row r="2949" spans="7:7" hidden="1" x14ac:dyDescent="0.35">
      <c r="G2949" s="12"/>
    </row>
    <row r="2950" spans="7:7" hidden="1" x14ac:dyDescent="0.35">
      <c r="G2950" s="12"/>
    </row>
    <row r="2951" spans="7:7" hidden="1" x14ac:dyDescent="0.35">
      <c r="G2951" s="12"/>
    </row>
    <row r="2952" spans="7:7" hidden="1" x14ac:dyDescent="0.35">
      <c r="G2952" s="12"/>
    </row>
    <row r="2953" spans="7:7" hidden="1" x14ac:dyDescent="0.35">
      <c r="G2953" s="12"/>
    </row>
    <row r="2954" spans="7:7" hidden="1" x14ac:dyDescent="0.35">
      <c r="G2954" s="12"/>
    </row>
    <row r="2955" spans="7:7" hidden="1" x14ac:dyDescent="0.35">
      <c r="G2955" s="12"/>
    </row>
    <row r="2956" spans="7:7" hidden="1" x14ac:dyDescent="0.35">
      <c r="G2956" s="12"/>
    </row>
    <row r="2957" spans="7:7" hidden="1" x14ac:dyDescent="0.35">
      <c r="G2957" s="12"/>
    </row>
    <row r="2958" spans="7:7" hidden="1" x14ac:dyDescent="0.35">
      <c r="G2958" s="12"/>
    </row>
    <row r="2959" spans="7:7" hidden="1" x14ac:dyDescent="0.35">
      <c r="G2959" s="12"/>
    </row>
    <row r="2960" spans="7:7" hidden="1" x14ac:dyDescent="0.35">
      <c r="G2960" s="12"/>
    </row>
    <row r="2961" spans="7:7" hidden="1" x14ac:dyDescent="0.35">
      <c r="G2961" s="12"/>
    </row>
    <row r="2962" spans="7:7" hidden="1" x14ac:dyDescent="0.35">
      <c r="G2962" s="12"/>
    </row>
    <row r="2963" spans="7:7" hidden="1" x14ac:dyDescent="0.35">
      <c r="G2963" s="12"/>
    </row>
    <row r="2964" spans="7:7" hidden="1" x14ac:dyDescent="0.35">
      <c r="G2964" s="12"/>
    </row>
    <row r="2965" spans="7:7" hidden="1" x14ac:dyDescent="0.35">
      <c r="G2965" s="12"/>
    </row>
    <row r="2966" spans="7:7" hidden="1" x14ac:dyDescent="0.35">
      <c r="G2966" s="12"/>
    </row>
    <row r="2967" spans="7:7" hidden="1" x14ac:dyDescent="0.35">
      <c r="G2967" s="12"/>
    </row>
    <row r="2968" spans="7:7" hidden="1" x14ac:dyDescent="0.35">
      <c r="G2968" s="12"/>
    </row>
    <row r="2969" spans="7:7" hidden="1" x14ac:dyDescent="0.35">
      <c r="G2969" s="12"/>
    </row>
    <row r="2970" spans="7:7" hidden="1" x14ac:dyDescent="0.35">
      <c r="G2970" s="12"/>
    </row>
    <row r="2971" spans="7:7" hidden="1" x14ac:dyDescent="0.35">
      <c r="G2971" s="12"/>
    </row>
    <row r="2972" spans="7:7" hidden="1" x14ac:dyDescent="0.35">
      <c r="G2972" s="12"/>
    </row>
    <row r="2973" spans="7:7" hidden="1" x14ac:dyDescent="0.35">
      <c r="G2973" s="12"/>
    </row>
    <row r="2974" spans="7:7" hidden="1" x14ac:dyDescent="0.35">
      <c r="G2974" s="12"/>
    </row>
    <row r="2975" spans="7:7" hidden="1" x14ac:dyDescent="0.35">
      <c r="G2975" s="12"/>
    </row>
    <row r="2976" spans="7:7" hidden="1" x14ac:dyDescent="0.35">
      <c r="G2976" s="12"/>
    </row>
    <row r="2977" spans="7:7" hidden="1" x14ac:dyDescent="0.35">
      <c r="G2977" s="12"/>
    </row>
    <row r="2978" spans="7:7" hidden="1" x14ac:dyDescent="0.35">
      <c r="G2978" s="12"/>
    </row>
    <row r="2979" spans="7:7" hidden="1" x14ac:dyDescent="0.35">
      <c r="G2979" s="12"/>
    </row>
    <row r="2980" spans="7:7" hidden="1" x14ac:dyDescent="0.35">
      <c r="G2980" s="12"/>
    </row>
    <row r="2981" spans="7:7" hidden="1" x14ac:dyDescent="0.35">
      <c r="G2981" s="12"/>
    </row>
    <row r="2982" spans="7:7" hidden="1" x14ac:dyDescent="0.35">
      <c r="G2982" s="12"/>
    </row>
    <row r="2983" spans="7:7" hidden="1" x14ac:dyDescent="0.35">
      <c r="G2983" s="12"/>
    </row>
    <row r="2984" spans="7:7" hidden="1" x14ac:dyDescent="0.35">
      <c r="G2984" s="12"/>
    </row>
    <row r="2985" spans="7:7" hidden="1" x14ac:dyDescent="0.35">
      <c r="G2985" s="12"/>
    </row>
    <row r="2986" spans="7:7" hidden="1" x14ac:dyDescent="0.35">
      <c r="G2986" s="12"/>
    </row>
    <row r="2987" spans="7:7" hidden="1" x14ac:dyDescent="0.35">
      <c r="G2987" s="12"/>
    </row>
    <row r="2988" spans="7:7" hidden="1" x14ac:dyDescent="0.35">
      <c r="G2988" s="12"/>
    </row>
    <row r="2989" spans="7:7" hidden="1" x14ac:dyDescent="0.35">
      <c r="G2989" s="12"/>
    </row>
    <row r="2990" spans="7:7" hidden="1" x14ac:dyDescent="0.35">
      <c r="G2990" s="12"/>
    </row>
    <row r="2991" spans="7:7" hidden="1" x14ac:dyDescent="0.35">
      <c r="G2991" s="12"/>
    </row>
    <row r="2992" spans="7:7" hidden="1" x14ac:dyDescent="0.35">
      <c r="G2992" s="12"/>
    </row>
    <row r="2993" spans="7:7" hidden="1" x14ac:dyDescent="0.35">
      <c r="G2993" s="12"/>
    </row>
    <row r="2994" spans="7:7" hidden="1" x14ac:dyDescent="0.35">
      <c r="G2994" s="12"/>
    </row>
    <row r="2995" spans="7:7" hidden="1" x14ac:dyDescent="0.35">
      <c r="G2995" s="12"/>
    </row>
    <row r="2996" spans="7:7" hidden="1" x14ac:dyDescent="0.35">
      <c r="G2996" s="12"/>
    </row>
    <row r="2997" spans="7:7" hidden="1" x14ac:dyDescent="0.35">
      <c r="G2997" s="12"/>
    </row>
    <row r="2998" spans="7:7" hidden="1" x14ac:dyDescent="0.35">
      <c r="G2998" s="12"/>
    </row>
    <row r="2999" spans="7:7" hidden="1" x14ac:dyDescent="0.35">
      <c r="G2999" s="12"/>
    </row>
    <row r="3000" spans="7:7" hidden="1" x14ac:dyDescent="0.35">
      <c r="G3000" s="12"/>
    </row>
    <row r="3001" spans="7:7" hidden="1" x14ac:dyDescent="0.35">
      <c r="G3001" s="12"/>
    </row>
    <row r="3002" spans="7:7" hidden="1" x14ac:dyDescent="0.35">
      <c r="G3002" s="12"/>
    </row>
    <row r="3003" spans="7:7" hidden="1" x14ac:dyDescent="0.35">
      <c r="G3003" s="12"/>
    </row>
    <row r="3004" spans="7:7" hidden="1" x14ac:dyDescent="0.35">
      <c r="G3004" s="12"/>
    </row>
    <row r="3005" spans="7:7" hidden="1" x14ac:dyDescent="0.35">
      <c r="G3005" s="12"/>
    </row>
    <row r="3006" spans="7:7" hidden="1" x14ac:dyDescent="0.35">
      <c r="G3006" s="12"/>
    </row>
    <row r="3007" spans="7:7" hidden="1" x14ac:dyDescent="0.35">
      <c r="G3007" s="12"/>
    </row>
    <row r="3008" spans="7:7" hidden="1" x14ac:dyDescent="0.35">
      <c r="G3008" s="12"/>
    </row>
    <row r="3009" spans="7:7" hidden="1" x14ac:dyDescent="0.35">
      <c r="G3009" s="12"/>
    </row>
    <row r="3010" spans="7:7" hidden="1" x14ac:dyDescent="0.35">
      <c r="G3010" s="12"/>
    </row>
    <row r="3011" spans="7:7" hidden="1" x14ac:dyDescent="0.35">
      <c r="G3011" s="12"/>
    </row>
    <row r="3012" spans="7:7" hidden="1" x14ac:dyDescent="0.35">
      <c r="G3012" s="12"/>
    </row>
    <row r="3013" spans="7:7" hidden="1" x14ac:dyDescent="0.35">
      <c r="G3013" s="12"/>
    </row>
    <row r="3014" spans="7:7" hidden="1" x14ac:dyDescent="0.35">
      <c r="G3014" s="12"/>
    </row>
    <row r="3015" spans="7:7" hidden="1" x14ac:dyDescent="0.35">
      <c r="G3015" s="12"/>
    </row>
    <row r="3016" spans="7:7" hidden="1" x14ac:dyDescent="0.35">
      <c r="G3016" s="12"/>
    </row>
    <row r="3017" spans="7:7" hidden="1" x14ac:dyDescent="0.35">
      <c r="G3017" s="12"/>
    </row>
    <row r="3018" spans="7:7" hidden="1" x14ac:dyDescent="0.35">
      <c r="G3018" s="12"/>
    </row>
    <row r="3019" spans="7:7" hidden="1" x14ac:dyDescent="0.35">
      <c r="G3019" s="12"/>
    </row>
    <row r="3020" spans="7:7" hidden="1" x14ac:dyDescent="0.35">
      <c r="G3020" s="12"/>
    </row>
    <row r="3021" spans="7:7" hidden="1" x14ac:dyDescent="0.35">
      <c r="G3021" s="12"/>
    </row>
    <row r="3022" spans="7:7" hidden="1" x14ac:dyDescent="0.35">
      <c r="G3022" s="12"/>
    </row>
    <row r="3023" spans="7:7" hidden="1" x14ac:dyDescent="0.35">
      <c r="G3023" s="12"/>
    </row>
    <row r="3024" spans="7:7" hidden="1" x14ac:dyDescent="0.35">
      <c r="G3024" s="12"/>
    </row>
    <row r="3025" spans="7:7" hidden="1" x14ac:dyDescent="0.35">
      <c r="G3025" s="12"/>
    </row>
    <row r="3026" spans="7:7" hidden="1" x14ac:dyDescent="0.35">
      <c r="G3026" s="12"/>
    </row>
    <row r="3027" spans="7:7" hidden="1" x14ac:dyDescent="0.35">
      <c r="G3027" s="12"/>
    </row>
    <row r="3028" spans="7:7" hidden="1" x14ac:dyDescent="0.35">
      <c r="G3028" s="12"/>
    </row>
    <row r="3029" spans="7:7" hidden="1" x14ac:dyDescent="0.35">
      <c r="G3029" s="12"/>
    </row>
    <row r="3030" spans="7:7" hidden="1" x14ac:dyDescent="0.35">
      <c r="G3030" s="12"/>
    </row>
    <row r="3031" spans="7:7" hidden="1" x14ac:dyDescent="0.35">
      <c r="G3031" s="12"/>
    </row>
    <row r="3032" spans="7:7" hidden="1" x14ac:dyDescent="0.35">
      <c r="G3032" s="12"/>
    </row>
    <row r="3033" spans="7:7" hidden="1" x14ac:dyDescent="0.35">
      <c r="G3033" s="12"/>
    </row>
    <row r="3034" spans="7:7" hidden="1" x14ac:dyDescent="0.35">
      <c r="G3034" s="12"/>
    </row>
    <row r="3035" spans="7:7" hidden="1" x14ac:dyDescent="0.35">
      <c r="G3035" s="12"/>
    </row>
    <row r="3036" spans="7:7" hidden="1" x14ac:dyDescent="0.35">
      <c r="G3036" s="12"/>
    </row>
    <row r="3037" spans="7:7" hidden="1" x14ac:dyDescent="0.35">
      <c r="G3037" s="12"/>
    </row>
    <row r="3038" spans="7:7" hidden="1" x14ac:dyDescent="0.35">
      <c r="G3038" s="12"/>
    </row>
    <row r="3039" spans="7:7" hidden="1" x14ac:dyDescent="0.35">
      <c r="G3039" s="12"/>
    </row>
    <row r="3040" spans="7:7" hidden="1" x14ac:dyDescent="0.35">
      <c r="G3040" s="12"/>
    </row>
    <row r="3041" spans="7:7" hidden="1" x14ac:dyDescent="0.35">
      <c r="G3041" s="12"/>
    </row>
    <row r="3042" spans="7:7" hidden="1" x14ac:dyDescent="0.35">
      <c r="G3042" s="12"/>
    </row>
    <row r="3043" spans="7:7" hidden="1" x14ac:dyDescent="0.35">
      <c r="G3043" s="12"/>
    </row>
    <row r="3044" spans="7:7" hidden="1" x14ac:dyDescent="0.35">
      <c r="G3044" s="12"/>
    </row>
    <row r="3045" spans="7:7" hidden="1" x14ac:dyDescent="0.35">
      <c r="G3045" s="12"/>
    </row>
    <row r="3046" spans="7:7" hidden="1" x14ac:dyDescent="0.35">
      <c r="G3046" s="12"/>
    </row>
    <row r="3047" spans="7:7" hidden="1" x14ac:dyDescent="0.35">
      <c r="G3047" s="12"/>
    </row>
    <row r="3048" spans="7:7" hidden="1" x14ac:dyDescent="0.35">
      <c r="G3048" s="12"/>
    </row>
    <row r="3049" spans="7:7" hidden="1" x14ac:dyDescent="0.35">
      <c r="G3049" s="12"/>
    </row>
    <row r="3050" spans="7:7" hidden="1" x14ac:dyDescent="0.35">
      <c r="G3050" s="12"/>
    </row>
    <row r="3051" spans="7:7" hidden="1" x14ac:dyDescent="0.35">
      <c r="G3051" s="12"/>
    </row>
    <row r="3052" spans="7:7" hidden="1" x14ac:dyDescent="0.35">
      <c r="G3052" s="12"/>
    </row>
    <row r="3053" spans="7:7" hidden="1" x14ac:dyDescent="0.35">
      <c r="G3053" s="12"/>
    </row>
    <row r="3054" spans="7:7" hidden="1" x14ac:dyDescent="0.35">
      <c r="G3054" s="12"/>
    </row>
    <row r="3055" spans="7:7" hidden="1" x14ac:dyDescent="0.35">
      <c r="G3055" s="12"/>
    </row>
    <row r="3056" spans="7:7" hidden="1" x14ac:dyDescent="0.35">
      <c r="G3056" s="12"/>
    </row>
    <row r="3057" spans="7:7" hidden="1" x14ac:dyDescent="0.35">
      <c r="G3057" s="12"/>
    </row>
    <row r="3058" spans="7:7" hidden="1" x14ac:dyDescent="0.35">
      <c r="G3058" s="12"/>
    </row>
    <row r="3059" spans="7:7" hidden="1" x14ac:dyDescent="0.35">
      <c r="G3059" s="12"/>
    </row>
    <row r="3060" spans="7:7" hidden="1" x14ac:dyDescent="0.35">
      <c r="G3060" s="12"/>
    </row>
    <row r="3061" spans="7:7" hidden="1" x14ac:dyDescent="0.35">
      <c r="G3061" s="12"/>
    </row>
    <row r="3062" spans="7:7" hidden="1" x14ac:dyDescent="0.35">
      <c r="G3062" s="12"/>
    </row>
    <row r="3063" spans="7:7" hidden="1" x14ac:dyDescent="0.35">
      <c r="G3063" s="12"/>
    </row>
    <row r="3064" spans="7:7" hidden="1" x14ac:dyDescent="0.35">
      <c r="G3064" s="12"/>
    </row>
    <row r="3065" spans="7:7" hidden="1" x14ac:dyDescent="0.35">
      <c r="G3065" s="12"/>
    </row>
    <row r="3066" spans="7:7" hidden="1" x14ac:dyDescent="0.35">
      <c r="G3066" s="12"/>
    </row>
    <row r="3067" spans="7:7" hidden="1" x14ac:dyDescent="0.35">
      <c r="G3067" s="12"/>
    </row>
    <row r="3068" spans="7:7" hidden="1" x14ac:dyDescent="0.35">
      <c r="G3068" s="12"/>
    </row>
    <row r="3069" spans="7:7" hidden="1" x14ac:dyDescent="0.35">
      <c r="G3069" s="12"/>
    </row>
    <row r="3070" spans="7:7" hidden="1" x14ac:dyDescent="0.35">
      <c r="G3070" s="12"/>
    </row>
    <row r="3071" spans="7:7" hidden="1" x14ac:dyDescent="0.35">
      <c r="G3071" s="12"/>
    </row>
    <row r="3072" spans="7:7" hidden="1" x14ac:dyDescent="0.35">
      <c r="G3072" s="12"/>
    </row>
    <row r="3073" spans="7:7" hidden="1" x14ac:dyDescent="0.35">
      <c r="G3073" s="12"/>
    </row>
    <row r="3074" spans="7:7" hidden="1" x14ac:dyDescent="0.35">
      <c r="G3074" s="12"/>
    </row>
    <row r="3075" spans="7:7" hidden="1" x14ac:dyDescent="0.35">
      <c r="G3075" s="12"/>
    </row>
    <row r="3076" spans="7:7" hidden="1" x14ac:dyDescent="0.35">
      <c r="G3076" s="12"/>
    </row>
    <row r="3077" spans="7:7" hidden="1" x14ac:dyDescent="0.35">
      <c r="G3077" s="12"/>
    </row>
    <row r="3078" spans="7:7" hidden="1" x14ac:dyDescent="0.35">
      <c r="G3078" s="12"/>
    </row>
    <row r="3079" spans="7:7" hidden="1" x14ac:dyDescent="0.35">
      <c r="G3079" s="12"/>
    </row>
    <row r="3080" spans="7:7" hidden="1" x14ac:dyDescent="0.35">
      <c r="G3080" s="12"/>
    </row>
    <row r="3081" spans="7:7" hidden="1" x14ac:dyDescent="0.35">
      <c r="G3081" s="12"/>
    </row>
    <row r="3082" spans="7:7" hidden="1" x14ac:dyDescent="0.35">
      <c r="G3082" s="12"/>
    </row>
    <row r="3083" spans="7:7" hidden="1" x14ac:dyDescent="0.35">
      <c r="G3083" s="12"/>
    </row>
    <row r="3084" spans="7:7" hidden="1" x14ac:dyDescent="0.35">
      <c r="G3084" s="12"/>
    </row>
    <row r="3085" spans="7:7" hidden="1" x14ac:dyDescent="0.35">
      <c r="G3085" s="12"/>
    </row>
    <row r="3086" spans="7:7" hidden="1" x14ac:dyDescent="0.35">
      <c r="G3086" s="12"/>
    </row>
    <row r="3087" spans="7:7" hidden="1" x14ac:dyDescent="0.35">
      <c r="G3087" s="12"/>
    </row>
    <row r="3088" spans="7:7" hidden="1" x14ac:dyDescent="0.35">
      <c r="G3088" s="12"/>
    </row>
    <row r="3089" spans="7:7" hidden="1" x14ac:dyDescent="0.35">
      <c r="G3089" s="12"/>
    </row>
    <row r="3090" spans="7:7" hidden="1" x14ac:dyDescent="0.35">
      <c r="G3090" s="12"/>
    </row>
    <row r="3091" spans="7:7" hidden="1" x14ac:dyDescent="0.35">
      <c r="G3091" s="12"/>
    </row>
    <row r="3092" spans="7:7" hidden="1" x14ac:dyDescent="0.35">
      <c r="G3092" s="12"/>
    </row>
    <row r="3093" spans="7:7" hidden="1" x14ac:dyDescent="0.35">
      <c r="G3093" s="12"/>
    </row>
    <row r="3094" spans="7:7" hidden="1" x14ac:dyDescent="0.35">
      <c r="G3094" s="12"/>
    </row>
    <row r="3095" spans="7:7" hidden="1" x14ac:dyDescent="0.35">
      <c r="G3095" s="12"/>
    </row>
    <row r="3096" spans="7:7" hidden="1" x14ac:dyDescent="0.35">
      <c r="G3096" s="12"/>
    </row>
    <row r="3097" spans="7:7" hidden="1" x14ac:dyDescent="0.35">
      <c r="G3097" s="12"/>
    </row>
    <row r="3098" spans="7:7" hidden="1" x14ac:dyDescent="0.35">
      <c r="G3098" s="12"/>
    </row>
    <row r="3099" spans="7:7" hidden="1" x14ac:dyDescent="0.35">
      <c r="G3099" s="12"/>
    </row>
    <row r="3100" spans="7:7" hidden="1" x14ac:dyDescent="0.35">
      <c r="G3100" s="12"/>
    </row>
    <row r="3101" spans="7:7" hidden="1" x14ac:dyDescent="0.35">
      <c r="G3101" s="12"/>
    </row>
    <row r="3102" spans="7:7" hidden="1" x14ac:dyDescent="0.35">
      <c r="G3102" s="12"/>
    </row>
    <row r="3103" spans="7:7" hidden="1" x14ac:dyDescent="0.35">
      <c r="G3103" s="12"/>
    </row>
    <row r="3104" spans="7:7" hidden="1" x14ac:dyDescent="0.35">
      <c r="G3104" s="12"/>
    </row>
    <row r="3105" spans="7:7" hidden="1" x14ac:dyDescent="0.35">
      <c r="G3105" s="12"/>
    </row>
    <row r="3106" spans="7:7" hidden="1" x14ac:dyDescent="0.35">
      <c r="G3106" s="12"/>
    </row>
    <row r="3107" spans="7:7" hidden="1" x14ac:dyDescent="0.35">
      <c r="G3107" s="12"/>
    </row>
    <row r="3108" spans="7:7" hidden="1" x14ac:dyDescent="0.35">
      <c r="G3108" s="12"/>
    </row>
    <row r="3109" spans="7:7" hidden="1" x14ac:dyDescent="0.35">
      <c r="G3109" s="12"/>
    </row>
    <row r="3110" spans="7:7" hidden="1" x14ac:dyDescent="0.35">
      <c r="G3110" s="12"/>
    </row>
    <row r="3111" spans="7:7" hidden="1" x14ac:dyDescent="0.35">
      <c r="G3111" s="12"/>
    </row>
    <row r="3112" spans="7:7" hidden="1" x14ac:dyDescent="0.35">
      <c r="G3112" s="12"/>
    </row>
    <row r="3113" spans="7:7" hidden="1" x14ac:dyDescent="0.35">
      <c r="G3113" s="12"/>
    </row>
    <row r="3114" spans="7:7" hidden="1" x14ac:dyDescent="0.35">
      <c r="G3114" s="12"/>
    </row>
    <row r="3115" spans="7:7" hidden="1" x14ac:dyDescent="0.35">
      <c r="G3115" s="12"/>
    </row>
    <row r="3116" spans="7:7" hidden="1" x14ac:dyDescent="0.35">
      <c r="G3116" s="12"/>
    </row>
    <row r="3117" spans="7:7" hidden="1" x14ac:dyDescent="0.35">
      <c r="G3117" s="12"/>
    </row>
    <row r="3118" spans="7:7" hidden="1" x14ac:dyDescent="0.35">
      <c r="G3118" s="12"/>
    </row>
    <row r="3119" spans="7:7" hidden="1" x14ac:dyDescent="0.35">
      <c r="G3119" s="12"/>
    </row>
    <row r="3120" spans="7:7" hidden="1" x14ac:dyDescent="0.35">
      <c r="G3120" s="12"/>
    </row>
    <row r="3121" spans="7:7" hidden="1" x14ac:dyDescent="0.35">
      <c r="G3121" s="12"/>
    </row>
    <row r="3122" spans="7:7" hidden="1" x14ac:dyDescent="0.35">
      <c r="G3122" s="12"/>
    </row>
    <row r="3123" spans="7:7" hidden="1" x14ac:dyDescent="0.35">
      <c r="G3123" s="12"/>
    </row>
    <row r="3124" spans="7:7" hidden="1" x14ac:dyDescent="0.35">
      <c r="G3124" s="12"/>
    </row>
    <row r="3125" spans="7:7" hidden="1" x14ac:dyDescent="0.35">
      <c r="G3125" s="12"/>
    </row>
    <row r="3126" spans="7:7" hidden="1" x14ac:dyDescent="0.35">
      <c r="G3126" s="12"/>
    </row>
    <row r="3127" spans="7:7" hidden="1" x14ac:dyDescent="0.35">
      <c r="G3127" s="12"/>
    </row>
    <row r="3128" spans="7:7" hidden="1" x14ac:dyDescent="0.35">
      <c r="G3128" s="12"/>
    </row>
    <row r="3129" spans="7:7" hidden="1" x14ac:dyDescent="0.35">
      <c r="G3129" s="12"/>
    </row>
    <row r="3130" spans="7:7" hidden="1" x14ac:dyDescent="0.35">
      <c r="G3130" s="12"/>
    </row>
    <row r="3131" spans="7:7" hidden="1" x14ac:dyDescent="0.35">
      <c r="G3131" s="12"/>
    </row>
    <row r="3132" spans="7:7" hidden="1" x14ac:dyDescent="0.35">
      <c r="G3132" s="12"/>
    </row>
    <row r="3133" spans="7:7" hidden="1" x14ac:dyDescent="0.35">
      <c r="G3133" s="12"/>
    </row>
    <row r="3134" spans="7:7" hidden="1" x14ac:dyDescent="0.35">
      <c r="G3134" s="12"/>
    </row>
    <row r="3135" spans="7:7" hidden="1" x14ac:dyDescent="0.35">
      <c r="G3135" s="12"/>
    </row>
    <row r="3136" spans="7:7" hidden="1" x14ac:dyDescent="0.35">
      <c r="G3136" s="12"/>
    </row>
    <row r="3137" spans="7:7" hidden="1" x14ac:dyDescent="0.35">
      <c r="G3137" s="12"/>
    </row>
    <row r="3138" spans="7:7" hidden="1" x14ac:dyDescent="0.35">
      <c r="G3138" s="12"/>
    </row>
    <row r="3139" spans="7:7" hidden="1" x14ac:dyDescent="0.35">
      <c r="G3139" s="12"/>
    </row>
    <row r="3140" spans="7:7" hidden="1" x14ac:dyDescent="0.35">
      <c r="G3140" s="12"/>
    </row>
    <row r="3141" spans="7:7" hidden="1" x14ac:dyDescent="0.35">
      <c r="G3141" s="12"/>
    </row>
    <row r="3142" spans="7:7" hidden="1" x14ac:dyDescent="0.35">
      <c r="G3142" s="12"/>
    </row>
    <row r="3143" spans="7:7" hidden="1" x14ac:dyDescent="0.35">
      <c r="G3143" s="12"/>
    </row>
    <row r="3144" spans="7:7" hidden="1" x14ac:dyDescent="0.35">
      <c r="G3144" s="12"/>
    </row>
    <row r="3145" spans="7:7" hidden="1" x14ac:dyDescent="0.35">
      <c r="G3145" s="12"/>
    </row>
    <row r="3146" spans="7:7" hidden="1" x14ac:dyDescent="0.35">
      <c r="G3146" s="12"/>
    </row>
    <row r="3147" spans="7:7" hidden="1" x14ac:dyDescent="0.35">
      <c r="G3147" s="12"/>
    </row>
    <row r="3148" spans="7:7" hidden="1" x14ac:dyDescent="0.35">
      <c r="G3148" s="12"/>
    </row>
    <row r="3149" spans="7:7" hidden="1" x14ac:dyDescent="0.35">
      <c r="G3149" s="12"/>
    </row>
    <row r="3150" spans="7:7" hidden="1" x14ac:dyDescent="0.35">
      <c r="G3150" s="12"/>
    </row>
    <row r="3151" spans="7:7" hidden="1" x14ac:dyDescent="0.35">
      <c r="G3151" s="12"/>
    </row>
    <row r="3152" spans="7:7" hidden="1" x14ac:dyDescent="0.35">
      <c r="G3152" s="12"/>
    </row>
    <row r="3153" spans="7:7" hidden="1" x14ac:dyDescent="0.35">
      <c r="G3153" s="12"/>
    </row>
    <row r="3154" spans="7:7" hidden="1" x14ac:dyDescent="0.35">
      <c r="G3154" s="12"/>
    </row>
    <row r="3155" spans="7:7" hidden="1" x14ac:dyDescent="0.35">
      <c r="G3155" s="12"/>
    </row>
    <row r="3156" spans="7:7" hidden="1" x14ac:dyDescent="0.35">
      <c r="G3156" s="12"/>
    </row>
    <row r="3157" spans="7:7" hidden="1" x14ac:dyDescent="0.35">
      <c r="G3157" s="12"/>
    </row>
    <row r="3158" spans="7:7" hidden="1" x14ac:dyDescent="0.35">
      <c r="G3158" s="12"/>
    </row>
    <row r="3159" spans="7:7" hidden="1" x14ac:dyDescent="0.35">
      <c r="G3159" s="12"/>
    </row>
    <row r="3160" spans="7:7" hidden="1" x14ac:dyDescent="0.35">
      <c r="G3160" s="12"/>
    </row>
    <row r="3161" spans="7:7" hidden="1" x14ac:dyDescent="0.35">
      <c r="G3161" s="12"/>
    </row>
    <row r="3162" spans="7:7" hidden="1" x14ac:dyDescent="0.35">
      <c r="G3162" s="12"/>
    </row>
    <row r="3163" spans="7:7" hidden="1" x14ac:dyDescent="0.35">
      <c r="G3163" s="12"/>
    </row>
    <row r="3164" spans="7:7" hidden="1" x14ac:dyDescent="0.35">
      <c r="G3164" s="12"/>
    </row>
    <row r="3165" spans="7:7" hidden="1" x14ac:dyDescent="0.35">
      <c r="G3165" s="12"/>
    </row>
    <row r="3166" spans="7:7" hidden="1" x14ac:dyDescent="0.35">
      <c r="G3166" s="12"/>
    </row>
    <row r="3167" spans="7:7" hidden="1" x14ac:dyDescent="0.35">
      <c r="G3167" s="12"/>
    </row>
    <row r="3168" spans="7:7" hidden="1" x14ac:dyDescent="0.35">
      <c r="G3168" s="12"/>
    </row>
    <row r="3169" spans="7:7" hidden="1" x14ac:dyDescent="0.35">
      <c r="G3169" s="12"/>
    </row>
    <row r="3170" spans="7:7" hidden="1" x14ac:dyDescent="0.35">
      <c r="G3170" s="12"/>
    </row>
    <row r="3171" spans="7:7" hidden="1" x14ac:dyDescent="0.35">
      <c r="G3171" s="12"/>
    </row>
    <row r="3172" spans="7:7" hidden="1" x14ac:dyDescent="0.35">
      <c r="G3172" s="12"/>
    </row>
    <row r="3173" spans="7:7" hidden="1" x14ac:dyDescent="0.35">
      <c r="G3173" s="12"/>
    </row>
    <row r="3174" spans="7:7" hidden="1" x14ac:dyDescent="0.35">
      <c r="G3174" s="12"/>
    </row>
    <row r="3175" spans="7:7" hidden="1" x14ac:dyDescent="0.35">
      <c r="G3175" s="12"/>
    </row>
    <row r="3176" spans="7:7" hidden="1" x14ac:dyDescent="0.35">
      <c r="G3176" s="12"/>
    </row>
    <row r="3177" spans="7:7" hidden="1" x14ac:dyDescent="0.35">
      <c r="G3177" s="12"/>
    </row>
    <row r="3178" spans="7:7" hidden="1" x14ac:dyDescent="0.35">
      <c r="G3178" s="12"/>
    </row>
    <row r="3179" spans="7:7" hidden="1" x14ac:dyDescent="0.35">
      <c r="G3179" s="12"/>
    </row>
    <row r="3180" spans="7:7" hidden="1" x14ac:dyDescent="0.35">
      <c r="G3180" s="12"/>
    </row>
    <row r="3181" spans="7:7" hidden="1" x14ac:dyDescent="0.35">
      <c r="G3181" s="12"/>
    </row>
    <row r="3182" spans="7:7" hidden="1" x14ac:dyDescent="0.35">
      <c r="G3182" s="12"/>
    </row>
    <row r="3183" spans="7:7" hidden="1" x14ac:dyDescent="0.35">
      <c r="G3183" s="12"/>
    </row>
    <row r="3184" spans="7:7" hidden="1" x14ac:dyDescent="0.35">
      <c r="G3184" s="12"/>
    </row>
    <row r="3185" spans="7:7" hidden="1" x14ac:dyDescent="0.35">
      <c r="G3185" s="12"/>
    </row>
    <row r="3186" spans="7:7" hidden="1" x14ac:dyDescent="0.35">
      <c r="G3186" s="12"/>
    </row>
    <row r="3187" spans="7:7" hidden="1" x14ac:dyDescent="0.35">
      <c r="G3187" s="12"/>
    </row>
    <row r="3188" spans="7:7" hidden="1" x14ac:dyDescent="0.35">
      <c r="G3188" s="12"/>
    </row>
    <row r="3189" spans="7:7" hidden="1" x14ac:dyDescent="0.35">
      <c r="G3189" s="12"/>
    </row>
    <row r="3190" spans="7:7" hidden="1" x14ac:dyDescent="0.35">
      <c r="G3190" s="12"/>
    </row>
    <row r="3191" spans="7:7" hidden="1" x14ac:dyDescent="0.35">
      <c r="G3191" s="12"/>
    </row>
    <row r="3192" spans="7:7" hidden="1" x14ac:dyDescent="0.35">
      <c r="G3192" s="12"/>
    </row>
    <row r="3193" spans="7:7" hidden="1" x14ac:dyDescent="0.35">
      <c r="G3193" s="12"/>
    </row>
    <row r="3194" spans="7:7" hidden="1" x14ac:dyDescent="0.35">
      <c r="G3194" s="12"/>
    </row>
    <row r="3195" spans="7:7" hidden="1" x14ac:dyDescent="0.35">
      <c r="G3195" s="12"/>
    </row>
    <row r="3196" spans="7:7" hidden="1" x14ac:dyDescent="0.35">
      <c r="G3196" s="12"/>
    </row>
    <row r="3197" spans="7:7" hidden="1" x14ac:dyDescent="0.35">
      <c r="G3197" s="12"/>
    </row>
    <row r="3198" spans="7:7" hidden="1" x14ac:dyDescent="0.35">
      <c r="G3198" s="12"/>
    </row>
    <row r="3199" spans="7:7" hidden="1" x14ac:dyDescent="0.35">
      <c r="G3199" s="12"/>
    </row>
    <row r="3200" spans="7:7" hidden="1" x14ac:dyDescent="0.35">
      <c r="G3200" s="12"/>
    </row>
    <row r="3201" spans="7:7" hidden="1" x14ac:dyDescent="0.35">
      <c r="G3201" s="12"/>
    </row>
    <row r="3202" spans="7:7" hidden="1" x14ac:dyDescent="0.35">
      <c r="G3202" s="12"/>
    </row>
    <row r="3203" spans="7:7" hidden="1" x14ac:dyDescent="0.35">
      <c r="G3203" s="12"/>
    </row>
    <row r="3204" spans="7:7" hidden="1" x14ac:dyDescent="0.35">
      <c r="G3204" s="12"/>
    </row>
    <row r="3205" spans="7:7" hidden="1" x14ac:dyDescent="0.35">
      <c r="G3205" s="12"/>
    </row>
    <row r="3206" spans="7:7" hidden="1" x14ac:dyDescent="0.35">
      <c r="G3206" s="12"/>
    </row>
    <row r="3207" spans="7:7" hidden="1" x14ac:dyDescent="0.35">
      <c r="G3207" s="12"/>
    </row>
    <row r="3208" spans="7:7" hidden="1" x14ac:dyDescent="0.35">
      <c r="G3208" s="12"/>
    </row>
    <row r="3209" spans="7:7" hidden="1" x14ac:dyDescent="0.35">
      <c r="G3209" s="12"/>
    </row>
    <row r="3210" spans="7:7" hidden="1" x14ac:dyDescent="0.35">
      <c r="G3210" s="12"/>
    </row>
    <row r="3211" spans="7:7" hidden="1" x14ac:dyDescent="0.35">
      <c r="G3211" s="12"/>
    </row>
    <row r="3212" spans="7:7" hidden="1" x14ac:dyDescent="0.35">
      <c r="G3212" s="12"/>
    </row>
    <row r="3213" spans="7:7" hidden="1" x14ac:dyDescent="0.35">
      <c r="G3213" s="12"/>
    </row>
    <row r="3214" spans="7:7" hidden="1" x14ac:dyDescent="0.35">
      <c r="G3214" s="12"/>
    </row>
    <row r="3215" spans="7:7" hidden="1" x14ac:dyDescent="0.35">
      <c r="G3215" s="12"/>
    </row>
    <row r="3216" spans="7:7" hidden="1" x14ac:dyDescent="0.35">
      <c r="G3216" s="12"/>
    </row>
    <row r="3217" spans="7:7" hidden="1" x14ac:dyDescent="0.35">
      <c r="G3217" s="12"/>
    </row>
    <row r="3218" spans="7:7" hidden="1" x14ac:dyDescent="0.35">
      <c r="G3218" s="12"/>
    </row>
    <row r="3219" spans="7:7" hidden="1" x14ac:dyDescent="0.35">
      <c r="G3219" s="12"/>
    </row>
    <row r="3220" spans="7:7" hidden="1" x14ac:dyDescent="0.35">
      <c r="G3220" s="12"/>
    </row>
    <row r="3221" spans="7:7" hidden="1" x14ac:dyDescent="0.35">
      <c r="G3221" s="12"/>
    </row>
    <row r="3222" spans="7:7" hidden="1" x14ac:dyDescent="0.35">
      <c r="G3222" s="12"/>
    </row>
    <row r="3223" spans="7:7" hidden="1" x14ac:dyDescent="0.35">
      <c r="G3223" s="12"/>
    </row>
    <row r="3224" spans="7:7" hidden="1" x14ac:dyDescent="0.35">
      <c r="G3224" s="12"/>
    </row>
    <row r="3225" spans="7:7" hidden="1" x14ac:dyDescent="0.35">
      <c r="G3225" s="12"/>
    </row>
    <row r="3226" spans="7:7" hidden="1" x14ac:dyDescent="0.35">
      <c r="G3226" s="12"/>
    </row>
    <row r="3227" spans="7:7" hidden="1" x14ac:dyDescent="0.35">
      <c r="G3227" s="12"/>
    </row>
    <row r="3228" spans="7:7" hidden="1" x14ac:dyDescent="0.35">
      <c r="G3228" s="12"/>
    </row>
    <row r="3229" spans="7:7" hidden="1" x14ac:dyDescent="0.35">
      <c r="G3229" s="12"/>
    </row>
    <row r="3230" spans="7:7" hidden="1" x14ac:dyDescent="0.35">
      <c r="G3230" s="12"/>
    </row>
    <row r="3231" spans="7:7" hidden="1" x14ac:dyDescent="0.35">
      <c r="G3231" s="12"/>
    </row>
    <row r="3232" spans="7:7" hidden="1" x14ac:dyDescent="0.35">
      <c r="G3232" s="12"/>
    </row>
    <row r="3233" spans="7:7" hidden="1" x14ac:dyDescent="0.35">
      <c r="G3233" s="12"/>
    </row>
    <row r="3234" spans="7:7" hidden="1" x14ac:dyDescent="0.35">
      <c r="G3234" s="12"/>
    </row>
    <row r="3235" spans="7:7" hidden="1" x14ac:dyDescent="0.35">
      <c r="G3235" s="12"/>
    </row>
    <row r="3236" spans="7:7" hidden="1" x14ac:dyDescent="0.35">
      <c r="G3236" s="12"/>
    </row>
    <row r="3237" spans="7:7" hidden="1" x14ac:dyDescent="0.35">
      <c r="G3237" s="12"/>
    </row>
    <row r="3238" spans="7:7" hidden="1" x14ac:dyDescent="0.35">
      <c r="G3238" s="12"/>
    </row>
    <row r="3239" spans="7:7" hidden="1" x14ac:dyDescent="0.35">
      <c r="G3239" s="12"/>
    </row>
    <row r="3240" spans="7:7" hidden="1" x14ac:dyDescent="0.35">
      <c r="G3240" s="12"/>
    </row>
    <row r="3241" spans="7:7" hidden="1" x14ac:dyDescent="0.35">
      <c r="G3241" s="12"/>
    </row>
    <row r="3242" spans="7:7" hidden="1" x14ac:dyDescent="0.35">
      <c r="G3242" s="12"/>
    </row>
    <row r="3243" spans="7:7" hidden="1" x14ac:dyDescent="0.35">
      <c r="G3243" s="12"/>
    </row>
    <row r="3244" spans="7:7" hidden="1" x14ac:dyDescent="0.35">
      <c r="G3244" s="12"/>
    </row>
    <row r="3245" spans="7:7" hidden="1" x14ac:dyDescent="0.35">
      <c r="G3245" s="12"/>
    </row>
    <row r="3246" spans="7:7" hidden="1" x14ac:dyDescent="0.35">
      <c r="G3246" s="12"/>
    </row>
    <row r="3247" spans="7:7" hidden="1" x14ac:dyDescent="0.35">
      <c r="G3247" s="12"/>
    </row>
    <row r="3248" spans="7:7" hidden="1" x14ac:dyDescent="0.35">
      <c r="G3248" s="12"/>
    </row>
    <row r="3249" spans="7:7" hidden="1" x14ac:dyDescent="0.35">
      <c r="G3249" s="12"/>
    </row>
    <row r="3250" spans="7:7" hidden="1" x14ac:dyDescent="0.35">
      <c r="G3250" s="12"/>
    </row>
    <row r="3251" spans="7:7" hidden="1" x14ac:dyDescent="0.35">
      <c r="G3251" s="12"/>
    </row>
    <row r="3252" spans="7:7" hidden="1" x14ac:dyDescent="0.35">
      <c r="G3252" s="12"/>
    </row>
    <row r="3253" spans="7:7" hidden="1" x14ac:dyDescent="0.35">
      <c r="G3253" s="12"/>
    </row>
    <row r="3254" spans="7:7" hidden="1" x14ac:dyDescent="0.35">
      <c r="G3254" s="12"/>
    </row>
    <row r="3255" spans="7:7" hidden="1" x14ac:dyDescent="0.35">
      <c r="G3255" s="12"/>
    </row>
    <row r="3256" spans="7:7" hidden="1" x14ac:dyDescent="0.35">
      <c r="G3256" s="12"/>
    </row>
    <row r="3257" spans="7:7" hidden="1" x14ac:dyDescent="0.35">
      <c r="G3257" s="12"/>
    </row>
    <row r="3258" spans="7:7" hidden="1" x14ac:dyDescent="0.35">
      <c r="G3258" s="12"/>
    </row>
    <row r="3259" spans="7:7" hidden="1" x14ac:dyDescent="0.35">
      <c r="G3259" s="12"/>
    </row>
    <row r="3260" spans="7:7" hidden="1" x14ac:dyDescent="0.35">
      <c r="G3260" s="12"/>
    </row>
    <row r="3261" spans="7:7" hidden="1" x14ac:dyDescent="0.35">
      <c r="G3261" s="12"/>
    </row>
    <row r="3262" spans="7:7" hidden="1" x14ac:dyDescent="0.35">
      <c r="G3262" s="12"/>
    </row>
    <row r="3263" spans="7:7" hidden="1" x14ac:dyDescent="0.35">
      <c r="G3263" s="12"/>
    </row>
    <row r="3264" spans="7:7" hidden="1" x14ac:dyDescent="0.35">
      <c r="G3264" s="12"/>
    </row>
    <row r="3265" spans="7:7" hidden="1" x14ac:dyDescent="0.35">
      <c r="G3265" s="12"/>
    </row>
    <row r="3266" spans="7:7" hidden="1" x14ac:dyDescent="0.35">
      <c r="G3266" s="12"/>
    </row>
    <row r="3267" spans="7:7" hidden="1" x14ac:dyDescent="0.35">
      <c r="G3267" s="12"/>
    </row>
    <row r="3268" spans="7:7" hidden="1" x14ac:dyDescent="0.35">
      <c r="G3268" s="12"/>
    </row>
    <row r="3269" spans="7:7" hidden="1" x14ac:dyDescent="0.35">
      <c r="G3269" s="12"/>
    </row>
    <row r="3270" spans="7:7" hidden="1" x14ac:dyDescent="0.35">
      <c r="G3270" s="12"/>
    </row>
    <row r="3271" spans="7:7" hidden="1" x14ac:dyDescent="0.35">
      <c r="G3271" s="12"/>
    </row>
    <row r="3272" spans="7:7" hidden="1" x14ac:dyDescent="0.35">
      <c r="G3272" s="12"/>
    </row>
    <row r="3273" spans="7:7" hidden="1" x14ac:dyDescent="0.35">
      <c r="G3273" s="12"/>
    </row>
    <row r="3274" spans="7:7" hidden="1" x14ac:dyDescent="0.35">
      <c r="G3274" s="12"/>
    </row>
    <row r="3275" spans="7:7" hidden="1" x14ac:dyDescent="0.35">
      <c r="G3275" s="12"/>
    </row>
    <row r="3276" spans="7:7" hidden="1" x14ac:dyDescent="0.35">
      <c r="G3276" s="12"/>
    </row>
    <row r="3277" spans="7:7" hidden="1" x14ac:dyDescent="0.35">
      <c r="G3277" s="12"/>
    </row>
    <row r="3278" spans="7:7" hidden="1" x14ac:dyDescent="0.35">
      <c r="G3278" s="12"/>
    </row>
    <row r="3279" spans="7:7" hidden="1" x14ac:dyDescent="0.35">
      <c r="G3279" s="12"/>
    </row>
    <row r="3280" spans="7:7" hidden="1" x14ac:dyDescent="0.35">
      <c r="G3280" s="12"/>
    </row>
    <row r="3281" spans="7:7" hidden="1" x14ac:dyDescent="0.35">
      <c r="G3281" s="12"/>
    </row>
    <row r="3282" spans="7:7" hidden="1" x14ac:dyDescent="0.35">
      <c r="G3282" s="12"/>
    </row>
    <row r="3283" spans="7:7" hidden="1" x14ac:dyDescent="0.35">
      <c r="G3283" s="12"/>
    </row>
    <row r="3284" spans="7:7" hidden="1" x14ac:dyDescent="0.35">
      <c r="G3284" s="12"/>
    </row>
    <row r="3285" spans="7:7" hidden="1" x14ac:dyDescent="0.35">
      <c r="G3285" s="12"/>
    </row>
    <row r="3286" spans="7:7" hidden="1" x14ac:dyDescent="0.35">
      <c r="G3286" s="12"/>
    </row>
    <row r="3287" spans="7:7" hidden="1" x14ac:dyDescent="0.35">
      <c r="G3287" s="12"/>
    </row>
    <row r="3288" spans="7:7" hidden="1" x14ac:dyDescent="0.35">
      <c r="G3288" s="12"/>
    </row>
    <row r="3289" spans="7:7" hidden="1" x14ac:dyDescent="0.35">
      <c r="G3289" s="12"/>
    </row>
    <row r="3290" spans="7:7" hidden="1" x14ac:dyDescent="0.35">
      <c r="G3290" s="12"/>
    </row>
    <row r="3291" spans="7:7" hidden="1" x14ac:dyDescent="0.35">
      <c r="G3291" s="12"/>
    </row>
    <row r="3292" spans="7:7" hidden="1" x14ac:dyDescent="0.35">
      <c r="G3292" s="12"/>
    </row>
    <row r="3293" spans="7:7" hidden="1" x14ac:dyDescent="0.35">
      <c r="G3293" s="12"/>
    </row>
    <row r="3294" spans="7:7" hidden="1" x14ac:dyDescent="0.35">
      <c r="G3294" s="12"/>
    </row>
    <row r="3295" spans="7:7" hidden="1" x14ac:dyDescent="0.35">
      <c r="G3295" s="12"/>
    </row>
    <row r="3296" spans="7:7" hidden="1" x14ac:dyDescent="0.35">
      <c r="G3296" s="12"/>
    </row>
    <row r="3297" spans="7:7" hidden="1" x14ac:dyDescent="0.35">
      <c r="G3297" s="12"/>
    </row>
    <row r="3298" spans="7:7" hidden="1" x14ac:dyDescent="0.35">
      <c r="G3298" s="12"/>
    </row>
    <row r="3299" spans="7:7" hidden="1" x14ac:dyDescent="0.35">
      <c r="G3299" s="12"/>
    </row>
    <row r="3300" spans="7:7" hidden="1" x14ac:dyDescent="0.35">
      <c r="G3300" s="12"/>
    </row>
    <row r="3301" spans="7:7" hidden="1" x14ac:dyDescent="0.35">
      <c r="G3301" s="12"/>
    </row>
    <row r="3302" spans="7:7" hidden="1" x14ac:dyDescent="0.35">
      <c r="G3302" s="12"/>
    </row>
    <row r="3303" spans="7:7" hidden="1" x14ac:dyDescent="0.35">
      <c r="G3303" s="12"/>
    </row>
    <row r="3304" spans="7:7" hidden="1" x14ac:dyDescent="0.35">
      <c r="G3304" s="12"/>
    </row>
    <row r="3305" spans="7:7" hidden="1" x14ac:dyDescent="0.35">
      <c r="G3305" s="12"/>
    </row>
    <row r="3306" spans="7:7" hidden="1" x14ac:dyDescent="0.35">
      <c r="G3306" s="12"/>
    </row>
    <row r="3307" spans="7:7" hidden="1" x14ac:dyDescent="0.35">
      <c r="G3307" s="12"/>
    </row>
    <row r="3308" spans="7:7" hidden="1" x14ac:dyDescent="0.35">
      <c r="G3308" s="12"/>
    </row>
    <row r="3309" spans="7:7" hidden="1" x14ac:dyDescent="0.35">
      <c r="G3309" s="12"/>
    </row>
    <row r="3310" spans="7:7" hidden="1" x14ac:dyDescent="0.35">
      <c r="G3310" s="12"/>
    </row>
    <row r="3311" spans="7:7" hidden="1" x14ac:dyDescent="0.35">
      <c r="G3311" s="12"/>
    </row>
    <row r="3312" spans="7:7" hidden="1" x14ac:dyDescent="0.35">
      <c r="G3312" s="12"/>
    </row>
    <row r="3313" spans="7:7" hidden="1" x14ac:dyDescent="0.35">
      <c r="G3313" s="12"/>
    </row>
    <row r="3314" spans="7:7" hidden="1" x14ac:dyDescent="0.35">
      <c r="G3314" s="12"/>
    </row>
    <row r="3315" spans="7:7" hidden="1" x14ac:dyDescent="0.35">
      <c r="G3315" s="12"/>
    </row>
    <row r="3316" spans="7:7" hidden="1" x14ac:dyDescent="0.35">
      <c r="G3316" s="12"/>
    </row>
    <row r="3317" spans="7:7" hidden="1" x14ac:dyDescent="0.35">
      <c r="G3317" s="12"/>
    </row>
    <row r="3318" spans="7:7" hidden="1" x14ac:dyDescent="0.35">
      <c r="G3318" s="12"/>
    </row>
    <row r="3319" spans="7:7" hidden="1" x14ac:dyDescent="0.35">
      <c r="G3319" s="12"/>
    </row>
    <row r="3320" spans="7:7" hidden="1" x14ac:dyDescent="0.35">
      <c r="G3320" s="12"/>
    </row>
    <row r="3321" spans="7:7" hidden="1" x14ac:dyDescent="0.35">
      <c r="G3321" s="12"/>
    </row>
    <row r="3322" spans="7:7" hidden="1" x14ac:dyDescent="0.35">
      <c r="G3322" s="12"/>
    </row>
    <row r="3323" spans="7:7" hidden="1" x14ac:dyDescent="0.35">
      <c r="G3323" s="12"/>
    </row>
    <row r="3324" spans="7:7" hidden="1" x14ac:dyDescent="0.35">
      <c r="G3324" s="12"/>
    </row>
    <row r="3325" spans="7:7" hidden="1" x14ac:dyDescent="0.35">
      <c r="G3325" s="12"/>
    </row>
    <row r="3326" spans="7:7" hidden="1" x14ac:dyDescent="0.35">
      <c r="G3326" s="12"/>
    </row>
    <row r="3327" spans="7:7" hidden="1" x14ac:dyDescent="0.35">
      <c r="G3327" s="12"/>
    </row>
    <row r="3328" spans="7:7" hidden="1" x14ac:dyDescent="0.35">
      <c r="G3328" s="12"/>
    </row>
    <row r="3329" spans="7:7" hidden="1" x14ac:dyDescent="0.35">
      <c r="G3329" s="12"/>
    </row>
    <row r="3330" spans="7:7" hidden="1" x14ac:dyDescent="0.35">
      <c r="G3330" s="12"/>
    </row>
    <row r="3331" spans="7:7" hidden="1" x14ac:dyDescent="0.35">
      <c r="G3331" s="12"/>
    </row>
    <row r="3332" spans="7:7" hidden="1" x14ac:dyDescent="0.35">
      <c r="G3332" s="12"/>
    </row>
    <row r="3333" spans="7:7" hidden="1" x14ac:dyDescent="0.35">
      <c r="G3333" s="12"/>
    </row>
    <row r="3334" spans="7:7" hidden="1" x14ac:dyDescent="0.35">
      <c r="G3334" s="12"/>
    </row>
    <row r="3335" spans="7:7" hidden="1" x14ac:dyDescent="0.35">
      <c r="G3335" s="12"/>
    </row>
    <row r="3336" spans="7:7" hidden="1" x14ac:dyDescent="0.35">
      <c r="G3336" s="12"/>
    </row>
    <row r="3337" spans="7:7" hidden="1" x14ac:dyDescent="0.35">
      <c r="G3337" s="12"/>
    </row>
    <row r="3338" spans="7:7" hidden="1" x14ac:dyDescent="0.35">
      <c r="G3338" s="12"/>
    </row>
    <row r="3339" spans="7:7" hidden="1" x14ac:dyDescent="0.35">
      <c r="G3339" s="12"/>
    </row>
    <row r="3340" spans="7:7" hidden="1" x14ac:dyDescent="0.35">
      <c r="G3340" s="12"/>
    </row>
    <row r="3341" spans="7:7" hidden="1" x14ac:dyDescent="0.35">
      <c r="G3341" s="12"/>
    </row>
    <row r="3342" spans="7:7" hidden="1" x14ac:dyDescent="0.35">
      <c r="G3342" s="12"/>
    </row>
    <row r="3343" spans="7:7" hidden="1" x14ac:dyDescent="0.35">
      <c r="G3343" s="12"/>
    </row>
    <row r="3344" spans="7:7" hidden="1" x14ac:dyDescent="0.35">
      <c r="G3344" s="12"/>
    </row>
    <row r="3345" spans="7:7" hidden="1" x14ac:dyDescent="0.35">
      <c r="G3345" s="12"/>
    </row>
    <row r="3346" spans="7:7" hidden="1" x14ac:dyDescent="0.35">
      <c r="G3346" s="12"/>
    </row>
    <row r="3347" spans="7:7" hidden="1" x14ac:dyDescent="0.35">
      <c r="G3347" s="12"/>
    </row>
    <row r="3348" spans="7:7" hidden="1" x14ac:dyDescent="0.35">
      <c r="G3348" s="12"/>
    </row>
    <row r="3349" spans="7:7" hidden="1" x14ac:dyDescent="0.35">
      <c r="G3349" s="12"/>
    </row>
    <row r="3350" spans="7:7" hidden="1" x14ac:dyDescent="0.35">
      <c r="G3350" s="12"/>
    </row>
    <row r="3351" spans="7:7" hidden="1" x14ac:dyDescent="0.35">
      <c r="G3351" s="12"/>
    </row>
    <row r="3352" spans="7:7" hidden="1" x14ac:dyDescent="0.35">
      <c r="G3352" s="12"/>
    </row>
    <row r="3353" spans="7:7" hidden="1" x14ac:dyDescent="0.35">
      <c r="G3353" s="12"/>
    </row>
    <row r="3354" spans="7:7" hidden="1" x14ac:dyDescent="0.35">
      <c r="G3354" s="12"/>
    </row>
    <row r="3355" spans="7:7" hidden="1" x14ac:dyDescent="0.35">
      <c r="G3355" s="12"/>
    </row>
    <row r="3356" spans="7:7" hidden="1" x14ac:dyDescent="0.35">
      <c r="G3356" s="12"/>
    </row>
    <row r="3357" spans="7:7" hidden="1" x14ac:dyDescent="0.35">
      <c r="G3357" s="12"/>
    </row>
    <row r="3358" spans="7:7" hidden="1" x14ac:dyDescent="0.35">
      <c r="G3358" s="12"/>
    </row>
    <row r="3359" spans="7:7" hidden="1" x14ac:dyDescent="0.35">
      <c r="G3359" s="12"/>
    </row>
    <row r="3360" spans="7:7" hidden="1" x14ac:dyDescent="0.35">
      <c r="G3360" s="12"/>
    </row>
    <row r="3361" spans="7:7" hidden="1" x14ac:dyDescent="0.35">
      <c r="G3361" s="12"/>
    </row>
    <row r="3362" spans="7:7" hidden="1" x14ac:dyDescent="0.35">
      <c r="G3362" s="12"/>
    </row>
    <row r="3363" spans="7:7" hidden="1" x14ac:dyDescent="0.35">
      <c r="G3363" s="12"/>
    </row>
    <row r="3364" spans="7:7" hidden="1" x14ac:dyDescent="0.35">
      <c r="G3364" s="12"/>
    </row>
    <row r="3365" spans="7:7" hidden="1" x14ac:dyDescent="0.35">
      <c r="G3365" s="12"/>
    </row>
    <row r="3366" spans="7:7" hidden="1" x14ac:dyDescent="0.35">
      <c r="G3366" s="12"/>
    </row>
    <row r="3367" spans="7:7" hidden="1" x14ac:dyDescent="0.35">
      <c r="G3367" s="12"/>
    </row>
    <row r="3368" spans="7:7" hidden="1" x14ac:dyDescent="0.35">
      <c r="G3368" s="12"/>
    </row>
    <row r="3369" spans="7:7" hidden="1" x14ac:dyDescent="0.35">
      <c r="G3369" s="12"/>
    </row>
    <row r="3370" spans="7:7" hidden="1" x14ac:dyDescent="0.35">
      <c r="G3370" s="12"/>
    </row>
    <row r="3371" spans="7:7" hidden="1" x14ac:dyDescent="0.35">
      <c r="G3371" s="12"/>
    </row>
    <row r="3372" spans="7:7" hidden="1" x14ac:dyDescent="0.35">
      <c r="G3372" s="12"/>
    </row>
    <row r="3373" spans="7:7" hidden="1" x14ac:dyDescent="0.35">
      <c r="G3373" s="12"/>
    </row>
    <row r="3374" spans="7:7" hidden="1" x14ac:dyDescent="0.35">
      <c r="G3374" s="12"/>
    </row>
    <row r="3375" spans="7:7" hidden="1" x14ac:dyDescent="0.35">
      <c r="G3375" s="12"/>
    </row>
    <row r="3376" spans="7:7" hidden="1" x14ac:dyDescent="0.35">
      <c r="G3376" s="12"/>
    </row>
    <row r="3377" spans="7:7" hidden="1" x14ac:dyDescent="0.35">
      <c r="G3377" s="12"/>
    </row>
    <row r="3378" spans="7:7" hidden="1" x14ac:dyDescent="0.35">
      <c r="G3378" s="12"/>
    </row>
    <row r="3379" spans="7:7" hidden="1" x14ac:dyDescent="0.35">
      <c r="G3379" s="12"/>
    </row>
    <row r="3380" spans="7:7" hidden="1" x14ac:dyDescent="0.35">
      <c r="G3380" s="12"/>
    </row>
    <row r="3381" spans="7:7" hidden="1" x14ac:dyDescent="0.35">
      <c r="G3381" s="12"/>
    </row>
    <row r="3382" spans="7:7" hidden="1" x14ac:dyDescent="0.35">
      <c r="G3382" s="12"/>
    </row>
    <row r="3383" spans="7:7" hidden="1" x14ac:dyDescent="0.35">
      <c r="G3383" s="12"/>
    </row>
    <row r="3384" spans="7:7" hidden="1" x14ac:dyDescent="0.35">
      <c r="G3384" s="12"/>
    </row>
    <row r="3385" spans="7:7" hidden="1" x14ac:dyDescent="0.35">
      <c r="G3385" s="12"/>
    </row>
    <row r="3386" spans="7:7" hidden="1" x14ac:dyDescent="0.35">
      <c r="G3386" s="12"/>
    </row>
    <row r="3387" spans="7:7" hidden="1" x14ac:dyDescent="0.35">
      <c r="G3387" s="12"/>
    </row>
    <row r="3388" spans="7:7" hidden="1" x14ac:dyDescent="0.35">
      <c r="G3388" s="12"/>
    </row>
    <row r="3389" spans="7:7" hidden="1" x14ac:dyDescent="0.35">
      <c r="G3389" s="12"/>
    </row>
    <row r="3390" spans="7:7" hidden="1" x14ac:dyDescent="0.35">
      <c r="G3390" s="12"/>
    </row>
    <row r="3391" spans="7:7" hidden="1" x14ac:dyDescent="0.35">
      <c r="G3391" s="12"/>
    </row>
    <row r="3392" spans="7:7" hidden="1" x14ac:dyDescent="0.35">
      <c r="G3392" s="12"/>
    </row>
    <row r="3393" spans="7:7" hidden="1" x14ac:dyDescent="0.35">
      <c r="G3393" s="12"/>
    </row>
    <row r="3394" spans="7:7" hidden="1" x14ac:dyDescent="0.35">
      <c r="G3394" s="12"/>
    </row>
    <row r="3395" spans="7:7" hidden="1" x14ac:dyDescent="0.35">
      <c r="G3395" s="12"/>
    </row>
    <row r="3396" spans="7:7" hidden="1" x14ac:dyDescent="0.35">
      <c r="G3396" s="12"/>
    </row>
    <row r="3397" spans="7:7" hidden="1" x14ac:dyDescent="0.35">
      <c r="G3397" s="12"/>
    </row>
    <row r="3398" spans="7:7" hidden="1" x14ac:dyDescent="0.35">
      <c r="G3398" s="12"/>
    </row>
    <row r="3399" spans="7:7" hidden="1" x14ac:dyDescent="0.35">
      <c r="G3399" s="12"/>
    </row>
    <row r="3400" spans="7:7" hidden="1" x14ac:dyDescent="0.35">
      <c r="G3400" s="12"/>
    </row>
    <row r="3401" spans="7:7" hidden="1" x14ac:dyDescent="0.35">
      <c r="G3401" s="12"/>
    </row>
    <row r="3402" spans="7:7" hidden="1" x14ac:dyDescent="0.35">
      <c r="G3402" s="12"/>
    </row>
    <row r="3403" spans="7:7" hidden="1" x14ac:dyDescent="0.35">
      <c r="G3403" s="12"/>
    </row>
    <row r="3404" spans="7:7" hidden="1" x14ac:dyDescent="0.35">
      <c r="G3404" s="12"/>
    </row>
    <row r="3405" spans="7:7" hidden="1" x14ac:dyDescent="0.35">
      <c r="G3405" s="12"/>
    </row>
    <row r="3406" spans="7:7" hidden="1" x14ac:dyDescent="0.35">
      <c r="G3406" s="12"/>
    </row>
    <row r="3407" spans="7:7" hidden="1" x14ac:dyDescent="0.35">
      <c r="G3407" s="12"/>
    </row>
    <row r="3408" spans="7:7" hidden="1" x14ac:dyDescent="0.35">
      <c r="G3408" s="12"/>
    </row>
    <row r="3409" spans="7:7" hidden="1" x14ac:dyDescent="0.35">
      <c r="G3409" s="12"/>
    </row>
    <row r="3410" spans="7:7" hidden="1" x14ac:dyDescent="0.35">
      <c r="G3410" s="12"/>
    </row>
    <row r="3411" spans="7:7" hidden="1" x14ac:dyDescent="0.35">
      <c r="G3411" s="12"/>
    </row>
    <row r="3412" spans="7:7" hidden="1" x14ac:dyDescent="0.35">
      <c r="G3412" s="12"/>
    </row>
    <row r="3413" spans="7:7" hidden="1" x14ac:dyDescent="0.35">
      <c r="G3413" s="12"/>
    </row>
    <row r="3414" spans="7:7" hidden="1" x14ac:dyDescent="0.35">
      <c r="G3414" s="12"/>
    </row>
    <row r="3415" spans="7:7" hidden="1" x14ac:dyDescent="0.35">
      <c r="G3415" s="12"/>
    </row>
    <row r="3416" spans="7:7" hidden="1" x14ac:dyDescent="0.35">
      <c r="G3416" s="12"/>
    </row>
    <row r="3417" spans="7:7" hidden="1" x14ac:dyDescent="0.35">
      <c r="G3417" s="12"/>
    </row>
    <row r="3418" spans="7:7" hidden="1" x14ac:dyDescent="0.35">
      <c r="G3418" s="12"/>
    </row>
    <row r="3419" spans="7:7" hidden="1" x14ac:dyDescent="0.35">
      <c r="G3419" s="12"/>
    </row>
    <row r="3420" spans="7:7" hidden="1" x14ac:dyDescent="0.35">
      <c r="G3420" s="12"/>
    </row>
    <row r="3421" spans="7:7" hidden="1" x14ac:dyDescent="0.35">
      <c r="G3421" s="12"/>
    </row>
    <row r="3422" spans="7:7" hidden="1" x14ac:dyDescent="0.35">
      <c r="G3422" s="12"/>
    </row>
    <row r="3423" spans="7:7" hidden="1" x14ac:dyDescent="0.35">
      <c r="G3423" s="12"/>
    </row>
    <row r="3424" spans="7:7" hidden="1" x14ac:dyDescent="0.35">
      <c r="G3424" s="12"/>
    </row>
    <row r="3425" spans="7:7" hidden="1" x14ac:dyDescent="0.35">
      <c r="G3425" s="12"/>
    </row>
    <row r="3426" spans="7:7" hidden="1" x14ac:dyDescent="0.35">
      <c r="G3426" s="12"/>
    </row>
    <row r="3427" spans="7:7" hidden="1" x14ac:dyDescent="0.35">
      <c r="G3427" s="12"/>
    </row>
    <row r="3428" spans="7:7" hidden="1" x14ac:dyDescent="0.35">
      <c r="G3428" s="12"/>
    </row>
    <row r="3429" spans="7:7" hidden="1" x14ac:dyDescent="0.35">
      <c r="G3429" s="12"/>
    </row>
    <row r="3430" spans="7:7" hidden="1" x14ac:dyDescent="0.35">
      <c r="G3430" s="12"/>
    </row>
    <row r="3431" spans="7:7" hidden="1" x14ac:dyDescent="0.35">
      <c r="G3431" s="12"/>
    </row>
    <row r="3432" spans="7:7" hidden="1" x14ac:dyDescent="0.35">
      <c r="G3432" s="12"/>
    </row>
    <row r="3433" spans="7:7" hidden="1" x14ac:dyDescent="0.35">
      <c r="G3433" s="12"/>
    </row>
    <row r="3434" spans="7:7" hidden="1" x14ac:dyDescent="0.35">
      <c r="G3434" s="12"/>
    </row>
    <row r="3435" spans="7:7" hidden="1" x14ac:dyDescent="0.35">
      <c r="G3435" s="12"/>
    </row>
    <row r="3436" spans="7:7" hidden="1" x14ac:dyDescent="0.35">
      <c r="G3436" s="12"/>
    </row>
    <row r="3437" spans="7:7" hidden="1" x14ac:dyDescent="0.35">
      <c r="G3437" s="12"/>
    </row>
    <row r="3438" spans="7:7" hidden="1" x14ac:dyDescent="0.35">
      <c r="G3438" s="12"/>
    </row>
    <row r="3439" spans="7:7" hidden="1" x14ac:dyDescent="0.35">
      <c r="G3439" s="12"/>
    </row>
    <row r="3440" spans="7:7" hidden="1" x14ac:dyDescent="0.35">
      <c r="G3440" s="12"/>
    </row>
    <row r="3441" spans="7:7" hidden="1" x14ac:dyDescent="0.35">
      <c r="G3441" s="12"/>
    </row>
    <row r="3442" spans="7:7" hidden="1" x14ac:dyDescent="0.35">
      <c r="G3442" s="12"/>
    </row>
    <row r="3443" spans="7:7" hidden="1" x14ac:dyDescent="0.35">
      <c r="G3443" s="12"/>
    </row>
    <row r="3444" spans="7:7" hidden="1" x14ac:dyDescent="0.35">
      <c r="G3444" s="12"/>
    </row>
    <row r="3445" spans="7:7" hidden="1" x14ac:dyDescent="0.35">
      <c r="G3445" s="12"/>
    </row>
    <row r="3446" spans="7:7" hidden="1" x14ac:dyDescent="0.35">
      <c r="G3446" s="12"/>
    </row>
    <row r="3447" spans="7:7" hidden="1" x14ac:dyDescent="0.35">
      <c r="G3447" s="12"/>
    </row>
    <row r="3448" spans="7:7" hidden="1" x14ac:dyDescent="0.35">
      <c r="G3448" s="12"/>
    </row>
    <row r="3449" spans="7:7" hidden="1" x14ac:dyDescent="0.35">
      <c r="G3449" s="12"/>
    </row>
    <row r="3450" spans="7:7" hidden="1" x14ac:dyDescent="0.35">
      <c r="G3450" s="12"/>
    </row>
    <row r="3451" spans="7:7" hidden="1" x14ac:dyDescent="0.35">
      <c r="G3451" s="12"/>
    </row>
    <row r="3452" spans="7:7" hidden="1" x14ac:dyDescent="0.35">
      <c r="G3452" s="12"/>
    </row>
    <row r="3453" spans="7:7" hidden="1" x14ac:dyDescent="0.35">
      <c r="G3453" s="12"/>
    </row>
    <row r="3454" spans="7:7" hidden="1" x14ac:dyDescent="0.35">
      <c r="G3454" s="12"/>
    </row>
    <row r="3455" spans="7:7" hidden="1" x14ac:dyDescent="0.35">
      <c r="G3455" s="12"/>
    </row>
    <row r="3456" spans="7:7" hidden="1" x14ac:dyDescent="0.35">
      <c r="G3456" s="12"/>
    </row>
    <row r="3457" spans="7:7" hidden="1" x14ac:dyDescent="0.35">
      <c r="G3457" s="12"/>
    </row>
    <row r="3458" spans="7:7" hidden="1" x14ac:dyDescent="0.35">
      <c r="G3458" s="12"/>
    </row>
    <row r="3459" spans="7:7" hidden="1" x14ac:dyDescent="0.35">
      <c r="G3459" s="12"/>
    </row>
    <row r="3460" spans="7:7" hidden="1" x14ac:dyDescent="0.35">
      <c r="G3460" s="12"/>
    </row>
    <row r="3461" spans="7:7" hidden="1" x14ac:dyDescent="0.35">
      <c r="G3461" s="12"/>
    </row>
    <row r="3462" spans="7:7" hidden="1" x14ac:dyDescent="0.35">
      <c r="G3462" s="12"/>
    </row>
    <row r="3463" spans="7:7" hidden="1" x14ac:dyDescent="0.35">
      <c r="G3463" s="12"/>
    </row>
    <row r="3464" spans="7:7" hidden="1" x14ac:dyDescent="0.35">
      <c r="G3464" s="12"/>
    </row>
    <row r="3465" spans="7:7" hidden="1" x14ac:dyDescent="0.35">
      <c r="G3465" s="12"/>
    </row>
    <row r="3466" spans="7:7" hidden="1" x14ac:dyDescent="0.35">
      <c r="G3466" s="12"/>
    </row>
    <row r="3467" spans="7:7" hidden="1" x14ac:dyDescent="0.35">
      <c r="G3467" s="12"/>
    </row>
    <row r="3468" spans="7:7" hidden="1" x14ac:dyDescent="0.35">
      <c r="G3468" s="12"/>
    </row>
    <row r="3469" spans="7:7" hidden="1" x14ac:dyDescent="0.35">
      <c r="G3469" s="12"/>
    </row>
    <row r="3470" spans="7:7" hidden="1" x14ac:dyDescent="0.35">
      <c r="G3470" s="12"/>
    </row>
    <row r="3471" spans="7:7" hidden="1" x14ac:dyDescent="0.35">
      <c r="G3471" s="12"/>
    </row>
    <row r="3472" spans="7:7" hidden="1" x14ac:dyDescent="0.35">
      <c r="G3472" s="12"/>
    </row>
    <row r="3473" spans="7:7" hidden="1" x14ac:dyDescent="0.35">
      <c r="G3473" s="12"/>
    </row>
    <row r="3474" spans="7:7" hidden="1" x14ac:dyDescent="0.35">
      <c r="G3474" s="12"/>
    </row>
    <row r="3475" spans="7:7" hidden="1" x14ac:dyDescent="0.35">
      <c r="G3475" s="12"/>
    </row>
    <row r="3476" spans="7:7" hidden="1" x14ac:dyDescent="0.35">
      <c r="G3476" s="12"/>
    </row>
    <row r="3477" spans="7:7" hidden="1" x14ac:dyDescent="0.35">
      <c r="G3477" s="12"/>
    </row>
    <row r="3478" spans="7:7" hidden="1" x14ac:dyDescent="0.35">
      <c r="G3478" s="12"/>
    </row>
    <row r="3479" spans="7:7" hidden="1" x14ac:dyDescent="0.35">
      <c r="G3479" s="12"/>
    </row>
    <row r="3480" spans="7:7" hidden="1" x14ac:dyDescent="0.35">
      <c r="G3480" s="12"/>
    </row>
    <row r="3481" spans="7:7" hidden="1" x14ac:dyDescent="0.35">
      <c r="G3481" s="12"/>
    </row>
    <row r="3482" spans="7:7" hidden="1" x14ac:dyDescent="0.35">
      <c r="G3482" s="12"/>
    </row>
    <row r="3483" spans="7:7" hidden="1" x14ac:dyDescent="0.35">
      <c r="G3483" s="12"/>
    </row>
    <row r="3484" spans="7:7" hidden="1" x14ac:dyDescent="0.35">
      <c r="G3484" s="12"/>
    </row>
    <row r="3485" spans="7:7" hidden="1" x14ac:dyDescent="0.35">
      <c r="G3485" s="12"/>
    </row>
    <row r="3486" spans="7:7" hidden="1" x14ac:dyDescent="0.35">
      <c r="G3486" s="12"/>
    </row>
    <row r="3487" spans="7:7" hidden="1" x14ac:dyDescent="0.35">
      <c r="G3487" s="12"/>
    </row>
    <row r="3488" spans="7:7" hidden="1" x14ac:dyDescent="0.35">
      <c r="G3488" s="12"/>
    </row>
    <row r="3489" spans="7:7" hidden="1" x14ac:dyDescent="0.35">
      <c r="G3489" s="12"/>
    </row>
    <row r="3490" spans="7:7" hidden="1" x14ac:dyDescent="0.35">
      <c r="G3490" s="12"/>
    </row>
    <row r="3491" spans="7:7" hidden="1" x14ac:dyDescent="0.35">
      <c r="G3491" s="12"/>
    </row>
    <row r="3492" spans="7:7" hidden="1" x14ac:dyDescent="0.35">
      <c r="G3492" s="12"/>
    </row>
    <row r="3493" spans="7:7" hidden="1" x14ac:dyDescent="0.35">
      <c r="G3493" s="12"/>
    </row>
    <row r="3494" spans="7:7" hidden="1" x14ac:dyDescent="0.35">
      <c r="G3494" s="12"/>
    </row>
    <row r="3495" spans="7:7" hidden="1" x14ac:dyDescent="0.35">
      <c r="G3495" s="12"/>
    </row>
    <row r="3496" spans="7:7" hidden="1" x14ac:dyDescent="0.35">
      <c r="G3496" s="12"/>
    </row>
    <row r="3497" spans="7:7" hidden="1" x14ac:dyDescent="0.35">
      <c r="G3497" s="12"/>
    </row>
    <row r="3498" spans="7:7" hidden="1" x14ac:dyDescent="0.35">
      <c r="G3498" s="12"/>
    </row>
    <row r="3499" spans="7:7" hidden="1" x14ac:dyDescent="0.35">
      <c r="G3499" s="12"/>
    </row>
    <row r="3500" spans="7:7" hidden="1" x14ac:dyDescent="0.35">
      <c r="G3500" s="12"/>
    </row>
    <row r="3501" spans="7:7" hidden="1" x14ac:dyDescent="0.35">
      <c r="G3501" s="12"/>
    </row>
    <row r="3502" spans="7:7" hidden="1" x14ac:dyDescent="0.35">
      <c r="G3502" s="12"/>
    </row>
    <row r="3503" spans="7:7" hidden="1" x14ac:dyDescent="0.35">
      <c r="G3503" s="12"/>
    </row>
    <row r="3504" spans="7:7" hidden="1" x14ac:dyDescent="0.35">
      <c r="G3504" s="12"/>
    </row>
    <row r="3505" spans="7:7" hidden="1" x14ac:dyDescent="0.35">
      <c r="G3505" s="12"/>
    </row>
    <row r="3506" spans="7:7" hidden="1" x14ac:dyDescent="0.35">
      <c r="G3506" s="12"/>
    </row>
    <row r="3507" spans="7:7" hidden="1" x14ac:dyDescent="0.35">
      <c r="G3507" s="12"/>
    </row>
    <row r="3508" spans="7:7" hidden="1" x14ac:dyDescent="0.35">
      <c r="G3508" s="12"/>
    </row>
    <row r="3509" spans="7:7" hidden="1" x14ac:dyDescent="0.35">
      <c r="G3509" s="12"/>
    </row>
    <row r="3510" spans="7:7" hidden="1" x14ac:dyDescent="0.35">
      <c r="G3510" s="12"/>
    </row>
    <row r="3511" spans="7:7" hidden="1" x14ac:dyDescent="0.35">
      <c r="G3511" s="12"/>
    </row>
    <row r="3512" spans="7:7" hidden="1" x14ac:dyDescent="0.35">
      <c r="G3512" s="12"/>
    </row>
    <row r="3513" spans="7:7" hidden="1" x14ac:dyDescent="0.35">
      <c r="G3513" s="12"/>
    </row>
    <row r="3514" spans="7:7" hidden="1" x14ac:dyDescent="0.35">
      <c r="G3514" s="12"/>
    </row>
    <row r="3515" spans="7:7" hidden="1" x14ac:dyDescent="0.35">
      <c r="G3515" s="12"/>
    </row>
    <row r="3516" spans="7:7" hidden="1" x14ac:dyDescent="0.35">
      <c r="G3516" s="12"/>
    </row>
    <row r="3517" spans="7:7" hidden="1" x14ac:dyDescent="0.35">
      <c r="G3517" s="12"/>
    </row>
    <row r="3518" spans="7:7" hidden="1" x14ac:dyDescent="0.35">
      <c r="G3518" s="12"/>
    </row>
    <row r="3519" spans="7:7" hidden="1" x14ac:dyDescent="0.35">
      <c r="G3519" s="12"/>
    </row>
    <row r="3520" spans="7:7" hidden="1" x14ac:dyDescent="0.35">
      <c r="G3520" s="12"/>
    </row>
    <row r="3521" spans="7:7" hidden="1" x14ac:dyDescent="0.35">
      <c r="G3521" s="12"/>
    </row>
    <row r="3522" spans="7:7" hidden="1" x14ac:dyDescent="0.35">
      <c r="G3522" s="12"/>
    </row>
    <row r="3523" spans="7:7" hidden="1" x14ac:dyDescent="0.35">
      <c r="G3523" s="12"/>
    </row>
    <row r="3524" spans="7:7" hidden="1" x14ac:dyDescent="0.35">
      <c r="G3524" s="12"/>
    </row>
    <row r="3525" spans="7:7" hidden="1" x14ac:dyDescent="0.35">
      <c r="G3525" s="12"/>
    </row>
    <row r="3526" spans="7:7" hidden="1" x14ac:dyDescent="0.35">
      <c r="G3526" s="12"/>
    </row>
    <row r="3527" spans="7:7" hidden="1" x14ac:dyDescent="0.35">
      <c r="G3527" s="12"/>
    </row>
    <row r="3528" spans="7:7" hidden="1" x14ac:dyDescent="0.35">
      <c r="G3528" s="12"/>
    </row>
    <row r="3529" spans="7:7" hidden="1" x14ac:dyDescent="0.35">
      <c r="G3529" s="12"/>
    </row>
    <row r="3530" spans="7:7" hidden="1" x14ac:dyDescent="0.35">
      <c r="G3530" s="12"/>
    </row>
    <row r="3531" spans="7:7" hidden="1" x14ac:dyDescent="0.35">
      <c r="G3531" s="12"/>
    </row>
    <row r="3532" spans="7:7" hidden="1" x14ac:dyDescent="0.35">
      <c r="G3532" s="12"/>
    </row>
    <row r="3533" spans="7:7" hidden="1" x14ac:dyDescent="0.35">
      <c r="G3533" s="12"/>
    </row>
    <row r="3534" spans="7:7" hidden="1" x14ac:dyDescent="0.35">
      <c r="G3534" s="12"/>
    </row>
    <row r="3535" spans="7:7" hidden="1" x14ac:dyDescent="0.35">
      <c r="G3535" s="12"/>
    </row>
    <row r="3536" spans="7:7" hidden="1" x14ac:dyDescent="0.35">
      <c r="G3536" s="12"/>
    </row>
    <row r="3537" spans="7:7" hidden="1" x14ac:dyDescent="0.35">
      <c r="G3537" s="12"/>
    </row>
    <row r="3538" spans="7:7" hidden="1" x14ac:dyDescent="0.35">
      <c r="G3538" s="12"/>
    </row>
    <row r="3539" spans="7:7" hidden="1" x14ac:dyDescent="0.35">
      <c r="G3539" s="12"/>
    </row>
    <row r="3540" spans="7:7" hidden="1" x14ac:dyDescent="0.35">
      <c r="G3540" s="12"/>
    </row>
    <row r="3541" spans="7:7" hidden="1" x14ac:dyDescent="0.35">
      <c r="G3541" s="12"/>
    </row>
    <row r="3542" spans="7:7" hidden="1" x14ac:dyDescent="0.35">
      <c r="G3542" s="12"/>
    </row>
    <row r="3543" spans="7:7" hidden="1" x14ac:dyDescent="0.35">
      <c r="G3543" s="12"/>
    </row>
    <row r="3544" spans="7:7" hidden="1" x14ac:dyDescent="0.35">
      <c r="G3544" s="12"/>
    </row>
    <row r="3545" spans="7:7" hidden="1" x14ac:dyDescent="0.35">
      <c r="G3545" s="12"/>
    </row>
    <row r="3546" spans="7:7" hidden="1" x14ac:dyDescent="0.35">
      <c r="G3546" s="12"/>
    </row>
    <row r="3547" spans="7:7" hidden="1" x14ac:dyDescent="0.35">
      <c r="G3547" s="12"/>
    </row>
    <row r="3548" spans="7:7" hidden="1" x14ac:dyDescent="0.35">
      <c r="G3548" s="12"/>
    </row>
    <row r="3549" spans="7:7" hidden="1" x14ac:dyDescent="0.35">
      <c r="G3549" s="12"/>
    </row>
    <row r="3550" spans="7:7" hidden="1" x14ac:dyDescent="0.35">
      <c r="G3550" s="12"/>
    </row>
    <row r="3551" spans="7:7" hidden="1" x14ac:dyDescent="0.35">
      <c r="G3551" s="12"/>
    </row>
    <row r="3552" spans="7:7" hidden="1" x14ac:dyDescent="0.35">
      <c r="G3552" s="12"/>
    </row>
    <row r="3553" spans="7:7" hidden="1" x14ac:dyDescent="0.35">
      <c r="G3553" s="12"/>
    </row>
    <row r="3554" spans="7:7" hidden="1" x14ac:dyDescent="0.35">
      <c r="G3554" s="12"/>
    </row>
    <row r="3555" spans="7:7" hidden="1" x14ac:dyDescent="0.35">
      <c r="G3555" s="12"/>
    </row>
    <row r="3556" spans="7:7" hidden="1" x14ac:dyDescent="0.35">
      <c r="G3556" s="12"/>
    </row>
    <row r="3557" spans="7:7" hidden="1" x14ac:dyDescent="0.35">
      <c r="G3557" s="12"/>
    </row>
    <row r="3558" spans="7:7" hidden="1" x14ac:dyDescent="0.35">
      <c r="G3558" s="12"/>
    </row>
    <row r="3559" spans="7:7" hidden="1" x14ac:dyDescent="0.35">
      <c r="G3559" s="12"/>
    </row>
    <row r="3560" spans="7:7" hidden="1" x14ac:dyDescent="0.35">
      <c r="G3560" s="12"/>
    </row>
    <row r="3561" spans="7:7" hidden="1" x14ac:dyDescent="0.35">
      <c r="G3561" s="12"/>
    </row>
    <row r="3562" spans="7:7" hidden="1" x14ac:dyDescent="0.35">
      <c r="G3562" s="12"/>
    </row>
    <row r="3563" spans="7:7" hidden="1" x14ac:dyDescent="0.35">
      <c r="G3563" s="12"/>
    </row>
    <row r="3564" spans="7:7" hidden="1" x14ac:dyDescent="0.35">
      <c r="G3564" s="12"/>
    </row>
    <row r="3565" spans="7:7" hidden="1" x14ac:dyDescent="0.35">
      <c r="G3565" s="12"/>
    </row>
    <row r="3566" spans="7:7" hidden="1" x14ac:dyDescent="0.35">
      <c r="G3566" s="12"/>
    </row>
    <row r="3567" spans="7:7" hidden="1" x14ac:dyDescent="0.35">
      <c r="G3567" s="12"/>
    </row>
    <row r="3568" spans="7:7" hidden="1" x14ac:dyDescent="0.35">
      <c r="G3568" s="12"/>
    </row>
    <row r="3569" spans="7:7" hidden="1" x14ac:dyDescent="0.35">
      <c r="G3569" s="12"/>
    </row>
    <row r="3570" spans="7:7" hidden="1" x14ac:dyDescent="0.35">
      <c r="G3570" s="12"/>
    </row>
    <row r="3571" spans="7:7" hidden="1" x14ac:dyDescent="0.35">
      <c r="G3571" s="12"/>
    </row>
    <row r="3572" spans="7:7" hidden="1" x14ac:dyDescent="0.35">
      <c r="G3572" s="12"/>
    </row>
    <row r="3573" spans="7:7" hidden="1" x14ac:dyDescent="0.35">
      <c r="G3573" s="12"/>
    </row>
    <row r="3574" spans="7:7" hidden="1" x14ac:dyDescent="0.35">
      <c r="G3574" s="12"/>
    </row>
    <row r="3575" spans="7:7" hidden="1" x14ac:dyDescent="0.35">
      <c r="G3575" s="12"/>
    </row>
    <row r="3576" spans="7:7" hidden="1" x14ac:dyDescent="0.35">
      <c r="G3576" s="12"/>
    </row>
    <row r="3577" spans="7:7" hidden="1" x14ac:dyDescent="0.35">
      <c r="G3577" s="12"/>
    </row>
    <row r="3578" spans="7:7" hidden="1" x14ac:dyDescent="0.35">
      <c r="G3578" s="12"/>
    </row>
    <row r="3579" spans="7:7" hidden="1" x14ac:dyDescent="0.35">
      <c r="G3579" s="12"/>
    </row>
    <row r="3580" spans="7:7" hidden="1" x14ac:dyDescent="0.35">
      <c r="G3580" s="12"/>
    </row>
    <row r="3581" spans="7:7" hidden="1" x14ac:dyDescent="0.35">
      <c r="G3581" s="12"/>
    </row>
    <row r="3582" spans="7:7" hidden="1" x14ac:dyDescent="0.35">
      <c r="G3582" s="12"/>
    </row>
    <row r="3583" spans="7:7" hidden="1" x14ac:dyDescent="0.35">
      <c r="G3583" s="12"/>
    </row>
    <row r="3584" spans="7:7" hidden="1" x14ac:dyDescent="0.35">
      <c r="G3584" s="12"/>
    </row>
    <row r="3585" spans="7:7" hidden="1" x14ac:dyDescent="0.35">
      <c r="G3585" s="12"/>
    </row>
    <row r="3586" spans="7:7" hidden="1" x14ac:dyDescent="0.35">
      <c r="G3586" s="12"/>
    </row>
    <row r="3587" spans="7:7" hidden="1" x14ac:dyDescent="0.35">
      <c r="G3587" s="12"/>
    </row>
    <row r="3588" spans="7:7" hidden="1" x14ac:dyDescent="0.35">
      <c r="G3588" s="12"/>
    </row>
    <row r="3589" spans="7:7" hidden="1" x14ac:dyDescent="0.35">
      <c r="G3589" s="12"/>
    </row>
    <row r="3590" spans="7:7" hidden="1" x14ac:dyDescent="0.35">
      <c r="G3590" s="12"/>
    </row>
    <row r="3591" spans="7:7" hidden="1" x14ac:dyDescent="0.35">
      <c r="G3591" s="12"/>
    </row>
    <row r="3592" spans="7:7" hidden="1" x14ac:dyDescent="0.35">
      <c r="G3592" s="12"/>
    </row>
    <row r="3593" spans="7:7" hidden="1" x14ac:dyDescent="0.35">
      <c r="G3593" s="12"/>
    </row>
    <row r="3594" spans="7:7" hidden="1" x14ac:dyDescent="0.35">
      <c r="G3594" s="12"/>
    </row>
    <row r="3595" spans="7:7" hidden="1" x14ac:dyDescent="0.35">
      <c r="G3595" s="12"/>
    </row>
    <row r="3596" spans="7:7" hidden="1" x14ac:dyDescent="0.35">
      <c r="G3596" s="12"/>
    </row>
    <row r="3597" spans="7:7" hidden="1" x14ac:dyDescent="0.35">
      <c r="G3597" s="12"/>
    </row>
    <row r="3598" spans="7:7" hidden="1" x14ac:dyDescent="0.35">
      <c r="G3598" s="12"/>
    </row>
    <row r="3599" spans="7:7" hidden="1" x14ac:dyDescent="0.35">
      <c r="G3599" s="12"/>
    </row>
    <row r="3600" spans="7:7" hidden="1" x14ac:dyDescent="0.35">
      <c r="G3600" s="12"/>
    </row>
    <row r="3601" spans="7:7" hidden="1" x14ac:dyDescent="0.35">
      <c r="G3601" s="12"/>
    </row>
    <row r="3602" spans="7:7" hidden="1" x14ac:dyDescent="0.35">
      <c r="G3602" s="12"/>
    </row>
    <row r="3603" spans="7:7" hidden="1" x14ac:dyDescent="0.35">
      <c r="G3603" s="12"/>
    </row>
    <row r="3604" spans="7:7" hidden="1" x14ac:dyDescent="0.35">
      <c r="G3604" s="12"/>
    </row>
    <row r="3605" spans="7:7" hidden="1" x14ac:dyDescent="0.35">
      <c r="G3605" s="12"/>
    </row>
    <row r="3606" spans="7:7" hidden="1" x14ac:dyDescent="0.35">
      <c r="G3606" s="12"/>
    </row>
    <row r="3607" spans="7:7" hidden="1" x14ac:dyDescent="0.35">
      <c r="G3607" s="12"/>
    </row>
    <row r="3608" spans="7:7" hidden="1" x14ac:dyDescent="0.35">
      <c r="G3608" s="12"/>
    </row>
    <row r="3609" spans="7:7" hidden="1" x14ac:dyDescent="0.35">
      <c r="G3609" s="12"/>
    </row>
    <row r="3610" spans="7:7" hidden="1" x14ac:dyDescent="0.35">
      <c r="G3610" s="12"/>
    </row>
    <row r="3611" spans="7:7" hidden="1" x14ac:dyDescent="0.35">
      <c r="G3611" s="12"/>
    </row>
    <row r="3612" spans="7:7" hidden="1" x14ac:dyDescent="0.35">
      <c r="G3612" s="12"/>
    </row>
    <row r="3613" spans="7:7" hidden="1" x14ac:dyDescent="0.35">
      <c r="G3613" s="12"/>
    </row>
    <row r="3614" spans="7:7" hidden="1" x14ac:dyDescent="0.35">
      <c r="G3614" s="12"/>
    </row>
    <row r="3615" spans="7:7" hidden="1" x14ac:dyDescent="0.35">
      <c r="G3615" s="12"/>
    </row>
    <row r="3616" spans="7:7" hidden="1" x14ac:dyDescent="0.35">
      <c r="G3616" s="12"/>
    </row>
    <row r="3617" spans="7:7" hidden="1" x14ac:dyDescent="0.35">
      <c r="G3617" s="12"/>
    </row>
    <row r="3618" spans="7:7" hidden="1" x14ac:dyDescent="0.35">
      <c r="G3618" s="12"/>
    </row>
    <row r="3619" spans="7:7" hidden="1" x14ac:dyDescent="0.35">
      <c r="G3619" s="12"/>
    </row>
    <row r="3620" spans="7:7" hidden="1" x14ac:dyDescent="0.35">
      <c r="G3620" s="12"/>
    </row>
    <row r="3621" spans="7:7" hidden="1" x14ac:dyDescent="0.35">
      <c r="G3621" s="12"/>
    </row>
    <row r="3622" spans="7:7" hidden="1" x14ac:dyDescent="0.35">
      <c r="G3622" s="12"/>
    </row>
    <row r="3623" spans="7:7" hidden="1" x14ac:dyDescent="0.35">
      <c r="G3623" s="12"/>
    </row>
    <row r="3624" spans="7:7" hidden="1" x14ac:dyDescent="0.35">
      <c r="G3624" s="12"/>
    </row>
    <row r="3625" spans="7:7" hidden="1" x14ac:dyDescent="0.35">
      <c r="G3625" s="12"/>
    </row>
    <row r="3626" spans="7:7" hidden="1" x14ac:dyDescent="0.35">
      <c r="G3626" s="12"/>
    </row>
    <row r="3627" spans="7:7" hidden="1" x14ac:dyDescent="0.35">
      <c r="G3627" s="12"/>
    </row>
    <row r="3628" spans="7:7" hidden="1" x14ac:dyDescent="0.35">
      <c r="G3628" s="12"/>
    </row>
    <row r="3629" spans="7:7" hidden="1" x14ac:dyDescent="0.35">
      <c r="G3629" s="12"/>
    </row>
    <row r="3630" spans="7:7" hidden="1" x14ac:dyDescent="0.35">
      <c r="G3630" s="12"/>
    </row>
    <row r="3631" spans="7:7" hidden="1" x14ac:dyDescent="0.35">
      <c r="G3631" s="12"/>
    </row>
    <row r="3632" spans="7:7" hidden="1" x14ac:dyDescent="0.35">
      <c r="G3632" s="12"/>
    </row>
    <row r="3633" spans="7:7" hidden="1" x14ac:dyDescent="0.35">
      <c r="G3633" s="12"/>
    </row>
    <row r="3634" spans="7:7" hidden="1" x14ac:dyDescent="0.35">
      <c r="G3634" s="12"/>
    </row>
    <row r="3635" spans="7:7" hidden="1" x14ac:dyDescent="0.35">
      <c r="G3635" s="12"/>
    </row>
    <row r="3636" spans="7:7" hidden="1" x14ac:dyDescent="0.35">
      <c r="G3636" s="12"/>
    </row>
    <row r="3637" spans="7:7" hidden="1" x14ac:dyDescent="0.35">
      <c r="G3637" s="12"/>
    </row>
    <row r="3638" spans="7:7" hidden="1" x14ac:dyDescent="0.35">
      <c r="G3638" s="12"/>
    </row>
    <row r="3639" spans="7:7" hidden="1" x14ac:dyDescent="0.35">
      <c r="G3639" s="12"/>
    </row>
    <row r="3640" spans="7:7" hidden="1" x14ac:dyDescent="0.35">
      <c r="G3640" s="12"/>
    </row>
    <row r="3641" spans="7:7" hidden="1" x14ac:dyDescent="0.35">
      <c r="G3641" s="12"/>
    </row>
    <row r="3642" spans="7:7" hidden="1" x14ac:dyDescent="0.35">
      <c r="G3642" s="12"/>
    </row>
    <row r="3643" spans="7:7" hidden="1" x14ac:dyDescent="0.35">
      <c r="G3643" s="12"/>
    </row>
    <row r="3644" spans="7:7" hidden="1" x14ac:dyDescent="0.35">
      <c r="G3644" s="12"/>
    </row>
    <row r="3645" spans="7:7" hidden="1" x14ac:dyDescent="0.35">
      <c r="G3645" s="12"/>
    </row>
    <row r="3646" spans="7:7" hidden="1" x14ac:dyDescent="0.35">
      <c r="G3646" s="12"/>
    </row>
    <row r="3647" spans="7:7" hidden="1" x14ac:dyDescent="0.35">
      <c r="G3647" s="12"/>
    </row>
    <row r="3648" spans="7:7" hidden="1" x14ac:dyDescent="0.35">
      <c r="G3648" s="12"/>
    </row>
    <row r="3649" spans="7:7" hidden="1" x14ac:dyDescent="0.35">
      <c r="G3649" s="12"/>
    </row>
    <row r="3650" spans="7:7" hidden="1" x14ac:dyDescent="0.35">
      <c r="G3650" s="12"/>
    </row>
    <row r="3651" spans="7:7" hidden="1" x14ac:dyDescent="0.35">
      <c r="G3651" s="12"/>
    </row>
    <row r="3652" spans="7:7" hidden="1" x14ac:dyDescent="0.35">
      <c r="G3652" s="12"/>
    </row>
    <row r="3653" spans="7:7" hidden="1" x14ac:dyDescent="0.35">
      <c r="G3653" s="12"/>
    </row>
    <row r="3654" spans="7:7" hidden="1" x14ac:dyDescent="0.35">
      <c r="G3654" s="12"/>
    </row>
    <row r="3655" spans="7:7" hidden="1" x14ac:dyDescent="0.35">
      <c r="G3655" s="12"/>
    </row>
    <row r="3656" spans="7:7" hidden="1" x14ac:dyDescent="0.35">
      <c r="G3656" s="12"/>
    </row>
    <row r="3657" spans="7:7" hidden="1" x14ac:dyDescent="0.35">
      <c r="G3657" s="12"/>
    </row>
    <row r="3658" spans="7:7" hidden="1" x14ac:dyDescent="0.35">
      <c r="G3658" s="12"/>
    </row>
    <row r="3659" spans="7:7" hidden="1" x14ac:dyDescent="0.35">
      <c r="G3659" s="12"/>
    </row>
    <row r="3660" spans="7:7" hidden="1" x14ac:dyDescent="0.35">
      <c r="G3660" s="12"/>
    </row>
    <row r="3661" spans="7:7" hidden="1" x14ac:dyDescent="0.35">
      <c r="G3661" s="12"/>
    </row>
    <row r="3662" spans="7:7" hidden="1" x14ac:dyDescent="0.35">
      <c r="G3662" s="12"/>
    </row>
    <row r="3663" spans="7:7" hidden="1" x14ac:dyDescent="0.35">
      <c r="G3663" s="12"/>
    </row>
    <row r="3664" spans="7:7" hidden="1" x14ac:dyDescent="0.35">
      <c r="G3664" s="12"/>
    </row>
    <row r="3665" spans="7:7" hidden="1" x14ac:dyDescent="0.35">
      <c r="G3665" s="12"/>
    </row>
    <row r="3666" spans="7:7" hidden="1" x14ac:dyDescent="0.35">
      <c r="G3666" s="12"/>
    </row>
    <row r="3667" spans="7:7" hidden="1" x14ac:dyDescent="0.35">
      <c r="G3667" s="12"/>
    </row>
    <row r="3668" spans="7:7" hidden="1" x14ac:dyDescent="0.35">
      <c r="G3668" s="12"/>
    </row>
    <row r="3669" spans="7:7" hidden="1" x14ac:dyDescent="0.35">
      <c r="G3669" s="12"/>
    </row>
    <row r="3670" spans="7:7" hidden="1" x14ac:dyDescent="0.35">
      <c r="G3670" s="12"/>
    </row>
    <row r="3671" spans="7:7" hidden="1" x14ac:dyDescent="0.35">
      <c r="G3671" s="12"/>
    </row>
    <row r="3672" spans="7:7" hidden="1" x14ac:dyDescent="0.35">
      <c r="G3672" s="12"/>
    </row>
    <row r="3673" spans="7:7" hidden="1" x14ac:dyDescent="0.35">
      <c r="G3673" s="12"/>
    </row>
    <row r="3674" spans="7:7" hidden="1" x14ac:dyDescent="0.35">
      <c r="G3674" s="12"/>
    </row>
    <row r="3675" spans="7:7" hidden="1" x14ac:dyDescent="0.35">
      <c r="G3675" s="12"/>
    </row>
    <row r="3676" spans="7:7" hidden="1" x14ac:dyDescent="0.35">
      <c r="G3676" s="12"/>
    </row>
    <row r="3677" spans="7:7" hidden="1" x14ac:dyDescent="0.35">
      <c r="G3677" s="12"/>
    </row>
    <row r="3678" spans="7:7" hidden="1" x14ac:dyDescent="0.35">
      <c r="G3678" s="12"/>
    </row>
    <row r="3679" spans="7:7" hidden="1" x14ac:dyDescent="0.35">
      <c r="G3679" s="12"/>
    </row>
    <row r="3680" spans="7:7" hidden="1" x14ac:dyDescent="0.35">
      <c r="G3680" s="12"/>
    </row>
    <row r="3681" spans="7:7" hidden="1" x14ac:dyDescent="0.35">
      <c r="G3681" s="12"/>
    </row>
    <row r="3682" spans="7:7" hidden="1" x14ac:dyDescent="0.35">
      <c r="G3682" s="12"/>
    </row>
    <row r="3683" spans="7:7" hidden="1" x14ac:dyDescent="0.35">
      <c r="G3683" s="12"/>
    </row>
    <row r="3684" spans="7:7" hidden="1" x14ac:dyDescent="0.35">
      <c r="G3684" s="12"/>
    </row>
    <row r="3685" spans="7:7" hidden="1" x14ac:dyDescent="0.35">
      <c r="G3685" s="12"/>
    </row>
    <row r="3686" spans="7:7" hidden="1" x14ac:dyDescent="0.35">
      <c r="G3686" s="12"/>
    </row>
    <row r="3687" spans="7:7" hidden="1" x14ac:dyDescent="0.35">
      <c r="G3687" s="12"/>
    </row>
    <row r="3688" spans="7:7" hidden="1" x14ac:dyDescent="0.35">
      <c r="G3688" s="12"/>
    </row>
    <row r="3689" spans="7:7" hidden="1" x14ac:dyDescent="0.35">
      <c r="G3689" s="12"/>
    </row>
    <row r="3690" spans="7:7" hidden="1" x14ac:dyDescent="0.35">
      <c r="G3690" s="12"/>
    </row>
    <row r="3691" spans="7:7" hidden="1" x14ac:dyDescent="0.35">
      <c r="G3691" s="12"/>
    </row>
    <row r="3692" spans="7:7" hidden="1" x14ac:dyDescent="0.35">
      <c r="G3692" s="12"/>
    </row>
    <row r="3693" spans="7:7" hidden="1" x14ac:dyDescent="0.35">
      <c r="G3693" s="12"/>
    </row>
    <row r="3694" spans="7:7" hidden="1" x14ac:dyDescent="0.35">
      <c r="G3694" s="12"/>
    </row>
    <row r="3695" spans="7:7" hidden="1" x14ac:dyDescent="0.35">
      <c r="G3695" s="12"/>
    </row>
    <row r="3696" spans="7:7" hidden="1" x14ac:dyDescent="0.35">
      <c r="G3696" s="12"/>
    </row>
    <row r="3697" spans="7:7" hidden="1" x14ac:dyDescent="0.35">
      <c r="G3697" s="12"/>
    </row>
    <row r="3698" spans="7:7" hidden="1" x14ac:dyDescent="0.35">
      <c r="G3698" s="12"/>
    </row>
    <row r="3699" spans="7:7" hidden="1" x14ac:dyDescent="0.35">
      <c r="G3699" s="12"/>
    </row>
    <row r="3700" spans="7:7" hidden="1" x14ac:dyDescent="0.35">
      <c r="G3700" s="12"/>
    </row>
    <row r="3701" spans="7:7" hidden="1" x14ac:dyDescent="0.35">
      <c r="G3701" s="12"/>
    </row>
    <row r="3702" spans="7:7" hidden="1" x14ac:dyDescent="0.35">
      <c r="G3702" s="12"/>
    </row>
    <row r="3703" spans="7:7" hidden="1" x14ac:dyDescent="0.35">
      <c r="G3703" s="12"/>
    </row>
    <row r="3704" spans="7:7" hidden="1" x14ac:dyDescent="0.35">
      <c r="G3704" s="12"/>
    </row>
    <row r="3705" spans="7:7" hidden="1" x14ac:dyDescent="0.35">
      <c r="G3705" s="12"/>
    </row>
    <row r="3706" spans="7:7" hidden="1" x14ac:dyDescent="0.35">
      <c r="G3706" s="12"/>
    </row>
    <row r="3707" spans="7:7" hidden="1" x14ac:dyDescent="0.35">
      <c r="G3707" s="12"/>
    </row>
    <row r="3708" spans="7:7" hidden="1" x14ac:dyDescent="0.35">
      <c r="G3708" s="12"/>
    </row>
    <row r="3709" spans="7:7" hidden="1" x14ac:dyDescent="0.35">
      <c r="G3709" s="12"/>
    </row>
    <row r="3710" spans="7:7" hidden="1" x14ac:dyDescent="0.35">
      <c r="G3710" s="12"/>
    </row>
    <row r="3711" spans="7:7" hidden="1" x14ac:dyDescent="0.35">
      <c r="G3711" s="12"/>
    </row>
    <row r="3712" spans="7:7" hidden="1" x14ac:dyDescent="0.35">
      <c r="G3712" s="12"/>
    </row>
    <row r="3713" spans="7:7" hidden="1" x14ac:dyDescent="0.35">
      <c r="G3713" s="12"/>
    </row>
    <row r="3714" spans="7:7" hidden="1" x14ac:dyDescent="0.35">
      <c r="G3714" s="12"/>
    </row>
    <row r="3715" spans="7:7" hidden="1" x14ac:dyDescent="0.35">
      <c r="G3715" s="12"/>
    </row>
    <row r="3716" spans="7:7" hidden="1" x14ac:dyDescent="0.35">
      <c r="G3716" s="12"/>
    </row>
    <row r="3717" spans="7:7" hidden="1" x14ac:dyDescent="0.35">
      <c r="G3717" s="12"/>
    </row>
    <row r="3718" spans="7:7" hidden="1" x14ac:dyDescent="0.35">
      <c r="G3718" s="12"/>
    </row>
    <row r="3719" spans="7:7" hidden="1" x14ac:dyDescent="0.35">
      <c r="G3719" s="12"/>
    </row>
    <row r="3720" spans="7:7" hidden="1" x14ac:dyDescent="0.35">
      <c r="G3720" s="12"/>
    </row>
    <row r="3721" spans="7:7" hidden="1" x14ac:dyDescent="0.35">
      <c r="G3721" s="12"/>
    </row>
    <row r="3722" spans="7:7" hidden="1" x14ac:dyDescent="0.35">
      <c r="G3722" s="12"/>
    </row>
    <row r="3723" spans="7:7" hidden="1" x14ac:dyDescent="0.35">
      <c r="G3723" s="12"/>
    </row>
    <row r="3724" spans="7:7" hidden="1" x14ac:dyDescent="0.35">
      <c r="G3724" s="12"/>
    </row>
    <row r="3725" spans="7:7" hidden="1" x14ac:dyDescent="0.35">
      <c r="G3725" s="12"/>
    </row>
    <row r="3726" spans="7:7" hidden="1" x14ac:dyDescent="0.35">
      <c r="G3726" s="12"/>
    </row>
    <row r="3727" spans="7:7" hidden="1" x14ac:dyDescent="0.35">
      <c r="G3727" s="12"/>
    </row>
    <row r="3728" spans="7:7" hidden="1" x14ac:dyDescent="0.35">
      <c r="G3728" s="12"/>
    </row>
    <row r="3729" spans="7:7" hidden="1" x14ac:dyDescent="0.35">
      <c r="G3729" s="12"/>
    </row>
    <row r="3730" spans="7:7" hidden="1" x14ac:dyDescent="0.35">
      <c r="G3730" s="12"/>
    </row>
    <row r="3731" spans="7:7" hidden="1" x14ac:dyDescent="0.35">
      <c r="G3731" s="12"/>
    </row>
    <row r="3732" spans="7:7" hidden="1" x14ac:dyDescent="0.35">
      <c r="G3732" s="12"/>
    </row>
    <row r="3733" spans="7:7" hidden="1" x14ac:dyDescent="0.35">
      <c r="G3733" s="12"/>
    </row>
    <row r="3734" spans="7:7" hidden="1" x14ac:dyDescent="0.35">
      <c r="G3734" s="12"/>
    </row>
    <row r="3735" spans="7:7" hidden="1" x14ac:dyDescent="0.35">
      <c r="G3735" s="12"/>
    </row>
    <row r="3736" spans="7:7" hidden="1" x14ac:dyDescent="0.35">
      <c r="G3736" s="12"/>
    </row>
    <row r="3737" spans="7:7" hidden="1" x14ac:dyDescent="0.35">
      <c r="G3737" s="12"/>
    </row>
    <row r="3738" spans="7:7" hidden="1" x14ac:dyDescent="0.35">
      <c r="G3738" s="12"/>
    </row>
    <row r="3739" spans="7:7" hidden="1" x14ac:dyDescent="0.35">
      <c r="G3739" s="12"/>
    </row>
    <row r="3740" spans="7:7" hidden="1" x14ac:dyDescent="0.35">
      <c r="G3740" s="12"/>
    </row>
    <row r="3741" spans="7:7" hidden="1" x14ac:dyDescent="0.35">
      <c r="G3741" s="12"/>
    </row>
    <row r="3742" spans="7:7" hidden="1" x14ac:dyDescent="0.35">
      <c r="G3742" s="12"/>
    </row>
    <row r="3743" spans="7:7" hidden="1" x14ac:dyDescent="0.35">
      <c r="G3743" s="12"/>
    </row>
    <row r="3744" spans="7:7" hidden="1" x14ac:dyDescent="0.35">
      <c r="G3744" s="12"/>
    </row>
    <row r="3745" spans="7:7" hidden="1" x14ac:dyDescent="0.35">
      <c r="G3745" s="12"/>
    </row>
    <row r="3746" spans="7:7" hidden="1" x14ac:dyDescent="0.35">
      <c r="G3746" s="12"/>
    </row>
    <row r="3747" spans="7:7" hidden="1" x14ac:dyDescent="0.35">
      <c r="G3747" s="12"/>
    </row>
    <row r="3748" spans="7:7" hidden="1" x14ac:dyDescent="0.35">
      <c r="G3748" s="12"/>
    </row>
    <row r="3749" spans="7:7" hidden="1" x14ac:dyDescent="0.35">
      <c r="G3749" s="12"/>
    </row>
    <row r="3750" spans="7:7" hidden="1" x14ac:dyDescent="0.35">
      <c r="G3750" s="12"/>
    </row>
    <row r="3751" spans="7:7" hidden="1" x14ac:dyDescent="0.35">
      <c r="G3751" s="12"/>
    </row>
    <row r="3752" spans="7:7" hidden="1" x14ac:dyDescent="0.35">
      <c r="G3752" s="12"/>
    </row>
    <row r="3753" spans="7:7" hidden="1" x14ac:dyDescent="0.35">
      <c r="G3753" s="12"/>
    </row>
    <row r="3754" spans="7:7" hidden="1" x14ac:dyDescent="0.35">
      <c r="G3754" s="12"/>
    </row>
    <row r="3755" spans="7:7" hidden="1" x14ac:dyDescent="0.35">
      <c r="G3755" s="12"/>
    </row>
    <row r="3756" spans="7:7" hidden="1" x14ac:dyDescent="0.35">
      <c r="G3756" s="12"/>
    </row>
    <row r="3757" spans="7:7" hidden="1" x14ac:dyDescent="0.35">
      <c r="G3757" s="12"/>
    </row>
    <row r="3758" spans="7:7" hidden="1" x14ac:dyDescent="0.35">
      <c r="G3758" s="12"/>
    </row>
    <row r="3759" spans="7:7" hidden="1" x14ac:dyDescent="0.35">
      <c r="G3759" s="12"/>
    </row>
    <row r="3760" spans="7:7" hidden="1" x14ac:dyDescent="0.35">
      <c r="G3760" s="12"/>
    </row>
    <row r="3761" spans="7:7" hidden="1" x14ac:dyDescent="0.35">
      <c r="G3761" s="12"/>
    </row>
    <row r="3762" spans="7:7" hidden="1" x14ac:dyDescent="0.35">
      <c r="G3762" s="12"/>
    </row>
    <row r="3763" spans="7:7" hidden="1" x14ac:dyDescent="0.35">
      <c r="G3763" s="12"/>
    </row>
    <row r="3764" spans="7:7" hidden="1" x14ac:dyDescent="0.35">
      <c r="G3764" s="12"/>
    </row>
    <row r="3765" spans="7:7" hidden="1" x14ac:dyDescent="0.35">
      <c r="G3765" s="12"/>
    </row>
    <row r="3766" spans="7:7" hidden="1" x14ac:dyDescent="0.35">
      <c r="G3766" s="12"/>
    </row>
    <row r="3767" spans="7:7" hidden="1" x14ac:dyDescent="0.35">
      <c r="G3767" s="12"/>
    </row>
    <row r="3768" spans="7:7" hidden="1" x14ac:dyDescent="0.35">
      <c r="G3768" s="12"/>
    </row>
    <row r="3769" spans="7:7" hidden="1" x14ac:dyDescent="0.35">
      <c r="G3769" s="12"/>
    </row>
    <row r="3770" spans="7:7" hidden="1" x14ac:dyDescent="0.35">
      <c r="G3770" s="12"/>
    </row>
    <row r="3771" spans="7:7" hidden="1" x14ac:dyDescent="0.35">
      <c r="G3771" s="12"/>
    </row>
    <row r="3772" spans="7:7" hidden="1" x14ac:dyDescent="0.35">
      <c r="G3772" s="12"/>
    </row>
    <row r="3773" spans="7:7" hidden="1" x14ac:dyDescent="0.35">
      <c r="G3773" s="12"/>
    </row>
    <row r="3774" spans="7:7" hidden="1" x14ac:dyDescent="0.35">
      <c r="G3774" s="12"/>
    </row>
    <row r="3775" spans="7:7" hidden="1" x14ac:dyDescent="0.35">
      <c r="G3775" s="12"/>
    </row>
    <row r="3776" spans="7:7" hidden="1" x14ac:dyDescent="0.35">
      <c r="G3776" s="12"/>
    </row>
    <row r="3777" spans="7:7" hidden="1" x14ac:dyDescent="0.35">
      <c r="G3777" s="12"/>
    </row>
    <row r="3778" spans="7:7" hidden="1" x14ac:dyDescent="0.35">
      <c r="G3778" s="12"/>
    </row>
    <row r="3779" spans="7:7" hidden="1" x14ac:dyDescent="0.35">
      <c r="G3779" s="12"/>
    </row>
    <row r="3780" spans="7:7" hidden="1" x14ac:dyDescent="0.35">
      <c r="G3780" s="12"/>
    </row>
    <row r="3781" spans="7:7" hidden="1" x14ac:dyDescent="0.35">
      <c r="G3781" s="12"/>
    </row>
    <row r="3782" spans="7:7" hidden="1" x14ac:dyDescent="0.35">
      <c r="G3782" s="12"/>
    </row>
    <row r="3783" spans="7:7" hidden="1" x14ac:dyDescent="0.35">
      <c r="G3783" s="12"/>
    </row>
    <row r="3784" spans="7:7" hidden="1" x14ac:dyDescent="0.35">
      <c r="G3784" s="12"/>
    </row>
    <row r="3785" spans="7:7" hidden="1" x14ac:dyDescent="0.35">
      <c r="G3785" s="12"/>
    </row>
    <row r="3786" spans="7:7" hidden="1" x14ac:dyDescent="0.35">
      <c r="G3786" s="12"/>
    </row>
    <row r="3787" spans="7:7" hidden="1" x14ac:dyDescent="0.35">
      <c r="G3787" s="12"/>
    </row>
    <row r="3788" spans="7:7" hidden="1" x14ac:dyDescent="0.35">
      <c r="G3788" s="12"/>
    </row>
    <row r="3789" spans="7:7" hidden="1" x14ac:dyDescent="0.35">
      <c r="G3789" s="12"/>
    </row>
    <row r="3790" spans="7:7" hidden="1" x14ac:dyDescent="0.35">
      <c r="G3790" s="12"/>
    </row>
    <row r="3791" spans="7:7" hidden="1" x14ac:dyDescent="0.35">
      <c r="G3791" s="12"/>
    </row>
    <row r="3792" spans="7:7" hidden="1" x14ac:dyDescent="0.35">
      <c r="G3792" s="12"/>
    </row>
    <row r="3793" spans="7:7" hidden="1" x14ac:dyDescent="0.35">
      <c r="G3793" s="12"/>
    </row>
    <row r="3794" spans="7:7" hidden="1" x14ac:dyDescent="0.35">
      <c r="G3794" s="12"/>
    </row>
    <row r="3795" spans="7:7" hidden="1" x14ac:dyDescent="0.35">
      <c r="G3795" s="12"/>
    </row>
    <row r="3796" spans="7:7" hidden="1" x14ac:dyDescent="0.35">
      <c r="G3796" s="12"/>
    </row>
    <row r="3797" spans="7:7" hidden="1" x14ac:dyDescent="0.35">
      <c r="G3797" s="12"/>
    </row>
    <row r="3798" spans="7:7" hidden="1" x14ac:dyDescent="0.35">
      <c r="G3798" s="12"/>
    </row>
    <row r="3799" spans="7:7" hidden="1" x14ac:dyDescent="0.35">
      <c r="G3799" s="12"/>
    </row>
    <row r="3800" spans="7:7" hidden="1" x14ac:dyDescent="0.35">
      <c r="G3800" s="12"/>
    </row>
    <row r="3801" spans="7:7" hidden="1" x14ac:dyDescent="0.35">
      <c r="G3801" s="12"/>
    </row>
    <row r="3802" spans="7:7" hidden="1" x14ac:dyDescent="0.35">
      <c r="G3802" s="12"/>
    </row>
    <row r="3803" spans="7:7" hidden="1" x14ac:dyDescent="0.35">
      <c r="G3803" s="12"/>
    </row>
    <row r="3804" spans="7:7" hidden="1" x14ac:dyDescent="0.35">
      <c r="G3804" s="12"/>
    </row>
    <row r="3805" spans="7:7" hidden="1" x14ac:dyDescent="0.35">
      <c r="G3805" s="12"/>
    </row>
    <row r="3806" spans="7:7" hidden="1" x14ac:dyDescent="0.35">
      <c r="G3806" s="12"/>
    </row>
    <row r="3807" spans="7:7" hidden="1" x14ac:dyDescent="0.35">
      <c r="G3807" s="12"/>
    </row>
    <row r="3808" spans="7:7" hidden="1" x14ac:dyDescent="0.35">
      <c r="G3808" s="12"/>
    </row>
    <row r="3809" spans="7:7" hidden="1" x14ac:dyDescent="0.35">
      <c r="G3809" s="12"/>
    </row>
    <row r="3810" spans="7:7" hidden="1" x14ac:dyDescent="0.35">
      <c r="G3810" s="12"/>
    </row>
    <row r="3811" spans="7:7" hidden="1" x14ac:dyDescent="0.35">
      <c r="G3811" s="12"/>
    </row>
    <row r="3812" spans="7:7" hidden="1" x14ac:dyDescent="0.35">
      <c r="G3812" s="12"/>
    </row>
    <row r="3813" spans="7:7" hidden="1" x14ac:dyDescent="0.35">
      <c r="G3813" s="12"/>
    </row>
    <row r="3814" spans="7:7" hidden="1" x14ac:dyDescent="0.35">
      <c r="G3814" s="12"/>
    </row>
    <row r="3815" spans="7:7" hidden="1" x14ac:dyDescent="0.35">
      <c r="G3815" s="12"/>
    </row>
    <row r="3816" spans="7:7" hidden="1" x14ac:dyDescent="0.35">
      <c r="G3816" s="12"/>
    </row>
    <row r="3817" spans="7:7" hidden="1" x14ac:dyDescent="0.35">
      <c r="G3817" s="12"/>
    </row>
    <row r="3818" spans="7:7" hidden="1" x14ac:dyDescent="0.35">
      <c r="G3818" s="12"/>
    </row>
    <row r="3819" spans="7:7" hidden="1" x14ac:dyDescent="0.35">
      <c r="G3819" s="12"/>
    </row>
    <row r="3820" spans="7:7" hidden="1" x14ac:dyDescent="0.35">
      <c r="G3820" s="12"/>
    </row>
    <row r="3821" spans="7:7" hidden="1" x14ac:dyDescent="0.35">
      <c r="G3821" s="12"/>
    </row>
    <row r="3822" spans="7:7" hidden="1" x14ac:dyDescent="0.35">
      <c r="G3822" s="12"/>
    </row>
    <row r="3823" spans="7:7" hidden="1" x14ac:dyDescent="0.35">
      <c r="G3823" s="12"/>
    </row>
    <row r="3824" spans="7:7" hidden="1" x14ac:dyDescent="0.35">
      <c r="G3824" s="12"/>
    </row>
    <row r="3825" spans="7:7" hidden="1" x14ac:dyDescent="0.35">
      <c r="G3825" s="12"/>
    </row>
    <row r="3826" spans="7:7" hidden="1" x14ac:dyDescent="0.35">
      <c r="G3826" s="12"/>
    </row>
    <row r="3827" spans="7:7" hidden="1" x14ac:dyDescent="0.35">
      <c r="G3827" s="12"/>
    </row>
    <row r="3828" spans="7:7" hidden="1" x14ac:dyDescent="0.35">
      <c r="G3828" s="12"/>
    </row>
    <row r="3829" spans="7:7" hidden="1" x14ac:dyDescent="0.35">
      <c r="G3829" s="12"/>
    </row>
    <row r="3830" spans="7:7" hidden="1" x14ac:dyDescent="0.35">
      <c r="G3830" s="12"/>
    </row>
    <row r="3831" spans="7:7" hidden="1" x14ac:dyDescent="0.35">
      <c r="G3831" s="12"/>
    </row>
    <row r="3832" spans="7:7" hidden="1" x14ac:dyDescent="0.35">
      <c r="G3832" s="12"/>
    </row>
    <row r="3833" spans="7:7" hidden="1" x14ac:dyDescent="0.35">
      <c r="G3833" s="12"/>
    </row>
    <row r="3834" spans="7:7" hidden="1" x14ac:dyDescent="0.35">
      <c r="G3834" s="12"/>
    </row>
    <row r="3835" spans="7:7" hidden="1" x14ac:dyDescent="0.35">
      <c r="G3835" s="12"/>
    </row>
    <row r="3836" spans="7:7" hidden="1" x14ac:dyDescent="0.35">
      <c r="G3836" s="12"/>
    </row>
    <row r="3837" spans="7:7" hidden="1" x14ac:dyDescent="0.35">
      <c r="G3837" s="12"/>
    </row>
    <row r="3838" spans="7:7" hidden="1" x14ac:dyDescent="0.35">
      <c r="G3838" s="12"/>
    </row>
    <row r="3839" spans="7:7" hidden="1" x14ac:dyDescent="0.35">
      <c r="G3839" s="12"/>
    </row>
    <row r="3840" spans="7:7" hidden="1" x14ac:dyDescent="0.35">
      <c r="G3840" s="12"/>
    </row>
    <row r="3841" spans="7:7" hidden="1" x14ac:dyDescent="0.35">
      <c r="G3841" s="12"/>
    </row>
    <row r="3842" spans="7:7" hidden="1" x14ac:dyDescent="0.35">
      <c r="G3842" s="12"/>
    </row>
    <row r="3843" spans="7:7" hidden="1" x14ac:dyDescent="0.35">
      <c r="G3843" s="12"/>
    </row>
    <row r="3844" spans="7:7" hidden="1" x14ac:dyDescent="0.35">
      <c r="G3844" s="12"/>
    </row>
    <row r="3845" spans="7:7" hidden="1" x14ac:dyDescent="0.35">
      <c r="G3845" s="12"/>
    </row>
    <row r="3846" spans="7:7" hidden="1" x14ac:dyDescent="0.35">
      <c r="G3846" s="12"/>
    </row>
    <row r="3847" spans="7:7" hidden="1" x14ac:dyDescent="0.35">
      <c r="G3847" s="12"/>
    </row>
    <row r="3848" spans="7:7" hidden="1" x14ac:dyDescent="0.35">
      <c r="G3848" s="12"/>
    </row>
    <row r="3849" spans="7:7" hidden="1" x14ac:dyDescent="0.35">
      <c r="G3849" s="12"/>
    </row>
    <row r="3850" spans="7:7" hidden="1" x14ac:dyDescent="0.35">
      <c r="G3850" s="12"/>
    </row>
    <row r="3851" spans="7:7" hidden="1" x14ac:dyDescent="0.35">
      <c r="G3851" s="12"/>
    </row>
    <row r="3852" spans="7:7" hidden="1" x14ac:dyDescent="0.35">
      <c r="G3852" s="12"/>
    </row>
    <row r="3853" spans="7:7" hidden="1" x14ac:dyDescent="0.35">
      <c r="G3853" s="12"/>
    </row>
    <row r="3854" spans="7:7" hidden="1" x14ac:dyDescent="0.35">
      <c r="G3854" s="12"/>
    </row>
    <row r="3855" spans="7:7" hidden="1" x14ac:dyDescent="0.35">
      <c r="G3855" s="12"/>
    </row>
    <row r="3856" spans="7:7" hidden="1" x14ac:dyDescent="0.35">
      <c r="G3856" s="12"/>
    </row>
    <row r="3857" spans="7:7" hidden="1" x14ac:dyDescent="0.35">
      <c r="G3857" s="12"/>
    </row>
    <row r="3858" spans="7:7" hidden="1" x14ac:dyDescent="0.35">
      <c r="G3858" s="12"/>
    </row>
    <row r="3859" spans="7:7" hidden="1" x14ac:dyDescent="0.35">
      <c r="G3859" s="12"/>
    </row>
    <row r="3860" spans="7:7" hidden="1" x14ac:dyDescent="0.35">
      <c r="G3860" s="12"/>
    </row>
    <row r="3861" spans="7:7" hidden="1" x14ac:dyDescent="0.35">
      <c r="G3861" s="12"/>
    </row>
    <row r="3862" spans="7:7" hidden="1" x14ac:dyDescent="0.35">
      <c r="G3862" s="12"/>
    </row>
    <row r="3863" spans="7:7" hidden="1" x14ac:dyDescent="0.35">
      <c r="G3863" s="12"/>
    </row>
    <row r="3864" spans="7:7" hidden="1" x14ac:dyDescent="0.35">
      <c r="G3864" s="12"/>
    </row>
    <row r="3865" spans="7:7" hidden="1" x14ac:dyDescent="0.35">
      <c r="G3865" s="12"/>
    </row>
    <row r="3866" spans="7:7" hidden="1" x14ac:dyDescent="0.35">
      <c r="G3866" s="12"/>
    </row>
    <row r="3867" spans="7:7" hidden="1" x14ac:dyDescent="0.35">
      <c r="G3867" s="12"/>
    </row>
    <row r="3868" spans="7:7" hidden="1" x14ac:dyDescent="0.35">
      <c r="G3868" s="12"/>
    </row>
    <row r="3869" spans="7:7" hidden="1" x14ac:dyDescent="0.35">
      <c r="G3869" s="12"/>
    </row>
    <row r="3870" spans="7:7" hidden="1" x14ac:dyDescent="0.35">
      <c r="G3870" s="12"/>
    </row>
    <row r="3871" spans="7:7" hidden="1" x14ac:dyDescent="0.35">
      <c r="G3871" s="12"/>
    </row>
    <row r="3872" spans="7:7" hidden="1" x14ac:dyDescent="0.35">
      <c r="G3872" s="12"/>
    </row>
    <row r="3873" spans="7:7" hidden="1" x14ac:dyDescent="0.35">
      <c r="G3873" s="12"/>
    </row>
    <row r="3874" spans="7:7" hidden="1" x14ac:dyDescent="0.35">
      <c r="G3874" s="12"/>
    </row>
    <row r="3875" spans="7:7" hidden="1" x14ac:dyDescent="0.35">
      <c r="G3875" s="12"/>
    </row>
    <row r="3876" spans="7:7" hidden="1" x14ac:dyDescent="0.35">
      <c r="G3876" s="12"/>
    </row>
    <row r="3877" spans="7:7" hidden="1" x14ac:dyDescent="0.35">
      <c r="G3877" s="12"/>
    </row>
    <row r="3878" spans="7:7" hidden="1" x14ac:dyDescent="0.35">
      <c r="G3878" s="12"/>
    </row>
    <row r="3879" spans="7:7" hidden="1" x14ac:dyDescent="0.35">
      <c r="G3879" s="12"/>
    </row>
    <row r="3880" spans="7:7" hidden="1" x14ac:dyDescent="0.35">
      <c r="G3880" s="12"/>
    </row>
    <row r="3881" spans="7:7" hidden="1" x14ac:dyDescent="0.35">
      <c r="G3881" s="12"/>
    </row>
    <row r="3882" spans="7:7" hidden="1" x14ac:dyDescent="0.35">
      <c r="G3882" s="12"/>
    </row>
    <row r="3883" spans="7:7" hidden="1" x14ac:dyDescent="0.35">
      <c r="G3883" s="12"/>
    </row>
    <row r="3884" spans="7:7" hidden="1" x14ac:dyDescent="0.35">
      <c r="G3884" s="12"/>
    </row>
    <row r="3885" spans="7:7" hidden="1" x14ac:dyDescent="0.35">
      <c r="G3885" s="12"/>
    </row>
    <row r="3886" spans="7:7" hidden="1" x14ac:dyDescent="0.35">
      <c r="G3886" s="12"/>
    </row>
    <row r="3887" spans="7:7" hidden="1" x14ac:dyDescent="0.35">
      <c r="G3887" s="12"/>
    </row>
    <row r="3888" spans="7:7" hidden="1" x14ac:dyDescent="0.35">
      <c r="G3888" s="12"/>
    </row>
    <row r="3889" spans="7:7" hidden="1" x14ac:dyDescent="0.35">
      <c r="G3889" s="12"/>
    </row>
    <row r="3890" spans="7:7" hidden="1" x14ac:dyDescent="0.35">
      <c r="G3890" s="12"/>
    </row>
    <row r="3891" spans="7:7" hidden="1" x14ac:dyDescent="0.35">
      <c r="G3891" s="12"/>
    </row>
    <row r="3892" spans="7:7" hidden="1" x14ac:dyDescent="0.35">
      <c r="G3892" s="12"/>
    </row>
    <row r="3893" spans="7:7" hidden="1" x14ac:dyDescent="0.35">
      <c r="G3893" s="12"/>
    </row>
    <row r="3894" spans="7:7" hidden="1" x14ac:dyDescent="0.35">
      <c r="G3894" s="12"/>
    </row>
    <row r="3895" spans="7:7" hidden="1" x14ac:dyDescent="0.35">
      <c r="G3895" s="12"/>
    </row>
    <row r="3896" spans="7:7" hidden="1" x14ac:dyDescent="0.35">
      <c r="G3896" s="12"/>
    </row>
    <row r="3897" spans="7:7" hidden="1" x14ac:dyDescent="0.35">
      <c r="G3897" s="12"/>
    </row>
    <row r="3898" spans="7:7" hidden="1" x14ac:dyDescent="0.35">
      <c r="G3898" s="12"/>
    </row>
    <row r="3899" spans="7:7" hidden="1" x14ac:dyDescent="0.35">
      <c r="G3899" s="12"/>
    </row>
    <row r="3900" spans="7:7" hidden="1" x14ac:dyDescent="0.35">
      <c r="G3900" s="12"/>
    </row>
    <row r="3901" spans="7:7" hidden="1" x14ac:dyDescent="0.35">
      <c r="G3901" s="12"/>
    </row>
    <row r="3902" spans="7:7" hidden="1" x14ac:dyDescent="0.35">
      <c r="G3902" s="12"/>
    </row>
    <row r="3903" spans="7:7" hidden="1" x14ac:dyDescent="0.35">
      <c r="G3903" s="12"/>
    </row>
    <row r="3904" spans="7:7" hidden="1" x14ac:dyDescent="0.35">
      <c r="G3904" s="12"/>
    </row>
    <row r="3905" spans="7:7" hidden="1" x14ac:dyDescent="0.35">
      <c r="G3905" s="12"/>
    </row>
    <row r="3906" spans="7:7" hidden="1" x14ac:dyDescent="0.35">
      <c r="G3906" s="12"/>
    </row>
    <row r="3907" spans="7:7" hidden="1" x14ac:dyDescent="0.35">
      <c r="G3907" s="12"/>
    </row>
    <row r="3908" spans="7:7" hidden="1" x14ac:dyDescent="0.35">
      <c r="G3908" s="12"/>
    </row>
    <row r="3909" spans="7:7" hidden="1" x14ac:dyDescent="0.35">
      <c r="G3909" s="12"/>
    </row>
    <row r="3910" spans="7:7" hidden="1" x14ac:dyDescent="0.35">
      <c r="G3910" s="12"/>
    </row>
    <row r="3911" spans="7:7" hidden="1" x14ac:dyDescent="0.35">
      <c r="G3911" s="12"/>
    </row>
    <row r="3912" spans="7:7" hidden="1" x14ac:dyDescent="0.35">
      <c r="G3912" s="12"/>
    </row>
    <row r="3913" spans="7:7" hidden="1" x14ac:dyDescent="0.35">
      <c r="G3913" s="12"/>
    </row>
    <row r="3914" spans="7:7" hidden="1" x14ac:dyDescent="0.35">
      <c r="G3914" s="12"/>
    </row>
    <row r="3915" spans="7:7" hidden="1" x14ac:dyDescent="0.35">
      <c r="G3915" s="12"/>
    </row>
    <row r="3916" spans="7:7" hidden="1" x14ac:dyDescent="0.35">
      <c r="G3916" s="12"/>
    </row>
    <row r="3917" spans="7:7" hidden="1" x14ac:dyDescent="0.35">
      <c r="G3917" s="12"/>
    </row>
    <row r="3918" spans="7:7" hidden="1" x14ac:dyDescent="0.35">
      <c r="G3918" s="12"/>
    </row>
    <row r="3919" spans="7:7" hidden="1" x14ac:dyDescent="0.35">
      <c r="G3919" s="12"/>
    </row>
    <row r="3920" spans="7:7" hidden="1" x14ac:dyDescent="0.35">
      <c r="G3920" s="12"/>
    </row>
    <row r="3921" spans="7:7" hidden="1" x14ac:dyDescent="0.35">
      <c r="G3921" s="12"/>
    </row>
    <row r="3922" spans="7:7" hidden="1" x14ac:dyDescent="0.35">
      <c r="G3922" s="12"/>
    </row>
    <row r="3923" spans="7:7" hidden="1" x14ac:dyDescent="0.35">
      <c r="G3923" s="12"/>
    </row>
    <row r="3924" spans="7:7" hidden="1" x14ac:dyDescent="0.35">
      <c r="G3924" s="12"/>
    </row>
    <row r="3925" spans="7:7" hidden="1" x14ac:dyDescent="0.35">
      <c r="G3925" s="12"/>
    </row>
    <row r="3926" spans="7:7" hidden="1" x14ac:dyDescent="0.35">
      <c r="G3926" s="12"/>
    </row>
    <row r="3927" spans="7:7" hidden="1" x14ac:dyDescent="0.35">
      <c r="G3927" s="12"/>
    </row>
    <row r="3928" spans="7:7" hidden="1" x14ac:dyDescent="0.35">
      <c r="G3928" s="12"/>
    </row>
    <row r="3929" spans="7:7" hidden="1" x14ac:dyDescent="0.35">
      <c r="G3929" s="12"/>
    </row>
    <row r="3930" spans="7:7" hidden="1" x14ac:dyDescent="0.35">
      <c r="G3930" s="12"/>
    </row>
    <row r="3931" spans="7:7" hidden="1" x14ac:dyDescent="0.35">
      <c r="G3931" s="12"/>
    </row>
    <row r="3932" spans="7:7" hidden="1" x14ac:dyDescent="0.35">
      <c r="G3932" s="12"/>
    </row>
    <row r="3933" spans="7:7" hidden="1" x14ac:dyDescent="0.35">
      <c r="G3933" s="12"/>
    </row>
    <row r="3934" spans="7:7" hidden="1" x14ac:dyDescent="0.35">
      <c r="G3934" s="12"/>
    </row>
    <row r="3935" spans="7:7" hidden="1" x14ac:dyDescent="0.35">
      <c r="G3935" s="12"/>
    </row>
    <row r="3936" spans="7:7" hidden="1" x14ac:dyDescent="0.35">
      <c r="G3936" s="12"/>
    </row>
    <row r="3937" spans="7:7" hidden="1" x14ac:dyDescent="0.35">
      <c r="G3937" s="12"/>
    </row>
    <row r="3938" spans="7:7" hidden="1" x14ac:dyDescent="0.35">
      <c r="G3938" s="12"/>
    </row>
    <row r="3939" spans="7:7" hidden="1" x14ac:dyDescent="0.35">
      <c r="G3939" s="12"/>
    </row>
    <row r="3940" spans="7:7" hidden="1" x14ac:dyDescent="0.35">
      <c r="G3940" s="12"/>
    </row>
    <row r="3941" spans="7:7" hidden="1" x14ac:dyDescent="0.35">
      <c r="G3941" s="12"/>
    </row>
    <row r="3942" spans="7:7" hidden="1" x14ac:dyDescent="0.35">
      <c r="G3942" s="12"/>
    </row>
    <row r="3943" spans="7:7" hidden="1" x14ac:dyDescent="0.35">
      <c r="G3943" s="12"/>
    </row>
    <row r="3944" spans="7:7" hidden="1" x14ac:dyDescent="0.35">
      <c r="G3944" s="12"/>
    </row>
    <row r="3945" spans="7:7" hidden="1" x14ac:dyDescent="0.35">
      <c r="G3945" s="12"/>
    </row>
    <row r="3946" spans="7:7" hidden="1" x14ac:dyDescent="0.35">
      <c r="G3946" s="12"/>
    </row>
    <row r="3947" spans="7:7" hidden="1" x14ac:dyDescent="0.35">
      <c r="G3947" s="12"/>
    </row>
    <row r="3948" spans="7:7" hidden="1" x14ac:dyDescent="0.35">
      <c r="G3948" s="12"/>
    </row>
    <row r="3949" spans="7:7" hidden="1" x14ac:dyDescent="0.35">
      <c r="G3949" s="12"/>
    </row>
    <row r="3950" spans="7:7" hidden="1" x14ac:dyDescent="0.35">
      <c r="G3950" s="12"/>
    </row>
    <row r="3951" spans="7:7" hidden="1" x14ac:dyDescent="0.35">
      <c r="G3951" s="12"/>
    </row>
    <row r="3952" spans="7:7" hidden="1" x14ac:dyDescent="0.35">
      <c r="G3952" s="12"/>
    </row>
    <row r="3953" spans="7:7" hidden="1" x14ac:dyDescent="0.35">
      <c r="G3953" s="12"/>
    </row>
    <row r="3954" spans="7:7" hidden="1" x14ac:dyDescent="0.35">
      <c r="G3954" s="12"/>
    </row>
    <row r="3955" spans="7:7" hidden="1" x14ac:dyDescent="0.35">
      <c r="G3955" s="12"/>
    </row>
    <row r="3956" spans="7:7" hidden="1" x14ac:dyDescent="0.35">
      <c r="G3956" s="12"/>
    </row>
    <row r="3957" spans="7:7" hidden="1" x14ac:dyDescent="0.35">
      <c r="G3957" s="12"/>
    </row>
    <row r="3958" spans="7:7" hidden="1" x14ac:dyDescent="0.35">
      <c r="G3958" s="12"/>
    </row>
    <row r="3959" spans="7:7" hidden="1" x14ac:dyDescent="0.35">
      <c r="G3959" s="12"/>
    </row>
    <row r="3960" spans="7:7" hidden="1" x14ac:dyDescent="0.35">
      <c r="G3960" s="12"/>
    </row>
    <row r="3961" spans="7:7" hidden="1" x14ac:dyDescent="0.35">
      <c r="G3961" s="12"/>
    </row>
    <row r="3962" spans="7:7" hidden="1" x14ac:dyDescent="0.35">
      <c r="G3962" s="12"/>
    </row>
    <row r="3963" spans="7:7" hidden="1" x14ac:dyDescent="0.35">
      <c r="G3963" s="12"/>
    </row>
    <row r="3964" spans="7:7" hidden="1" x14ac:dyDescent="0.35">
      <c r="G3964" s="12"/>
    </row>
    <row r="3965" spans="7:7" hidden="1" x14ac:dyDescent="0.35">
      <c r="G3965" s="12"/>
    </row>
    <row r="3966" spans="7:7" hidden="1" x14ac:dyDescent="0.35">
      <c r="G3966" s="12"/>
    </row>
    <row r="3967" spans="7:7" hidden="1" x14ac:dyDescent="0.35">
      <c r="G3967" s="12"/>
    </row>
    <row r="3968" spans="7:7" hidden="1" x14ac:dyDescent="0.35">
      <c r="G3968" s="12"/>
    </row>
    <row r="3969" spans="7:7" hidden="1" x14ac:dyDescent="0.35">
      <c r="G3969" s="12"/>
    </row>
    <row r="3970" spans="7:7" hidden="1" x14ac:dyDescent="0.35">
      <c r="G3970" s="12"/>
    </row>
    <row r="3971" spans="7:7" hidden="1" x14ac:dyDescent="0.35">
      <c r="G3971" s="12"/>
    </row>
    <row r="3972" spans="7:7" hidden="1" x14ac:dyDescent="0.35">
      <c r="G3972" s="12"/>
    </row>
    <row r="3973" spans="7:7" hidden="1" x14ac:dyDescent="0.35">
      <c r="G3973" s="12"/>
    </row>
    <row r="3974" spans="7:7" hidden="1" x14ac:dyDescent="0.35">
      <c r="G3974" s="12"/>
    </row>
    <row r="3975" spans="7:7" hidden="1" x14ac:dyDescent="0.35">
      <c r="G3975" s="12"/>
    </row>
    <row r="3976" spans="7:7" hidden="1" x14ac:dyDescent="0.35">
      <c r="G3976" s="12"/>
    </row>
    <row r="3977" spans="7:7" hidden="1" x14ac:dyDescent="0.35">
      <c r="G3977" s="12"/>
    </row>
    <row r="3978" spans="7:7" hidden="1" x14ac:dyDescent="0.35">
      <c r="G3978" s="12"/>
    </row>
    <row r="3979" spans="7:7" hidden="1" x14ac:dyDescent="0.35">
      <c r="G3979" s="12"/>
    </row>
    <row r="3980" spans="7:7" hidden="1" x14ac:dyDescent="0.35">
      <c r="G3980" s="12"/>
    </row>
    <row r="3981" spans="7:7" hidden="1" x14ac:dyDescent="0.35">
      <c r="G3981" s="12"/>
    </row>
    <row r="3982" spans="7:7" hidden="1" x14ac:dyDescent="0.35">
      <c r="G3982" s="12"/>
    </row>
    <row r="3983" spans="7:7" hidden="1" x14ac:dyDescent="0.35">
      <c r="G3983" s="12"/>
    </row>
    <row r="3984" spans="7:7" hidden="1" x14ac:dyDescent="0.35">
      <c r="G3984" s="12"/>
    </row>
    <row r="3985" spans="7:7" hidden="1" x14ac:dyDescent="0.35">
      <c r="G3985" s="12"/>
    </row>
    <row r="3986" spans="7:7" hidden="1" x14ac:dyDescent="0.35">
      <c r="G3986" s="12"/>
    </row>
    <row r="3987" spans="7:7" hidden="1" x14ac:dyDescent="0.35">
      <c r="G3987" s="12"/>
    </row>
    <row r="3988" spans="7:7" hidden="1" x14ac:dyDescent="0.35">
      <c r="G3988" s="12"/>
    </row>
    <row r="3989" spans="7:7" hidden="1" x14ac:dyDescent="0.35">
      <c r="G3989" s="12"/>
    </row>
    <row r="3990" spans="7:7" hidden="1" x14ac:dyDescent="0.35">
      <c r="G3990" s="12"/>
    </row>
    <row r="3991" spans="7:7" hidden="1" x14ac:dyDescent="0.35">
      <c r="G3991" s="12"/>
    </row>
    <row r="3992" spans="7:7" hidden="1" x14ac:dyDescent="0.35">
      <c r="G3992" s="12"/>
    </row>
    <row r="3993" spans="7:7" hidden="1" x14ac:dyDescent="0.35">
      <c r="G3993" s="12"/>
    </row>
    <row r="3994" spans="7:7" hidden="1" x14ac:dyDescent="0.35">
      <c r="G3994" s="12"/>
    </row>
    <row r="3995" spans="7:7" hidden="1" x14ac:dyDescent="0.35">
      <c r="G3995" s="12"/>
    </row>
    <row r="3996" spans="7:7" hidden="1" x14ac:dyDescent="0.35">
      <c r="G3996" s="12"/>
    </row>
    <row r="3997" spans="7:7" hidden="1" x14ac:dyDescent="0.35">
      <c r="G3997" s="12"/>
    </row>
    <row r="3998" spans="7:7" hidden="1" x14ac:dyDescent="0.35">
      <c r="G3998" s="12"/>
    </row>
    <row r="3999" spans="7:7" hidden="1" x14ac:dyDescent="0.35">
      <c r="G3999" s="12"/>
    </row>
    <row r="4000" spans="7:7" hidden="1" x14ac:dyDescent="0.35">
      <c r="G4000" s="12"/>
    </row>
    <row r="4001" spans="7:7" hidden="1" x14ac:dyDescent="0.35">
      <c r="G4001" s="12"/>
    </row>
    <row r="4002" spans="7:7" hidden="1" x14ac:dyDescent="0.35">
      <c r="G4002" s="12"/>
    </row>
    <row r="4003" spans="7:7" hidden="1" x14ac:dyDescent="0.35">
      <c r="G4003" s="12"/>
    </row>
    <row r="4004" spans="7:7" hidden="1" x14ac:dyDescent="0.35">
      <c r="G4004" s="12"/>
    </row>
    <row r="4005" spans="7:7" hidden="1" x14ac:dyDescent="0.35">
      <c r="G4005" s="12"/>
    </row>
    <row r="4006" spans="7:7" hidden="1" x14ac:dyDescent="0.35">
      <c r="G4006" s="12"/>
    </row>
    <row r="4007" spans="7:7" hidden="1" x14ac:dyDescent="0.35">
      <c r="G4007" s="12"/>
    </row>
    <row r="4008" spans="7:7" hidden="1" x14ac:dyDescent="0.35">
      <c r="G4008" s="12"/>
    </row>
    <row r="4009" spans="7:7" hidden="1" x14ac:dyDescent="0.35">
      <c r="G4009" s="12"/>
    </row>
    <row r="4010" spans="7:7" hidden="1" x14ac:dyDescent="0.35">
      <c r="G4010" s="12"/>
    </row>
    <row r="4011" spans="7:7" hidden="1" x14ac:dyDescent="0.35">
      <c r="G4011" s="12"/>
    </row>
    <row r="4012" spans="7:7" hidden="1" x14ac:dyDescent="0.35">
      <c r="G4012" s="12"/>
    </row>
    <row r="4013" spans="7:7" hidden="1" x14ac:dyDescent="0.35">
      <c r="G4013" s="12"/>
    </row>
    <row r="4014" spans="7:7" hidden="1" x14ac:dyDescent="0.35">
      <c r="G4014" s="12"/>
    </row>
    <row r="4015" spans="7:7" hidden="1" x14ac:dyDescent="0.35">
      <c r="G4015" s="12"/>
    </row>
    <row r="4016" spans="7:7" hidden="1" x14ac:dyDescent="0.35">
      <c r="G4016" s="12"/>
    </row>
    <row r="4017" spans="7:7" hidden="1" x14ac:dyDescent="0.35">
      <c r="G4017" s="12"/>
    </row>
    <row r="4018" spans="7:7" hidden="1" x14ac:dyDescent="0.35">
      <c r="G4018" s="12"/>
    </row>
    <row r="4019" spans="7:7" hidden="1" x14ac:dyDescent="0.35">
      <c r="G4019" s="12"/>
    </row>
    <row r="4020" spans="7:7" hidden="1" x14ac:dyDescent="0.35">
      <c r="G4020" s="12"/>
    </row>
    <row r="4021" spans="7:7" hidden="1" x14ac:dyDescent="0.35">
      <c r="G4021" s="12"/>
    </row>
    <row r="4022" spans="7:7" hidden="1" x14ac:dyDescent="0.35">
      <c r="G4022" s="12"/>
    </row>
    <row r="4023" spans="7:7" hidden="1" x14ac:dyDescent="0.35">
      <c r="G4023" s="12"/>
    </row>
    <row r="4024" spans="7:7" hidden="1" x14ac:dyDescent="0.35">
      <c r="G4024" s="12"/>
    </row>
    <row r="4025" spans="7:7" hidden="1" x14ac:dyDescent="0.35">
      <c r="G4025" s="12"/>
    </row>
    <row r="4026" spans="7:7" hidden="1" x14ac:dyDescent="0.35">
      <c r="G4026" s="12"/>
    </row>
    <row r="4027" spans="7:7" hidden="1" x14ac:dyDescent="0.35">
      <c r="G4027" s="12"/>
    </row>
    <row r="4028" spans="7:7" hidden="1" x14ac:dyDescent="0.35">
      <c r="G4028" s="12"/>
    </row>
    <row r="4029" spans="7:7" hidden="1" x14ac:dyDescent="0.35">
      <c r="G4029" s="12"/>
    </row>
    <row r="4030" spans="7:7" hidden="1" x14ac:dyDescent="0.35">
      <c r="G4030" s="12"/>
    </row>
    <row r="4031" spans="7:7" hidden="1" x14ac:dyDescent="0.35">
      <c r="G4031" s="12"/>
    </row>
    <row r="4032" spans="7:7" hidden="1" x14ac:dyDescent="0.35">
      <c r="G4032" s="12"/>
    </row>
    <row r="4033" spans="7:7" hidden="1" x14ac:dyDescent="0.35">
      <c r="G4033" s="12"/>
    </row>
    <row r="4034" spans="7:7" hidden="1" x14ac:dyDescent="0.35">
      <c r="G4034" s="12"/>
    </row>
    <row r="4035" spans="7:7" hidden="1" x14ac:dyDescent="0.35">
      <c r="G4035" s="12"/>
    </row>
    <row r="4036" spans="7:7" hidden="1" x14ac:dyDescent="0.35">
      <c r="G4036" s="12"/>
    </row>
    <row r="4037" spans="7:7" hidden="1" x14ac:dyDescent="0.35">
      <c r="G4037" s="12"/>
    </row>
    <row r="4038" spans="7:7" hidden="1" x14ac:dyDescent="0.35">
      <c r="G4038" s="12"/>
    </row>
    <row r="4039" spans="7:7" hidden="1" x14ac:dyDescent="0.35">
      <c r="G4039" s="12"/>
    </row>
    <row r="4040" spans="7:7" hidden="1" x14ac:dyDescent="0.35">
      <c r="G4040" s="12"/>
    </row>
    <row r="4041" spans="7:7" hidden="1" x14ac:dyDescent="0.35">
      <c r="G4041" s="12"/>
    </row>
    <row r="4042" spans="7:7" hidden="1" x14ac:dyDescent="0.35">
      <c r="G4042" s="12"/>
    </row>
    <row r="4043" spans="7:7" hidden="1" x14ac:dyDescent="0.35">
      <c r="G4043" s="12"/>
    </row>
    <row r="4044" spans="7:7" hidden="1" x14ac:dyDescent="0.35">
      <c r="G4044" s="12"/>
    </row>
    <row r="4045" spans="7:7" hidden="1" x14ac:dyDescent="0.35">
      <c r="G4045" s="12"/>
    </row>
    <row r="4046" spans="7:7" hidden="1" x14ac:dyDescent="0.35">
      <c r="G4046" s="12"/>
    </row>
    <row r="4047" spans="7:7" hidden="1" x14ac:dyDescent="0.35">
      <c r="G4047" s="12"/>
    </row>
    <row r="4048" spans="7:7" hidden="1" x14ac:dyDescent="0.35">
      <c r="G4048" s="12"/>
    </row>
    <row r="4049" spans="7:7" hidden="1" x14ac:dyDescent="0.35">
      <c r="G4049" s="12"/>
    </row>
    <row r="4050" spans="7:7" hidden="1" x14ac:dyDescent="0.35">
      <c r="G4050" s="12"/>
    </row>
    <row r="4051" spans="7:7" hidden="1" x14ac:dyDescent="0.35">
      <c r="G4051" s="12"/>
    </row>
    <row r="4052" spans="7:7" hidden="1" x14ac:dyDescent="0.35">
      <c r="G4052" s="12"/>
    </row>
    <row r="4053" spans="7:7" hidden="1" x14ac:dyDescent="0.35">
      <c r="G4053" s="12"/>
    </row>
    <row r="4054" spans="7:7" hidden="1" x14ac:dyDescent="0.35">
      <c r="G4054" s="12"/>
    </row>
    <row r="4055" spans="7:7" hidden="1" x14ac:dyDescent="0.35">
      <c r="G4055" s="12"/>
    </row>
    <row r="4056" spans="7:7" hidden="1" x14ac:dyDescent="0.35">
      <c r="G4056" s="12"/>
    </row>
    <row r="4057" spans="7:7" hidden="1" x14ac:dyDescent="0.35">
      <c r="G4057" s="12"/>
    </row>
    <row r="4058" spans="7:7" hidden="1" x14ac:dyDescent="0.35">
      <c r="G4058" s="12"/>
    </row>
    <row r="4059" spans="7:7" hidden="1" x14ac:dyDescent="0.35">
      <c r="G4059" s="12"/>
    </row>
    <row r="4060" spans="7:7" hidden="1" x14ac:dyDescent="0.35">
      <c r="G4060" s="12"/>
    </row>
    <row r="4061" spans="7:7" hidden="1" x14ac:dyDescent="0.35">
      <c r="G4061" s="12"/>
    </row>
    <row r="4062" spans="7:7" hidden="1" x14ac:dyDescent="0.35">
      <c r="G4062" s="12"/>
    </row>
    <row r="4063" spans="7:7" hidden="1" x14ac:dyDescent="0.35">
      <c r="G4063" s="12"/>
    </row>
    <row r="4064" spans="7:7" hidden="1" x14ac:dyDescent="0.35">
      <c r="G4064" s="12"/>
    </row>
    <row r="4065" spans="7:7" hidden="1" x14ac:dyDescent="0.35">
      <c r="G4065" s="12"/>
    </row>
    <row r="4066" spans="7:7" hidden="1" x14ac:dyDescent="0.35">
      <c r="G4066" s="12"/>
    </row>
    <row r="4067" spans="7:7" hidden="1" x14ac:dyDescent="0.35">
      <c r="G4067" s="12"/>
    </row>
    <row r="4068" spans="7:7" hidden="1" x14ac:dyDescent="0.35">
      <c r="G4068" s="12"/>
    </row>
    <row r="4069" spans="7:7" hidden="1" x14ac:dyDescent="0.35">
      <c r="G4069" s="12"/>
    </row>
    <row r="4070" spans="7:7" hidden="1" x14ac:dyDescent="0.35">
      <c r="G4070" s="12"/>
    </row>
    <row r="4071" spans="7:7" hidden="1" x14ac:dyDescent="0.35">
      <c r="G4071" s="12"/>
    </row>
    <row r="4072" spans="7:7" hidden="1" x14ac:dyDescent="0.35">
      <c r="G4072" s="12"/>
    </row>
    <row r="4073" spans="7:7" hidden="1" x14ac:dyDescent="0.35">
      <c r="G4073" s="12"/>
    </row>
    <row r="4074" spans="7:7" hidden="1" x14ac:dyDescent="0.35">
      <c r="G4074" s="12"/>
    </row>
    <row r="4075" spans="7:7" hidden="1" x14ac:dyDescent="0.35">
      <c r="G4075" s="12"/>
    </row>
    <row r="4076" spans="7:7" hidden="1" x14ac:dyDescent="0.35">
      <c r="G4076" s="12"/>
    </row>
    <row r="4077" spans="7:7" hidden="1" x14ac:dyDescent="0.35">
      <c r="G4077" s="12"/>
    </row>
    <row r="4078" spans="7:7" hidden="1" x14ac:dyDescent="0.35">
      <c r="G4078" s="12"/>
    </row>
    <row r="4079" spans="7:7" hidden="1" x14ac:dyDescent="0.35">
      <c r="G4079" s="12"/>
    </row>
    <row r="4080" spans="7:7" hidden="1" x14ac:dyDescent="0.35">
      <c r="G4080" s="12"/>
    </row>
    <row r="4081" spans="7:7" hidden="1" x14ac:dyDescent="0.35">
      <c r="G4081" s="12"/>
    </row>
    <row r="4082" spans="7:7" hidden="1" x14ac:dyDescent="0.35">
      <c r="G4082" s="12"/>
    </row>
    <row r="4083" spans="7:7" hidden="1" x14ac:dyDescent="0.35">
      <c r="G4083" s="12"/>
    </row>
    <row r="4084" spans="7:7" hidden="1" x14ac:dyDescent="0.35">
      <c r="G4084" s="12"/>
    </row>
    <row r="4085" spans="7:7" hidden="1" x14ac:dyDescent="0.35">
      <c r="G4085" s="12"/>
    </row>
    <row r="4086" spans="7:7" hidden="1" x14ac:dyDescent="0.35">
      <c r="G4086" s="12"/>
    </row>
    <row r="4087" spans="7:7" hidden="1" x14ac:dyDescent="0.35">
      <c r="G4087" s="12"/>
    </row>
    <row r="4088" spans="7:7" hidden="1" x14ac:dyDescent="0.35">
      <c r="G4088" s="12"/>
    </row>
    <row r="4089" spans="7:7" hidden="1" x14ac:dyDescent="0.35">
      <c r="G4089" s="12"/>
    </row>
    <row r="4090" spans="7:7" hidden="1" x14ac:dyDescent="0.35">
      <c r="G4090" s="12"/>
    </row>
    <row r="4091" spans="7:7" hidden="1" x14ac:dyDescent="0.35">
      <c r="G4091" s="12"/>
    </row>
    <row r="4092" spans="7:7" hidden="1" x14ac:dyDescent="0.35">
      <c r="G4092" s="12"/>
    </row>
    <row r="4093" spans="7:7" hidden="1" x14ac:dyDescent="0.35">
      <c r="G4093" s="12"/>
    </row>
    <row r="4094" spans="7:7" hidden="1" x14ac:dyDescent="0.35">
      <c r="G4094" s="12"/>
    </row>
    <row r="4095" spans="7:7" hidden="1" x14ac:dyDescent="0.35">
      <c r="G4095" s="12"/>
    </row>
    <row r="4096" spans="7:7" hidden="1" x14ac:dyDescent="0.35">
      <c r="G4096" s="12"/>
    </row>
    <row r="4097" spans="7:7" hidden="1" x14ac:dyDescent="0.35">
      <c r="G4097" s="12"/>
    </row>
    <row r="4098" spans="7:7" hidden="1" x14ac:dyDescent="0.35">
      <c r="G4098" s="12"/>
    </row>
    <row r="4099" spans="7:7" hidden="1" x14ac:dyDescent="0.35">
      <c r="G4099" s="12"/>
    </row>
    <row r="4100" spans="7:7" hidden="1" x14ac:dyDescent="0.35">
      <c r="G4100" s="12"/>
    </row>
    <row r="4101" spans="7:7" hidden="1" x14ac:dyDescent="0.35">
      <c r="G4101" s="12"/>
    </row>
    <row r="4102" spans="7:7" hidden="1" x14ac:dyDescent="0.35">
      <c r="G4102" s="12"/>
    </row>
    <row r="4103" spans="7:7" hidden="1" x14ac:dyDescent="0.35">
      <c r="G4103" s="12"/>
    </row>
    <row r="4104" spans="7:7" hidden="1" x14ac:dyDescent="0.35">
      <c r="G4104" s="12"/>
    </row>
    <row r="4105" spans="7:7" hidden="1" x14ac:dyDescent="0.35">
      <c r="G4105" s="12"/>
    </row>
    <row r="4106" spans="7:7" hidden="1" x14ac:dyDescent="0.35">
      <c r="G4106" s="12"/>
    </row>
    <row r="4107" spans="7:7" hidden="1" x14ac:dyDescent="0.35">
      <c r="G4107" s="12"/>
    </row>
    <row r="4108" spans="7:7" hidden="1" x14ac:dyDescent="0.35">
      <c r="G4108" s="12"/>
    </row>
    <row r="4109" spans="7:7" hidden="1" x14ac:dyDescent="0.35">
      <c r="G4109" s="12"/>
    </row>
    <row r="4110" spans="7:7" hidden="1" x14ac:dyDescent="0.35">
      <c r="G4110" s="12"/>
    </row>
    <row r="4111" spans="7:7" hidden="1" x14ac:dyDescent="0.35">
      <c r="G4111" s="12"/>
    </row>
    <row r="4112" spans="7:7" hidden="1" x14ac:dyDescent="0.35">
      <c r="G4112" s="12"/>
    </row>
    <row r="4113" spans="7:7" hidden="1" x14ac:dyDescent="0.35">
      <c r="G4113" s="12"/>
    </row>
    <row r="4114" spans="7:7" hidden="1" x14ac:dyDescent="0.35">
      <c r="G4114" s="12"/>
    </row>
    <row r="4115" spans="7:7" hidden="1" x14ac:dyDescent="0.35">
      <c r="G4115" s="12"/>
    </row>
    <row r="4116" spans="7:7" hidden="1" x14ac:dyDescent="0.35">
      <c r="G4116" s="12"/>
    </row>
    <row r="4117" spans="7:7" hidden="1" x14ac:dyDescent="0.35">
      <c r="G4117" s="12"/>
    </row>
    <row r="4118" spans="7:7" hidden="1" x14ac:dyDescent="0.35">
      <c r="G4118" s="12"/>
    </row>
    <row r="4119" spans="7:7" hidden="1" x14ac:dyDescent="0.35">
      <c r="G4119" s="12"/>
    </row>
    <row r="4120" spans="7:7" hidden="1" x14ac:dyDescent="0.35">
      <c r="G4120" s="12"/>
    </row>
    <row r="4121" spans="7:7" hidden="1" x14ac:dyDescent="0.35">
      <c r="G4121" s="12"/>
    </row>
    <row r="4122" spans="7:7" hidden="1" x14ac:dyDescent="0.35">
      <c r="G4122" s="12"/>
    </row>
    <row r="4123" spans="7:7" hidden="1" x14ac:dyDescent="0.35">
      <c r="G4123" s="12"/>
    </row>
    <row r="4124" spans="7:7" hidden="1" x14ac:dyDescent="0.35">
      <c r="G4124" s="12"/>
    </row>
    <row r="4125" spans="7:7" hidden="1" x14ac:dyDescent="0.35">
      <c r="G4125" s="12"/>
    </row>
    <row r="4126" spans="7:7" hidden="1" x14ac:dyDescent="0.35">
      <c r="G4126" s="12"/>
    </row>
    <row r="4127" spans="7:7" hidden="1" x14ac:dyDescent="0.35">
      <c r="G4127" s="12"/>
    </row>
    <row r="4128" spans="7:7" hidden="1" x14ac:dyDescent="0.35">
      <c r="G4128" s="12"/>
    </row>
    <row r="4129" spans="7:7" hidden="1" x14ac:dyDescent="0.35">
      <c r="G4129" s="12"/>
    </row>
    <row r="4130" spans="7:7" hidden="1" x14ac:dyDescent="0.35">
      <c r="G4130" s="12"/>
    </row>
    <row r="4131" spans="7:7" hidden="1" x14ac:dyDescent="0.35">
      <c r="G4131" s="12"/>
    </row>
    <row r="4132" spans="7:7" hidden="1" x14ac:dyDescent="0.35">
      <c r="G4132" s="12"/>
    </row>
    <row r="4133" spans="7:7" hidden="1" x14ac:dyDescent="0.35">
      <c r="G4133" s="12"/>
    </row>
    <row r="4134" spans="7:7" hidden="1" x14ac:dyDescent="0.35">
      <c r="G4134" s="12"/>
    </row>
    <row r="4135" spans="7:7" hidden="1" x14ac:dyDescent="0.35">
      <c r="G4135" s="12"/>
    </row>
    <row r="4136" spans="7:7" hidden="1" x14ac:dyDescent="0.35">
      <c r="G4136" s="12"/>
    </row>
    <row r="4137" spans="7:7" hidden="1" x14ac:dyDescent="0.35">
      <c r="G4137" s="12"/>
    </row>
    <row r="4138" spans="7:7" hidden="1" x14ac:dyDescent="0.35">
      <c r="G4138" s="12"/>
    </row>
    <row r="4139" spans="7:7" hidden="1" x14ac:dyDescent="0.35">
      <c r="G4139" s="12"/>
    </row>
    <row r="4140" spans="7:7" hidden="1" x14ac:dyDescent="0.35">
      <c r="G4140" s="12"/>
    </row>
    <row r="4141" spans="7:7" hidden="1" x14ac:dyDescent="0.35">
      <c r="G4141" s="12"/>
    </row>
    <row r="4142" spans="7:7" hidden="1" x14ac:dyDescent="0.35">
      <c r="G4142" s="12"/>
    </row>
    <row r="4143" spans="7:7" hidden="1" x14ac:dyDescent="0.35">
      <c r="G4143" s="12"/>
    </row>
    <row r="4144" spans="7:7" hidden="1" x14ac:dyDescent="0.35">
      <c r="G4144" s="12"/>
    </row>
    <row r="4145" spans="7:7" hidden="1" x14ac:dyDescent="0.35">
      <c r="G4145" s="12"/>
    </row>
    <row r="4146" spans="7:7" hidden="1" x14ac:dyDescent="0.35">
      <c r="G4146" s="12"/>
    </row>
    <row r="4147" spans="7:7" hidden="1" x14ac:dyDescent="0.35">
      <c r="G4147" s="12"/>
    </row>
    <row r="4148" spans="7:7" hidden="1" x14ac:dyDescent="0.35">
      <c r="G4148" s="12"/>
    </row>
    <row r="4149" spans="7:7" hidden="1" x14ac:dyDescent="0.35">
      <c r="G4149" s="12"/>
    </row>
    <row r="4150" spans="7:7" hidden="1" x14ac:dyDescent="0.35">
      <c r="G4150" s="12"/>
    </row>
    <row r="4151" spans="7:7" hidden="1" x14ac:dyDescent="0.35">
      <c r="G4151" s="12"/>
    </row>
    <row r="4152" spans="7:7" hidden="1" x14ac:dyDescent="0.35">
      <c r="G4152" s="12"/>
    </row>
    <row r="4153" spans="7:7" hidden="1" x14ac:dyDescent="0.35">
      <c r="G4153" s="12"/>
    </row>
    <row r="4154" spans="7:7" hidden="1" x14ac:dyDescent="0.35">
      <c r="G4154" s="12"/>
    </row>
    <row r="4155" spans="7:7" hidden="1" x14ac:dyDescent="0.35">
      <c r="G4155" s="12"/>
    </row>
    <row r="4156" spans="7:7" hidden="1" x14ac:dyDescent="0.35">
      <c r="G4156" s="12"/>
    </row>
    <row r="4157" spans="7:7" hidden="1" x14ac:dyDescent="0.35">
      <c r="G4157" s="12"/>
    </row>
    <row r="4158" spans="7:7" hidden="1" x14ac:dyDescent="0.35">
      <c r="G4158" s="12"/>
    </row>
    <row r="4159" spans="7:7" hidden="1" x14ac:dyDescent="0.35">
      <c r="G4159" s="12"/>
    </row>
    <row r="4160" spans="7:7" hidden="1" x14ac:dyDescent="0.35">
      <c r="G4160" s="12"/>
    </row>
    <row r="4161" spans="7:7" hidden="1" x14ac:dyDescent="0.35">
      <c r="G4161" s="12"/>
    </row>
    <row r="4162" spans="7:7" hidden="1" x14ac:dyDescent="0.35">
      <c r="G4162" s="12"/>
    </row>
    <row r="4163" spans="7:7" hidden="1" x14ac:dyDescent="0.35">
      <c r="G4163" s="12"/>
    </row>
    <row r="4164" spans="7:7" hidden="1" x14ac:dyDescent="0.35">
      <c r="G4164" s="12"/>
    </row>
    <row r="4165" spans="7:7" hidden="1" x14ac:dyDescent="0.35">
      <c r="G4165" s="12"/>
    </row>
    <row r="4166" spans="7:7" hidden="1" x14ac:dyDescent="0.35">
      <c r="G4166" s="12"/>
    </row>
    <row r="4167" spans="7:7" hidden="1" x14ac:dyDescent="0.35">
      <c r="G4167" s="12"/>
    </row>
    <row r="4168" spans="7:7" hidden="1" x14ac:dyDescent="0.35">
      <c r="G4168" s="12"/>
    </row>
    <row r="4169" spans="7:7" hidden="1" x14ac:dyDescent="0.35">
      <c r="G4169" s="12"/>
    </row>
    <row r="4170" spans="7:7" hidden="1" x14ac:dyDescent="0.35">
      <c r="G4170" s="12"/>
    </row>
    <row r="4171" spans="7:7" hidden="1" x14ac:dyDescent="0.35">
      <c r="G4171" s="12"/>
    </row>
    <row r="4172" spans="7:7" hidden="1" x14ac:dyDescent="0.35">
      <c r="G4172" s="12"/>
    </row>
    <row r="4173" spans="7:7" hidden="1" x14ac:dyDescent="0.35">
      <c r="G4173" s="12"/>
    </row>
    <row r="4174" spans="7:7" hidden="1" x14ac:dyDescent="0.35">
      <c r="G4174" s="12"/>
    </row>
    <row r="4175" spans="7:7" hidden="1" x14ac:dyDescent="0.35">
      <c r="G4175" s="12"/>
    </row>
    <row r="4176" spans="7:7" hidden="1" x14ac:dyDescent="0.35">
      <c r="G4176" s="12"/>
    </row>
    <row r="4177" spans="7:7" hidden="1" x14ac:dyDescent="0.35">
      <c r="G4177" s="12"/>
    </row>
    <row r="4178" spans="7:7" hidden="1" x14ac:dyDescent="0.35">
      <c r="G4178" s="12"/>
    </row>
    <row r="4179" spans="7:7" hidden="1" x14ac:dyDescent="0.35">
      <c r="G4179" s="12"/>
    </row>
    <row r="4180" spans="7:7" hidden="1" x14ac:dyDescent="0.35">
      <c r="G4180" s="12"/>
    </row>
    <row r="4181" spans="7:7" hidden="1" x14ac:dyDescent="0.35">
      <c r="G4181" s="12"/>
    </row>
    <row r="4182" spans="7:7" hidden="1" x14ac:dyDescent="0.35">
      <c r="G4182" s="12"/>
    </row>
    <row r="4183" spans="7:7" hidden="1" x14ac:dyDescent="0.35">
      <c r="G4183" s="12"/>
    </row>
    <row r="4184" spans="7:7" hidden="1" x14ac:dyDescent="0.35">
      <c r="G4184" s="12"/>
    </row>
    <row r="4185" spans="7:7" hidden="1" x14ac:dyDescent="0.35">
      <c r="G4185" s="12"/>
    </row>
    <row r="4186" spans="7:7" hidden="1" x14ac:dyDescent="0.35">
      <c r="G4186" s="12"/>
    </row>
    <row r="4187" spans="7:7" hidden="1" x14ac:dyDescent="0.35">
      <c r="G4187" s="12"/>
    </row>
    <row r="4188" spans="7:7" hidden="1" x14ac:dyDescent="0.35">
      <c r="G4188" s="12"/>
    </row>
    <row r="4189" spans="7:7" hidden="1" x14ac:dyDescent="0.35">
      <c r="G4189" s="12"/>
    </row>
    <row r="4190" spans="7:7" hidden="1" x14ac:dyDescent="0.35">
      <c r="G4190" s="12"/>
    </row>
    <row r="4191" spans="7:7" hidden="1" x14ac:dyDescent="0.35">
      <c r="G4191" s="12"/>
    </row>
    <row r="4192" spans="7:7" hidden="1" x14ac:dyDescent="0.35">
      <c r="G4192" s="12"/>
    </row>
    <row r="4193" spans="7:7" hidden="1" x14ac:dyDescent="0.35">
      <c r="G4193" s="12"/>
    </row>
    <row r="4194" spans="7:7" hidden="1" x14ac:dyDescent="0.35">
      <c r="G4194" s="12"/>
    </row>
    <row r="4195" spans="7:7" hidden="1" x14ac:dyDescent="0.35">
      <c r="G4195" s="12"/>
    </row>
    <row r="4196" spans="7:7" hidden="1" x14ac:dyDescent="0.35">
      <c r="G4196" s="12"/>
    </row>
    <row r="4197" spans="7:7" hidden="1" x14ac:dyDescent="0.35">
      <c r="G4197" s="12"/>
    </row>
    <row r="4198" spans="7:7" hidden="1" x14ac:dyDescent="0.35">
      <c r="G4198" s="12"/>
    </row>
    <row r="4199" spans="7:7" hidden="1" x14ac:dyDescent="0.35">
      <c r="G4199" s="12"/>
    </row>
    <row r="4200" spans="7:7" hidden="1" x14ac:dyDescent="0.35">
      <c r="G4200" s="12"/>
    </row>
    <row r="4201" spans="7:7" hidden="1" x14ac:dyDescent="0.35">
      <c r="G4201" s="12"/>
    </row>
    <row r="4202" spans="7:7" hidden="1" x14ac:dyDescent="0.35">
      <c r="G4202" s="12"/>
    </row>
    <row r="4203" spans="7:7" hidden="1" x14ac:dyDescent="0.35">
      <c r="G4203" s="12"/>
    </row>
    <row r="4204" spans="7:7" hidden="1" x14ac:dyDescent="0.35">
      <c r="G4204" s="12"/>
    </row>
    <row r="4205" spans="7:7" hidden="1" x14ac:dyDescent="0.35">
      <c r="G4205" s="12"/>
    </row>
    <row r="4206" spans="7:7" hidden="1" x14ac:dyDescent="0.35">
      <c r="G4206" s="12"/>
    </row>
    <row r="4207" spans="7:7" hidden="1" x14ac:dyDescent="0.35">
      <c r="G4207" s="12"/>
    </row>
    <row r="4208" spans="7:7" hidden="1" x14ac:dyDescent="0.35">
      <c r="G4208" s="12"/>
    </row>
    <row r="4209" spans="7:7" hidden="1" x14ac:dyDescent="0.35">
      <c r="G4209" s="12"/>
    </row>
    <row r="4210" spans="7:7" hidden="1" x14ac:dyDescent="0.35">
      <c r="G4210" s="12"/>
    </row>
    <row r="4211" spans="7:7" hidden="1" x14ac:dyDescent="0.35">
      <c r="G4211" s="12"/>
    </row>
    <row r="4212" spans="7:7" hidden="1" x14ac:dyDescent="0.35">
      <c r="G4212" s="12"/>
    </row>
    <row r="4213" spans="7:7" hidden="1" x14ac:dyDescent="0.35">
      <c r="G4213" s="12"/>
    </row>
    <row r="4214" spans="7:7" hidden="1" x14ac:dyDescent="0.35">
      <c r="G4214" s="12"/>
    </row>
    <row r="4215" spans="7:7" hidden="1" x14ac:dyDescent="0.35">
      <c r="G4215" s="12"/>
    </row>
    <row r="4216" spans="7:7" hidden="1" x14ac:dyDescent="0.35">
      <c r="G4216" s="12"/>
    </row>
    <row r="4217" spans="7:7" hidden="1" x14ac:dyDescent="0.35">
      <c r="G4217" s="12"/>
    </row>
    <row r="4218" spans="7:7" hidden="1" x14ac:dyDescent="0.35">
      <c r="G4218" s="12"/>
    </row>
    <row r="4219" spans="7:7" hidden="1" x14ac:dyDescent="0.35">
      <c r="G4219" s="12"/>
    </row>
    <row r="4220" spans="7:7" hidden="1" x14ac:dyDescent="0.35">
      <c r="G4220" s="12"/>
    </row>
    <row r="4221" spans="7:7" hidden="1" x14ac:dyDescent="0.35">
      <c r="G4221" s="12"/>
    </row>
    <row r="4222" spans="7:7" hidden="1" x14ac:dyDescent="0.35">
      <c r="G4222" s="12"/>
    </row>
    <row r="4223" spans="7:7" hidden="1" x14ac:dyDescent="0.35">
      <c r="G4223" s="12"/>
    </row>
    <row r="4224" spans="7:7" hidden="1" x14ac:dyDescent="0.35">
      <c r="G4224" s="12"/>
    </row>
    <row r="4225" spans="7:7" hidden="1" x14ac:dyDescent="0.35">
      <c r="G4225" s="12"/>
    </row>
    <row r="4226" spans="7:7" hidden="1" x14ac:dyDescent="0.35">
      <c r="G4226" s="12"/>
    </row>
    <row r="4227" spans="7:7" hidden="1" x14ac:dyDescent="0.35">
      <c r="G4227" s="12"/>
    </row>
    <row r="4228" spans="7:7" hidden="1" x14ac:dyDescent="0.35">
      <c r="G4228" s="12"/>
    </row>
    <row r="4229" spans="7:7" hidden="1" x14ac:dyDescent="0.35">
      <c r="G4229" s="12"/>
    </row>
    <row r="4230" spans="7:7" hidden="1" x14ac:dyDescent="0.35">
      <c r="G4230" s="12"/>
    </row>
    <row r="4231" spans="7:7" hidden="1" x14ac:dyDescent="0.35">
      <c r="G4231" s="12"/>
    </row>
    <row r="4232" spans="7:7" hidden="1" x14ac:dyDescent="0.35">
      <c r="G4232" s="12"/>
    </row>
    <row r="4233" spans="7:7" hidden="1" x14ac:dyDescent="0.35">
      <c r="G4233" s="12"/>
    </row>
    <row r="4234" spans="7:7" hidden="1" x14ac:dyDescent="0.35">
      <c r="G4234" s="12"/>
    </row>
    <row r="4235" spans="7:7" hidden="1" x14ac:dyDescent="0.35">
      <c r="G4235" s="12"/>
    </row>
    <row r="4236" spans="7:7" hidden="1" x14ac:dyDescent="0.35">
      <c r="G4236" s="12"/>
    </row>
    <row r="4237" spans="7:7" hidden="1" x14ac:dyDescent="0.35">
      <c r="G4237" s="12"/>
    </row>
    <row r="4238" spans="7:7" hidden="1" x14ac:dyDescent="0.35">
      <c r="G4238" s="12"/>
    </row>
    <row r="4239" spans="7:7" hidden="1" x14ac:dyDescent="0.35">
      <c r="G4239" s="12"/>
    </row>
    <row r="4240" spans="7:7" hidden="1" x14ac:dyDescent="0.35">
      <c r="G4240" s="12"/>
    </row>
    <row r="4241" spans="7:7" hidden="1" x14ac:dyDescent="0.35">
      <c r="G4241" s="12"/>
    </row>
    <row r="4242" spans="7:7" hidden="1" x14ac:dyDescent="0.35">
      <c r="G4242" s="12"/>
    </row>
    <row r="4243" spans="7:7" hidden="1" x14ac:dyDescent="0.35">
      <c r="G4243" s="12"/>
    </row>
    <row r="4244" spans="7:7" hidden="1" x14ac:dyDescent="0.35">
      <c r="G4244" s="12"/>
    </row>
    <row r="4245" spans="7:7" hidden="1" x14ac:dyDescent="0.35">
      <c r="G4245" s="12"/>
    </row>
    <row r="4246" spans="7:7" hidden="1" x14ac:dyDescent="0.35">
      <c r="G4246" s="12"/>
    </row>
    <row r="4247" spans="7:7" hidden="1" x14ac:dyDescent="0.35">
      <c r="G4247" s="12"/>
    </row>
    <row r="4248" spans="7:7" hidden="1" x14ac:dyDescent="0.35">
      <c r="G4248" s="12"/>
    </row>
    <row r="4249" spans="7:7" hidden="1" x14ac:dyDescent="0.35">
      <c r="G4249" s="12"/>
    </row>
    <row r="4250" spans="7:7" hidden="1" x14ac:dyDescent="0.35">
      <c r="G4250" s="12"/>
    </row>
    <row r="4251" spans="7:7" hidden="1" x14ac:dyDescent="0.35">
      <c r="G4251" s="12"/>
    </row>
    <row r="4252" spans="7:7" hidden="1" x14ac:dyDescent="0.35">
      <c r="G4252" s="12"/>
    </row>
    <row r="4253" spans="7:7" hidden="1" x14ac:dyDescent="0.35">
      <c r="G4253" s="12"/>
    </row>
    <row r="4254" spans="7:7" hidden="1" x14ac:dyDescent="0.35">
      <c r="G4254" s="12"/>
    </row>
    <row r="4255" spans="7:7" hidden="1" x14ac:dyDescent="0.35">
      <c r="G4255" s="12"/>
    </row>
    <row r="4256" spans="7:7" hidden="1" x14ac:dyDescent="0.35">
      <c r="G4256" s="12"/>
    </row>
    <row r="4257" spans="7:7" hidden="1" x14ac:dyDescent="0.35">
      <c r="G4257" s="12"/>
    </row>
    <row r="4258" spans="7:7" hidden="1" x14ac:dyDescent="0.35">
      <c r="G4258" s="12"/>
    </row>
    <row r="4259" spans="7:7" hidden="1" x14ac:dyDescent="0.35">
      <c r="G4259" s="12"/>
    </row>
    <row r="4260" spans="7:7" hidden="1" x14ac:dyDescent="0.35">
      <c r="G4260" s="12"/>
    </row>
    <row r="4261" spans="7:7" hidden="1" x14ac:dyDescent="0.35">
      <c r="G4261" s="12"/>
    </row>
    <row r="4262" spans="7:7" hidden="1" x14ac:dyDescent="0.35">
      <c r="G4262" s="12"/>
    </row>
    <row r="4263" spans="7:7" hidden="1" x14ac:dyDescent="0.35">
      <c r="G4263" s="12"/>
    </row>
    <row r="4264" spans="7:7" hidden="1" x14ac:dyDescent="0.35">
      <c r="G4264" s="12"/>
    </row>
    <row r="4265" spans="7:7" hidden="1" x14ac:dyDescent="0.35">
      <c r="G4265" s="12"/>
    </row>
    <row r="4266" spans="7:7" hidden="1" x14ac:dyDescent="0.35">
      <c r="G4266" s="12"/>
    </row>
    <row r="4267" spans="7:7" hidden="1" x14ac:dyDescent="0.35">
      <c r="G4267" s="12"/>
    </row>
    <row r="4268" spans="7:7" hidden="1" x14ac:dyDescent="0.35">
      <c r="G4268" s="12"/>
    </row>
    <row r="4269" spans="7:7" hidden="1" x14ac:dyDescent="0.35">
      <c r="G4269" s="12"/>
    </row>
    <row r="4270" spans="7:7" hidden="1" x14ac:dyDescent="0.35">
      <c r="G4270" s="12"/>
    </row>
    <row r="4271" spans="7:7" hidden="1" x14ac:dyDescent="0.35">
      <c r="G4271" s="12"/>
    </row>
    <row r="4272" spans="7:7" hidden="1" x14ac:dyDescent="0.35">
      <c r="G4272" s="12"/>
    </row>
    <row r="4273" spans="7:7" hidden="1" x14ac:dyDescent="0.35">
      <c r="G4273" s="12"/>
    </row>
    <row r="4274" spans="7:7" hidden="1" x14ac:dyDescent="0.35">
      <c r="G4274" s="12"/>
    </row>
    <row r="4275" spans="7:7" hidden="1" x14ac:dyDescent="0.35">
      <c r="G4275" s="12"/>
    </row>
    <row r="4276" spans="7:7" hidden="1" x14ac:dyDescent="0.35">
      <c r="G4276" s="12"/>
    </row>
    <row r="4277" spans="7:7" hidden="1" x14ac:dyDescent="0.35">
      <c r="G4277" s="12"/>
    </row>
    <row r="4278" spans="7:7" hidden="1" x14ac:dyDescent="0.35">
      <c r="G4278" s="12"/>
    </row>
    <row r="4279" spans="7:7" hidden="1" x14ac:dyDescent="0.35">
      <c r="G4279" s="12"/>
    </row>
    <row r="4280" spans="7:7" hidden="1" x14ac:dyDescent="0.35">
      <c r="G4280" s="12"/>
    </row>
    <row r="4281" spans="7:7" hidden="1" x14ac:dyDescent="0.35">
      <c r="G4281" s="12"/>
    </row>
    <row r="4282" spans="7:7" hidden="1" x14ac:dyDescent="0.35">
      <c r="G4282" s="12"/>
    </row>
    <row r="4283" spans="7:7" hidden="1" x14ac:dyDescent="0.35">
      <c r="G4283" s="12"/>
    </row>
    <row r="4284" spans="7:7" hidden="1" x14ac:dyDescent="0.35">
      <c r="G4284" s="12"/>
    </row>
    <row r="4285" spans="7:7" hidden="1" x14ac:dyDescent="0.35">
      <c r="G4285" s="12"/>
    </row>
    <row r="4286" spans="7:7" hidden="1" x14ac:dyDescent="0.35">
      <c r="G4286" s="12"/>
    </row>
    <row r="4287" spans="7:7" hidden="1" x14ac:dyDescent="0.35">
      <c r="G4287" s="12"/>
    </row>
    <row r="4288" spans="7:7" hidden="1" x14ac:dyDescent="0.35">
      <c r="G4288" s="12"/>
    </row>
    <row r="4289" spans="7:7" hidden="1" x14ac:dyDescent="0.35">
      <c r="G4289" s="12"/>
    </row>
    <row r="4290" spans="7:7" hidden="1" x14ac:dyDescent="0.35">
      <c r="G4290" s="12"/>
    </row>
    <row r="4291" spans="7:7" hidden="1" x14ac:dyDescent="0.35">
      <c r="G4291" s="12"/>
    </row>
    <row r="4292" spans="7:7" hidden="1" x14ac:dyDescent="0.35">
      <c r="G4292" s="12"/>
    </row>
    <row r="4293" spans="7:7" hidden="1" x14ac:dyDescent="0.35">
      <c r="G4293" s="12"/>
    </row>
    <row r="4294" spans="7:7" hidden="1" x14ac:dyDescent="0.35">
      <c r="G4294" s="12"/>
    </row>
    <row r="4295" spans="7:7" hidden="1" x14ac:dyDescent="0.35">
      <c r="G4295" s="12"/>
    </row>
    <row r="4296" spans="7:7" hidden="1" x14ac:dyDescent="0.35">
      <c r="G4296" s="12"/>
    </row>
    <row r="4297" spans="7:7" hidden="1" x14ac:dyDescent="0.35">
      <c r="G4297" s="12"/>
    </row>
    <row r="4298" spans="7:7" hidden="1" x14ac:dyDescent="0.35">
      <c r="G4298" s="12"/>
    </row>
    <row r="4299" spans="7:7" hidden="1" x14ac:dyDescent="0.35">
      <c r="G4299" s="12"/>
    </row>
    <row r="4300" spans="7:7" hidden="1" x14ac:dyDescent="0.35">
      <c r="G4300" s="12"/>
    </row>
    <row r="4301" spans="7:7" hidden="1" x14ac:dyDescent="0.35">
      <c r="G4301" s="12"/>
    </row>
    <row r="4302" spans="7:7" hidden="1" x14ac:dyDescent="0.35">
      <c r="G4302" s="12"/>
    </row>
    <row r="4303" spans="7:7" hidden="1" x14ac:dyDescent="0.35">
      <c r="G4303" s="12"/>
    </row>
    <row r="4304" spans="7:7" hidden="1" x14ac:dyDescent="0.35">
      <c r="G4304" s="12"/>
    </row>
    <row r="4305" spans="7:7" hidden="1" x14ac:dyDescent="0.35">
      <c r="G4305" s="12"/>
    </row>
    <row r="4306" spans="7:7" hidden="1" x14ac:dyDescent="0.35">
      <c r="G4306" s="12"/>
    </row>
    <row r="4307" spans="7:7" hidden="1" x14ac:dyDescent="0.35">
      <c r="G4307" s="12"/>
    </row>
    <row r="4308" spans="7:7" hidden="1" x14ac:dyDescent="0.35">
      <c r="G4308" s="12"/>
    </row>
    <row r="4309" spans="7:7" hidden="1" x14ac:dyDescent="0.35">
      <c r="G4309" s="12"/>
    </row>
    <row r="4310" spans="7:7" hidden="1" x14ac:dyDescent="0.35">
      <c r="G4310" s="12"/>
    </row>
    <row r="4311" spans="7:7" hidden="1" x14ac:dyDescent="0.35">
      <c r="G4311" s="12"/>
    </row>
    <row r="4312" spans="7:7" hidden="1" x14ac:dyDescent="0.35">
      <c r="G4312" s="12"/>
    </row>
    <row r="4313" spans="7:7" hidden="1" x14ac:dyDescent="0.35">
      <c r="G4313" s="12"/>
    </row>
    <row r="4314" spans="7:7" hidden="1" x14ac:dyDescent="0.35">
      <c r="G4314" s="12"/>
    </row>
    <row r="4315" spans="7:7" hidden="1" x14ac:dyDescent="0.35">
      <c r="G4315" s="12"/>
    </row>
    <row r="4316" spans="7:7" hidden="1" x14ac:dyDescent="0.35">
      <c r="G4316" s="12"/>
    </row>
    <row r="4317" spans="7:7" hidden="1" x14ac:dyDescent="0.35">
      <c r="G4317" s="12"/>
    </row>
    <row r="4318" spans="7:7" hidden="1" x14ac:dyDescent="0.35">
      <c r="G4318" s="12"/>
    </row>
    <row r="4319" spans="7:7" hidden="1" x14ac:dyDescent="0.35">
      <c r="G4319" s="12"/>
    </row>
    <row r="4320" spans="7:7" hidden="1" x14ac:dyDescent="0.35">
      <c r="G4320" s="12"/>
    </row>
    <row r="4321" spans="7:7" hidden="1" x14ac:dyDescent="0.35">
      <c r="G4321" s="12"/>
    </row>
    <row r="4322" spans="7:7" hidden="1" x14ac:dyDescent="0.35">
      <c r="G4322" s="12"/>
    </row>
    <row r="4323" spans="7:7" hidden="1" x14ac:dyDescent="0.35">
      <c r="G4323" s="12"/>
    </row>
    <row r="4324" spans="7:7" hidden="1" x14ac:dyDescent="0.35">
      <c r="G4324" s="12"/>
    </row>
    <row r="4325" spans="7:7" hidden="1" x14ac:dyDescent="0.35">
      <c r="G4325" s="12"/>
    </row>
    <row r="4326" spans="7:7" hidden="1" x14ac:dyDescent="0.35">
      <c r="G4326" s="12"/>
    </row>
    <row r="4327" spans="7:7" hidden="1" x14ac:dyDescent="0.35">
      <c r="G4327" s="12"/>
    </row>
    <row r="4328" spans="7:7" hidden="1" x14ac:dyDescent="0.35">
      <c r="G4328" s="12"/>
    </row>
    <row r="4329" spans="7:7" hidden="1" x14ac:dyDescent="0.35">
      <c r="G4329" s="12"/>
    </row>
    <row r="4330" spans="7:7" hidden="1" x14ac:dyDescent="0.35">
      <c r="G4330" s="12"/>
    </row>
    <row r="4331" spans="7:7" hidden="1" x14ac:dyDescent="0.35">
      <c r="G4331" s="12"/>
    </row>
    <row r="4332" spans="7:7" hidden="1" x14ac:dyDescent="0.35">
      <c r="G4332" s="12"/>
    </row>
    <row r="4333" spans="7:7" hidden="1" x14ac:dyDescent="0.35">
      <c r="G4333" s="12"/>
    </row>
    <row r="4334" spans="7:7" hidden="1" x14ac:dyDescent="0.35">
      <c r="G4334" s="12"/>
    </row>
    <row r="4335" spans="7:7" hidden="1" x14ac:dyDescent="0.35">
      <c r="G4335" s="12"/>
    </row>
    <row r="4336" spans="7:7" hidden="1" x14ac:dyDescent="0.35">
      <c r="G4336" s="12"/>
    </row>
    <row r="4337" spans="7:7" hidden="1" x14ac:dyDescent="0.35">
      <c r="G4337" s="12"/>
    </row>
    <row r="4338" spans="7:7" hidden="1" x14ac:dyDescent="0.35">
      <c r="G4338" s="12"/>
    </row>
    <row r="4339" spans="7:7" hidden="1" x14ac:dyDescent="0.35">
      <c r="G4339" s="12"/>
    </row>
    <row r="4340" spans="7:7" hidden="1" x14ac:dyDescent="0.35">
      <c r="G4340" s="12"/>
    </row>
    <row r="4341" spans="7:7" hidden="1" x14ac:dyDescent="0.35">
      <c r="G4341" s="12"/>
    </row>
    <row r="4342" spans="7:7" hidden="1" x14ac:dyDescent="0.35">
      <c r="G4342" s="12"/>
    </row>
    <row r="4343" spans="7:7" hidden="1" x14ac:dyDescent="0.35">
      <c r="G4343" s="12"/>
    </row>
    <row r="4344" spans="7:7" hidden="1" x14ac:dyDescent="0.35">
      <c r="G4344" s="12"/>
    </row>
    <row r="4345" spans="7:7" hidden="1" x14ac:dyDescent="0.35">
      <c r="G4345" s="12"/>
    </row>
    <row r="4346" spans="7:7" hidden="1" x14ac:dyDescent="0.35">
      <c r="G4346" s="12"/>
    </row>
    <row r="4347" spans="7:7" hidden="1" x14ac:dyDescent="0.35">
      <c r="G4347" s="12"/>
    </row>
    <row r="4348" spans="7:7" hidden="1" x14ac:dyDescent="0.35">
      <c r="G4348" s="12"/>
    </row>
    <row r="4349" spans="7:7" hidden="1" x14ac:dyDescent="0.35">
      <c r="G4349" s="12"/>
    </row>
    <row r="4350" spans="7:7" hidden="1" x14ac:dyDescent="0.35">
      <c r="G4350" s="12"/>
    </row>
    <row r="4351" spans="7:7" hidden="1" x14ac:dyDescent="0.35">
      <c r="G4351" s="12"/>
    </row>
    <row r="4352" spans="7:7" hidden="1" x14ac:dyDescent="0.35">
      <c r="G4352" s="12"/>
    </row>
    <row r="4353" spans="7:7" hidden="1" x14ac:dyDescent="0.35">
      <c r="G4353" s="12"/>
    </row>
    <row r="4354" spans="7:7" hidden="1" x14ac:dyDescent="0.35">
      <c r="G4354" s="12"/>
    </row>
    <row r="4355" spans="7:7" hidden="1" x14ac:dyDescent="0.35">
      <c r="G4355" s="12"/>
    </row>
    <row r="4356" spans="7:7" hidden="1" x14ac:dyDescent="0.35">
      <c r="G4356" s="12"/>
    </row>
    <row r="4357" spans="7:7" hidden="1" x14ac:dyDescent="0.35">
      <c r="G4357" s="12"/>
    </row>
    <row r="4358" spans="7:7" hidden="1" x14ac:dyDescent="0.35">
      <c r="G4358" s="12"/>
    </row>
    <row r="4359" spans="7:7" hidden="1" x14ac:dyDescent="0.35">
      <c r="G4359" s="12"/>
    </row>
    <row r="4360" spans="7:7" hidden="1" x14ac:dyDescent="0.35">
      <c r="G4360" s="12"/>
    </row>
    <row r="4361" spans="7:7" hidden="1" x14ac:dyDescent="0.35">
      <c r="G4361" s="12"/>
    </row>
    <row r="4362" spans="7:7" hidden="1" x14ac:dyDescent="0.35">
      <c r="G4362" s="12"/>
    </row>
    <row r="4363" spans="7:7" hidden="1" x14ac:dyDescent="0.35">
      <c r="G4363" s="12"/>
    </row>
    <row r="4364" spans="7:7" hidden="1" x14ac:dyDescent="0.35">
      <c r="G4364" s="12"/>
    </row>
    <row r="4365" spans="7:7" hidden="1" x14ac:dyDescent="0.35">
      <c r="G4365" s="12"/>
    </row>
    <row r="4366" spans="7:7" hidden="1" x14ac:dyDescent="0.35">
      <c r="G4366" s="12"/>
    </row>
    <row r="4367" spans="7:7" hidden="1" x14ac:dyDescent="0.35">
      <c r="G4367" s="12"/>
    </row>
    <row r="4368" spans="7:7" hidden="1" x14ac:dyDescent="0.35">
      <c r="G4368" s="12"/>
    </row>
    <row r="4369" spans="7:7" hidden="1" x14ac:dyDescent="0.35">
      <c r="G4369" s="12"/>
    </row>
    <row r="4370" spans="7:7" hidden="1" x14ac:dyDescent="0.35">
      <c r="G4370" s="12"/>
    </row>
    <row r="4371" spans="7:7" hidden="1" x14ac:dyDescent="0.35">
      <c r="G4371" s="12"/>
    </row>
    <row r="4372" spans="7:7" hidden="1" x14ac:dyDescent="0.35">
      <c r="G4372" s="12"/>
    </row>
    <row r="4373" spans="7:7" hidden="1" x14ac:dyDescent="0.35">
      <c r="G4373" s="12"/>
    </row>
    <row r="4374" spans="7:7" hidden="1" x14ac:dyDescent="0.35">
      <c r="G4374" s="12"/>
    </row>
    <row r="4375" spans="7:7" hidden="1" x14ac:dyDescent="0.35">
      <c r="G4375" s="12"/>
    </row>
    <row r="4376" spans="7:7" hidden="1" x14ac:dyDescent="0.35">
      <c r="G4376" s="12"/>
    </row>
    <row r="4377" spans="7:7" hidden="1" x14ac:dyDescent="0.35">
      <c r="G4377" s="12"/>
    </row>
    <row r="4378" spans="7:7" hidden="1" x14ac:dyDescent="0.35">
      <c r="G4378" s="12"/>
    </row>
    <row r="4379" spans="7:7" hidden="1" x14ac:dyDescent="0.35">
      <c r="G4379" s="12"/>
    </row>
    <row r="4380" spans="7:7" hidden="1" x14ac:dyDescent="0.35">
      <c r="G4380" s="12"/>
    </row>
    <row r="4381" spans="7:7" hidden="1" x14ac:dyDescent="0.35">
      <c r="G4381" s="12"/>
    </row>
    <row r="4382" spans="7:7" hidden="1" x14ac:dyDescent="0.35">
      <c r="G4382" s="12"/>
    </row>
    <row r="4383" spans="7:7" hidden="1" x14ac:dyDescent="0.35">
      <c r="G4383" s="12"/>
    </row>
    <row r="4384" spans="7:7" hidden="1" x14ac:dyDescent="0.35">
      <c r="G4384" s="12"/>
    </row>
    <row r="4385" spans="7:7" hidden="1" x14ac:dyDescent="0.35">
      <c r="G4385" s="12"/>
    </row>
    <row r="4386" spans="7:7" hidden="1" x14ac:dyDescent="0.35">
      <c r="G4386" s="12"/>
    </row>
    <row r="4387" spans="7:7" hidden="1" x14ac:dyDescent="0.35">
      <c r="G4387" s="12"/>
    </row>
    <row r="4388" spans="7:7" hidden="1" x14ac:dyDescent="0.35">
      <c r="G4388" s="12"/>
    </row>
    <row r="4389" spans="7:7" hidden="1" x14ac:dyDescent="0.35">
      <c r="G4389" s="12"/>
    </row>
    <row r="4390" spans="7:7" hidden="1" x14ac:dyDescent="0.35">
      <c r="G4390" s="12"/>
    </row>
    <row r="4391" spans="7:7" hidden="1" x14ac:dyDescent="0.35">
      <c r="G4391" s="12"/>
    </row>
    <row r="4392" spans="7:7" hidden="1" x14ac:dyDescent="0.35">
      <c r="G4392" s="12"/>
    </row>
    <row r="4393" spans="7:7" hidden="1" x14ac:dyDescent="0.35">
      <c r="G4393" s="12"/>
    </row>
    <row r="4394" spans="7:7" hidden="1" x14ac:dyDescent="0.35">
      <c r="G4394" s="12"/>
    </row>
    <row r="4395" spans="7:7" hidden="1" x14ac:dyDescent="0.35">
      <c r="G4395" s="12"/>
    </row>
    <row r="4396" spans="7:7" hidden="1" x14ac:dyDescent="0.35">
      <c r="G4396" s="12"/>
    </row>
    <row r="4397" spans="7:7" hidden="1" x14ac:dyDescent="0.35">
      <c r="G4397" s="12"/>
    </row>
    <row r="4398" spans="7:7" hidden="1" x14ac:dyDescent="0.35">
      <c r="G4398" s="12"/>
    </row>
    <row r="4399" spans="7:7" hidden="1" x14ac:dyDescent="0.35">
      <c r="G4399" s="12"/>
    </row>
    <row r="4400" spans="7:7" hidden="1" x14ac:dyDescent="0.35">
      <c r="G4400" s="12"/>
    </row>
    <row r="4401" spans="7:7" hidden="1" x14ac:dyDescent="0.35">
      <c r="G4401" s="12"/>
    </row>
    <row r="4402" spans="7:7" hidden="1" x14ac:dyDescent="0.35">
      <c r="G4402" s="12"/>
    </row>
    <row r="4403" spans="7:7" hidden="1" x14ac:dyDescent="0.35">
      <c r="G4403" s="12"/>
    </row>
    <row r="4404" spans="7:7" hidden="1" x14ac:dyDescent="0.35">
      <c r="G4404" s="12"/>
    </row>
    <row r="4405" spans="7:7" hidden="1" x14ac:dyDescent="0.35">
      <c r="G4405" s="12"/>
    </row>
    <row r="4406" spans="7:7" hidden="1" x14ac:dyDescent="0.35">
      <c r="G4406" s="12"/>
    </row>
    <row r="4407" spans="7:7" hidden="1" x14ac:dyDescent="0.35">
      <c r="G4407" s="12"/>
    </row>
    <row r="4408" spans="7:7" hidden="1" x14ac:dyDescent="0.35">
      <c r="G4408" s="12"/>
    </row>
    <row r="4409" spans="7:7" hidden="1" x14ac:dyDescent="0.35">
      <c r="G4409" s="12"/>
    </row>
    <row r="4410" spans="7:7" hidden="1" x14ac:dyDescent="0.35">
      <c r="G4410" s="12"/>
    </row>
    <row r="4411" spans="7:7" hidden="1" x14ac:dyDescent="0.35">
      <c r="G4411" s="12"/>
    </row>
    <row r="4412" spans="7:7" hidden="1" x14ac:dyDescent="0.35">
      <c r="G4412" s="12"/>
    </row>
    <row r="4413" spans="7:7" hidden="1" x14ac:dyDescent="0.35">
      <c r="G4413" s="12"/>
    </row>
    <row r="4414" spans="7:7" hidden="1" x14ac:dyDescent="0.35">
      <c r="G4414" s="12"/>
    </row>
    <row r="4415" spans="7:7" hidden="1" x14ac:dyDescent="0.35">
      <c r="G4415" s="12"/>
    </row>
    <row r="4416" spans="7:7" hidden="1" x14ac:dyDescent="0.35">
      <c r="G4416" s="12"/>
    </row>
    <row r="4417" spans="7:7" hidden="1" x14ac:dyDescent="0.35">
      <c r="G4417" s="12"/>
    </row>
    <row r="4418" spans="7:7" hidden="1" x14ac:dyDescent="0.35">
      <c r="G4418" s="12"/>
    </row>
    <row r="4419" spans="7:7" hidden="1" x14ac:dyDescent="0.35">
      <c r="G4419" s="12"/>
    </row>
    <row r="4420" spans="7:7" hidden="1" x14ac:dyDescent="0.35">
      <c r="G4420" s="12"/>
    </row>
    <row r="4421" spans="7:7" hidden="1" x14ac:dyDescent="0.35">
      <c r="G4421" s="12"/>
    </row>
    <row r="4422" spans="7:7" hidden="1" x14ac:dyDescent="0.35">
      <c r="G4422" s="12"/>
    </row>
    <row r="4423" spans="7:7" hidden="1" x14ac:dyDescent="0.35">
      <c r="G4423" s="12"/>
    </row>
    <row r="4424" spans="7:7" hidden="1" x14ac:dyDescent="0.35">
      <c r="G4424" s="12"/>
    </row>
    <row r="4425" spans="7:7" hidden="1" x14ac:dyDescent="0.35">
      <c r="G4425" s="12"/>
    </row>
    <row r="4426" spans="7:7" hidden="1" x14ac:dyDescent="0.35">
      <c r="G4426" s="12"/>
    </row>
    <row r="4427" spans="7:7" hidden="1" x14ac:dyDescent="0.35">
      <c r="G4427" s="12"/>
    </row>
    <row r="4428" spans="7:7" hidden="1" x14ac:dyDescent="0.35">
      <c r="G4428" s="12"/>
    </row>
    <row r="4429" spans="7:7" hidden="1" x14ac:dyDescent="0.35">
      <c r="G4429" s="12"/>
    </row>
    <row r="4430" spans="7:7" hidden="1" x14ac:dyDescent="0.35">
      <c r="G4430" s="12"/>
    </row>
    <row r="4431" spans="7:7" hidden="1" x14ac:dyDescent="0.35">
      <c r="G4431" s="12"/>
    </row>
    <row r="4432" spans="7:7" hidden="1" x14ac:dyDescent="0.35">
      <c r="G4432" s="12"/>
    </row>
    <row r="4433" spans="7:7" hidden="1" x14ac:dyDescent="0.35">
      <c r="G4433" s="12"/>
    </row>
    <row r="4434" spans="7:7" hidden="1" x14ac:dyDescent="0.35">
      <c r="G4434" s="12"/>
    </row>
    <row r="4435" spans="7:7" hidden="1" x14ac:dyDescent="0.35">
      <c r="G4435" s="12"/>
    </row>
    <row r="4436" spans="7:7" hidden="1" x14ac:dyDescent="0.35">
      <c r="G4436" s="12"/>
    </row>
    <row r="4437" spans="7:7" hidden="1" x14ac:dyDescent="0.35">
      <c r="G4437" s="12"/>
    </row>
    <row r="4438" spans="7:7" hidden="1" x14ac:dyDescent="0.35">
      <c r="G4438" s="12"/>
    </row>
    <row r="4439" spans="7:7" hidden="1" x14ac:dyDescent="0.35">
      <c r="G4439" s="12"/>
    </row>
    <row r="4440" spans="7:7" hidden="1" x14ac:dyDescent="0.35">
      <c r="G4440" s="12"/>
    </row>
    <row r="4441" spans="7:7" hidden="1" x14ac:dyDescent="0.35">
      <c r="G4441" s="12"/>
    </row>
    <row r="4442" spans="7:7" hidden="1" x14ac:dyDescent="0.35">
      <c r="G4442" s="12"/>
    </row>
    <row r="4443" spans="7:7" hidden="1" x14ac:dyDescent="0.35">
      <c r="G4443" s="12"/>
    </row>
    <row r="4444" spans="7:7" hidden="1" x14ac:dyDescent="0.35">
      <c r="G4444" s="12"/>
    </row>
    <row r="4445" spans="7:7" hidden="1" x14ac:dyDescent="0.35">
      <c r="G4445" s="12"/>
    </row>
    <row r="4446" spans="7:7" hidden="1" x14ac:dyDescent="0.35">
      <c r="G4446" s="12"/>
    </row>
    <row r="4447" spans="7:7" hidden="1" x14ac:dyDescent="0.35">
      <c r="G4447" s="12"/>
    </row>
    <row r="4448" spans="7:7" hidden="1" x14ac:dyDescent="0.35">
      <c r="G4448" s="12"/>
    </row>
    <row r="4449" spans="7:7" hidden="1" x14ac:dyDescent="0.35">
      <c r="G4449" s="12"/>
    </row>
    <row r="4450" spans="7:7" hidden="1" x14ac:dyDescent="0.35">
      <c r="G4450" s="12"/>
    </row>
    <row r="4451" spans="7:7" hidden="1" x14ac:dyDescent="0.35">
      <c r="G4451" s="12"/>
    </row>
    <row r="4452" spans="7:7" hidden="1" x14ac:dyDescent="0.35">
      <c r="G4452" s="12"/>
    </row>
    <row r="4453" spans="7:7" hidden="1" x14ac:dyDescent="0.35">
      <c r="G4453" s="12"/>
    </row>
    <row r="4454" spans="7:7" hidden="1" x14ac:dyDescent="0.35">
      <c r="G4454" s="12"/>
    </row>
    <row r="4455" spans="7:7" hidden="1" x14ac:dyDescent="0.35">
      <c r="G4455" s="12"/>
    </row>
    <row r="4456" spans="7:7" hidden="1" x14ac:dyDescent="0.35">
      <c r="G4456" s="12"/>
    </row>
    <row r="4457" spans="7:7" hidden="1" x14ac:dyDescent="0.35">
      <c r="G4457" s="12"/>
    </row>
    <row r="4458" spans="7:7" hidden="1" x14ac:dyDescent="0.35">
      <c r="G4458" s="12"/>
    </row>
    <row r="4459" spans="7:7" hidden="1" x14ac:dyDescent="0.35">
      <c r="G4459" s="12"/>
    </row>
    <row r="4460" spans="7:7" hidden="1" x14ac:dyDescent="0.35">
      <c r="G4460" s="12"/>
    </row>
    <row r="4461" spans="7:7" hidden="1" x14ac:dyDescent="0.35">
      <c r="G4461" s="12"/>
    </row>
    <row r="4462" spans="7:7" hidden="1" x14ac:dyDescent="0.35">
      <c r="G4462" s="12"/>
    </row>
    <row r="4463" spans="7:7" hidden="1" x14ac:dyDescent="0.35">
      <c r="G4463" s="12"/>
    </row>
    <row r="4464" spans="7:7" hidden="1" x14ac:dyDescent="0.35">
      <c r="G4464" s="12"/>
    </row>
    <row r="4465" spans="7:7" hidden="1" x14ac:dyDescent="0.35">
      <c r="G4465" s="12"/>
    </row>
    <row r="4466" spans="7:7" hidden="1" x14ac:dyDescent="0.35">
      <c r="G4466" s="12"/>
    </row>
    <row r="4467" spans="7:7" hidden="1" x14ac:dyDescent="0.35">
      <c r="G4467" s="12"/>
    </row>
    <row r="4468" spans="7:7" hidden="1" x14ac:dyDescent="0.35">
      <c r="G4468" s="12"/>
    </row>
    <row r="4469" spans="7:7" hidden="1" x14ac:dyDescent="0.35">
      <c r="G4469" s="12"/>
    </row>
    <row r="4470" spans="7:7" hidden="1" x14ac:dyDescent="0.35">
      <c r="G4470" s="12"/>
    </row>
    <row r="4471" spans="7:7" hidden="1" x14ac:dyDescent="0.35">
      <c r="G4471" s="12"/>
    </row>
    <row r="4472" spans="7:7" hidden="1" x14ac:dyDescent="0.35">
      <c r="G4472" s="12"/>
    </row>
    <row r="4473" spans="7:7" hidden="1" x14ac:dyDescent="0.35">
      <c r="G4473" s="12"/>
    </row>
    <row r="4474" spans="7:7" hidden="1" x14ac:dyDescent="0.35">
      <c r="G4474" s="12"/>
    </row>
    <row r="4475" spans="7:7" hidden="1" x14ac:dyDescent="0.35">
      <c r="G4475" s="12"/>
    </row>
    <row r="4476" spans="7:7" hidden="1" x14ac:dyDescent="0.35">
      <c r="G4476" s="12"/>
    </row>
    <row r="4477" spans="7:7" hidden="1" x14ac:dyDescent="0.35">
      <c r="G4477" s="12"/>
    </row>
    <row r="4478" spans="7:7" hidden="1" x14ac:dyDescent="0.35">
      <c r="G4478" s="12"/>
    </row>
    <row r="4479" spans="7:7" hidden="1" x14ac:dyDescent="0.35">
      <c r="G4479" s="12"/>
    </row>
    <row r="4480" spans="7:7" hidden="1" x14ac:dyDescent="0.35">
      <c r="G4480" s="12"/>
    </row>
    <row r="4481" spans="7:7" hidden="1" x14ac:dyDescent="0.35">
      <c r="G4481" s="12"/>
    </row>
    <row r="4482" spans="7:7" hidden="1" x14ac:dyDescent="0.35">
      <c r="G4482" s="12"/>
    </row>
    <row r="4483" spans="7:7" hidden="1" x14ac:dyDescent="0.35">
      <c r="G4483" s="12"/>
    </row>
    <row r="4484" spans="7:7" hidden="1" x14ac:dyDescent="0.35">
      <c r="G4484" s="12"/>
    </row>
    <row r="4485" spans="7:7" hidden="1" x14ac:dyDescent="0.35">
      <c r="G4485" s="12"/>
    </row>
    <row r="4486" spans="7:7" hidden="1" x14ac:dyDescent="0.35">
      <c r="G4486" s="12"/>
    </row>
    <row r="4487" spans="7:7" hidden="1" x14ac:dyDescent="0.35">
      <c r="G4487" s="12"/>
    </row>
    <row r="4488" spans="7:7" hidden="1" x14ac:dyDescent="0.35">
      <c r="G4488" s="12"/>
    </row>
    <row r="4489" spans="7:7" hidden="1" x14ac:dyDescent="0.35">
      <c r="G4489" s="12"/>
    </row>
    <row r="4490" spans="7:7" hidden="1" x14ac:dyDescent="0.35">
      <c r="G4490" s="12"/>
    </row>
    <row r="4491" spans="7:7" hidden="1" x14ac:dyDescent="0.35">
      <c r="G4491" s="12"/>
    </row>
    <row r="4492" spans="7:7" hidden="1" x14ac:dyDescent="0.35">
      <c r="G4492" s="12"/>
    </row>
    <row r="4493" spans="7:7" hidden="1" x14ac:dyDescent="0.35">
      <c r="G4493" s="12"/>
    </row>
    <row r="4494" spans="7:7" hidden="1" x14ac:dyDescent="0.35">
      <c r="G4494" s="12"/>
    </row>
    <row r="4495" spans="7:7" hidden="1" x14ac:dyDescent="0.35">
      <c r="G4495" s="12"/>
    </row>
    <row r="4496" spans="7:7" hidden="1" x14ac:dyDescent="0.35">
      <c r="G4496" s="12"/>
    </row>
    <row r="4497" spans="7:7" hidden="1" x14ac:dyDescent="0.35">
      <c r="G4497" s="12"/>
    </row>
    <row r="4498" spans="7:7" hidden="1" x14ac:dyDescent="0.35">
      <c r="G4498" s="12"/>
    </row>
    <row r="4499" spans="7:7" hidden="1" x14ac:dyDescent="0.35">
      <c r="G4499" s="12"/>
    </row>
    <row r="4500" spans="7:7" hidden="1" x14ac:dyDescent="0.35">
      <c r="G4500" s="12"/>
    </row>
    <row r="4501" spans="7:7" hidden="1" x14ac:dyDescent="0.35">
      <c r="G4501" s="12"/>
    </row>
    <row r="4502" spans="7:7" hidden="1" x14ac:dyDescent="0.35">
      <c r="G4502" s="12"/>
    </row>
    <row r="4503" spans="7:7" hidden="1" x14ac:dyDescent="0.35">
      <c r="G4503" s="12"/>
    </row>
    <row r="4504" spans="7:7" hidden="1" x14ac:dyDescent="0.35">
      <c r="G4504" s="12"/>
    </row>
    <row r="4505" spans="7:7" hidden="1" x14ac:dyDescent="0.35">
      <c r="G4505" s="12"/>
    </row>
    <row r="4506" spans="7:7" hidden="1" x14ac:dyDescent="0.35">
      <c r="G4506" s="12"/>
    </row>
    <row r="4507" spans="7:7" hidden="1" x14ac:dyDescent="0.35">
      <c r="G4507" s="12"/>
    </row>
    <row r="4508" spans="7:7" hidden="1" x14ac:dyDescent="0.35">
      <c r="G4508" s="12"/>
    </row>
    <row r="4509" spans="7:7" hidden="1" x14ac:dyDescent="0.35">
      <c r="G4509" s="12"/>
    </row>
    <row r="4510" spans="7:7" hidden="1" x14ac:dyDescent="0.35">
      <c r="G4510" s="12"/>
    </row>
    <row r="4511" spans="7:7" hidden="1" x14ac:dyDescent="0.35">
      <c r="G4511" s="12"/>
    </row>
    <row r="4512" spans="7:7" hidden="1" x14ac:dyDescent="0.35">
      <c r="G4512" s="12"/>
    </row>
    <row r="4513" spans="7:7" hidden="1" x14ac:dyDescent="0.35">
      <c r="G4513" s="12"/>
    </row>
    <row r="4514" spans="7:7" hidden="1" x14ac:dyDescent="0.35">
      <c r="G4514" s="12"/>
    </row>
    <row r="4515" spans="7:7" hidden="1" x14ac:dyDescent="0.35">
      <c r="G4515" s="12"/>
    </row>
    <row r="4516" spans="7:7" hidden="1" x14ac:dyDescent="0.35">
      <c r="G4516" s="12"/>
    </row>
    <row r="4517" spans="7:7" hidden="1" x14ac:dyDescent="0.35">
      <c r="G4517" s="12"/>
    </row>
    <row r="4518" spans="7:7" hidden="1" x14ac:dyDescent="0.35">
      <c r="G4518" s="12"/>
    </row>
    <row r="4519" spans="7:7" hidden="1" x14ac:dyDescent="0.35">
      <c r="G4519" s="12"/>
    </row>
    <row r="4520" spans="7:7" hidden="1" x14ac:dyDescent="0.35">
      <c r="G4520" s="12"/>
    </row>
    <row r="4521" spans="7:7" hidden="1" x14ac:dyDescent="0.35">
      <c r="G4521" s="12"/>
    </row>
    <row r="4522" spans="7:7" hidden="1" x14ac:dyDescent="0.35">
      <c r="G4522" s="12"/>
    </row>
    <row r="4523" spans="7:7" hidden="1" x14ac:dyDescent="0.35">
      <c r="G4523" s="12"/>
    </row>
    <row r="4524" spans="7:7" hidden="1" x14ac:dyDescent="0.35">
      <c r="G4524" s="12"/>
    </row>
    <row r="4525" spans="7:7" hidden="1" x14ac:dyDescent="0.35">
      <c r="G4525" s="12"/>
    </row>
    <row r="4526" spans="7:7" hidden="1" x14ac:dyDescent="0.35">
      <c r="G4526" s="12"/>
    </row>
    <row r="4527" spans="7:7" hidden="1" x14ac:dyDescent="0.35">
      <c r="G4527" s="12"/>
    </row>
    <row r="4528" spans="7:7" hidden="1" x14ac:dyDescent="0.35">
      <c r="G4528" s="12"/>
    </row>
    <row r="4529" spans="7:7" hidden="1" x14ac:dyDescent="0.35">
      <c r="G4529" s="12"/>
    </row>
    <row r="4530" spans="7:7" hidden="1" x14ac:dyDescent="0.35">
      <c r="G4530" s="12"/>
    </row>
    <row r="4531" spans="7:7" hidden="1" x14ac:dyDescent="0.35">
      <c r="G4531" s="12"/>
    </row>
    <row r="4532" spans="7:7" hidden="1" x14ac:dyDescent="0.35">
      <c r="G4532" s="12"/>
    </row>
    <row r="4533" spans="7:7" hidden="1" x14ac:dyDescent="0.35">
      <c r="G4533" s="12"/>
    </row>
    <row r="4534" spans="7:7" hidden="1" x14ac:dyDescent="0.35">
      <c r="G4534" s="12"/>
    </row>
    <row r="4535" spans="7:7" hidden="1" x14ac:dyDescent="0.35">
      <c r="G4535" s="12"/>
    </row>
    <row r="4536" spans="7:7" hidden="1" x14ac:dyDescent="0.35">
      <c r="G4536" s="12"/>
    </row>
    <row r="4537" spans="7:7" hidden="1" x14ac:dyDescent="0.35">
      <c r="G4537" s="12"/>
    </row>
    <row r="4538" spans="7:7" hidden="1" x14ac:dyDescent="0.35">
      <c r="G4538" s="12"/>
    </row>
    <row r="4539" spans="7:7" hidden="1" x14ac:dyDescent="0.35">
      <c r="G4539" s="12"/>
    </row>
    <row r="4540" spans="7:7" hidden="1" x14ac:dyDescent="0.35">
      <c r="G4540" s="12"/>
    </row>
    <row r="4541" spans="7:7" hidden="1" x14ac:dyDescent="0.35">
      <c r="G4541" s="12"/>
    </row>
    <row r="4542" spans="7:7" hidden="1" x14ac:dyDescent="0.35">
      <c r="G4542" s="12"/>
    </row>
    <row r="4543" spans="7:7" hidden="1" x14ac:dyDescent="0.35">
      <c r="G4543" s="12"/>
    </row>
    <row r="4544" spans="7:7" hidden="1" x14ac:dyDescent="0.35">
      <c r="G4544" s="12"/>
    </row>
    <row r="4545" spans="7:7" hidden="1" x14ac:dyDescent="0.35">
      <c r="G4545" s="12"/>
    </row>
    <row r="4546" spans="7:7" hidden="1" x14ac:dyDescent="0.35">
      <c r="G4546" s="12"/>
    </row>
    <row r="4547" spans="7:7" hidden="1" x14ac:dyDescent="0.35">
      <c r="G4547" s="12"/>
    </row>
    <row r="4548" spans="7:7" hidden="1" x14ac:dyDescent="0.35">
      <c r="G4548" s="12"/>
    </row>
    <row r="4549" spans="7:7" hidden="1" x14ac:dyDescent="0.35">
      <c r="G4549" s="12"/>
    </row>
    <row r="4550" spans="7:7" hidden="1" x14ac:dyDescent="0.35">
      <c r="G4550" s="12"/>
    </row>
    <row r="4551" spans="7:7" hidden="1" x14ac:dyDescent="0.35">
      <c r="G4551" s="12"/>
    </row>
    <row r="4552" spans="7:7" hidden="1" x14ac:dyDescent="0.35">
      <c r="G4552" s="12"/>
    </row>
    <row r="4553" spans="7:7" hidden="1" x14ac:dyDescent="0.35">
      <c r="G4553" s="12"/>
    </row>
    <row r="4554" spans="7:7" hidden="1" x14ac:dyDescent="0.35">
      <c r="G4554" s="12"/>
    </row>
    <row r="4555" spans="7:7" hidden="1" x14ac:dyDescent="0.35">
      <c r="G4555" s="12"/>
    </row>
    <row r="4556" spans="7:7" hidden="1" x14ac:dyDescent="0.35">
      <c r="G4556" s="12"/>
    </row>
    <row r="4557" spans="7:7" hidden="1" x14ac:dyDescent="0.35">
      <c r="G4557" s="12"/>
    </row>
    <row r="4558" spans="7:7" hidden="1" x14ac:dyDescent="0.35">
      <c r="G4558" s="12"/>
    </row>
    <row r="4559" spans="7:7" hidden="1" x14ac:dyDescent="0.35">
      <c r="G4559" s="12"/>
    </row>
    <row r="4560" spans="7:7" hidden="1" x14ac:dyDescent="0.35">
      <c r="G4560" s="12"/>
    </row>
    <row r="4561" spans="7:7" hidden="1" x14ac:dyDescent="0.35">
      <c r="G4561" s="12"/>
    </row>
    <row r="4562" spans="7:7" hidden="1" x14ac:dyDescent="0.35">
      <c r="G4562" s="12"/>
    </row>
    <row r="4563" spans="7:7" hidden="1" x14ac:dyDescent="0.35">
      <c r="G4563" s="12"/>
    </row>
    <row r="4564" spans="7:7" hidden="1" x14ac:dyDescent="0.35">
      <c r="G4564" s="12"/>
    </row>
    <row r="4565" spans="7:7" hidden="1" x14ac:dyDescent="0.35">
      <c r="G4565" s="12"/>
    </row>
    <row r="4566" spans="7:7" hidden="1" x14ac:dyDescent="0.35">
      <c r="G4566" s="12"/>
    </row>
    <row r="4567" spans="7:7" hidden="1" x14ac:dyDescent="0.35">
      <c r="G4567" s="12"/>
    </row>
    <row r="4568" spans="7:7" hidden="1" x14ac:dyDescent="0.35">
      <c r="G4568" s="12"/>
    </row>
    <row r="4569" spans="7:7" hidden="1" x14ac:dyDescent="0.35">
      <c r="G4569" s="12"/>
    </row>
    <row r="4570" spans="7:7" hidden="1" x14ac:dyDescent="0.35">
      <c r="G4570" s="12"/>
    </row>
    <row r="4571" spans="7:7" hidden="1" x14ac:dyDescent="0.35">
      <c r="G4571" s="12"/>
    </row>
    <row r="4572" spans="7:7" hidden="1" x14ac:dyDescent="0.35">
      <c r="G4572" s="12"/>
    </row>
    <row r="4573" spans="7:7" hidden="1" x14ac:dyDescent="0.35">
      <c r="G4573" s="12"/>
    </row>
    <row r="4574" spans="7:7" hidden="1" x14ac:dyDescent="0.35">
      <c r="G4574" s="12"/>
    </row>
    <row r="4575" spans="7:7" hidden="1" x14ac:dyDescent="0.35">
      <c r="G4575" s="12"/>
    </row>
    <row r="4576" spans="7:7" hidden="1" x14ac:dyDescent="0.35">
      <c r="G4576" s="12"/>
    </row>
    <row r="4577" spans="7:7" hidden="1" x14ac:dyDescent="0.35">
      <c r="G4577" s="12"/>
    </row>
    <row r="4578" spans="7:7" hidden="1" x14ac:dyDescent="0.35">
      <c r="G4578" s="12"/>
    </row>
    <row r="4579" spans="7:7" hidden="1" x14ac:dyDescent="0.35">
      <c r="G4579" s="12"/>
    </row>
    <row r="4580" spans="7:7" hidden="1" x14ac:dyDescent="0.35">
      <c r="G4580" s="12"/>
    </row>
    <row r="4581" spans="7:7" hidden="1" x14ac:dyDescent="0.35">
      <c r="G4581" s="12"/>
    </row>
    <row r="4582" spans="7:7" hidden="1" x14ac:dyDescent="0.35">
      <c r="G4582" s="12"/>
    </row>
    <row r="4583" spans="7:7" hidden="1" x14ac:dyDescent="0.35">
      <c r="G4583" s="12"/>
    </row>
    <row r="4584" spans="7:7" hidden="1" x14ac:dyDescent="0.35">
      <c r="G4584" s="12"/>
    </row>
    <row r="4585" spans="7:7" hidden="1" x14ac:dyDescent="0.35">
      <c r="G4585" s="12"/>
    </row>
    <row r="4586" spans="7:7" hidden="1" x14ac:dyDescent="0.35">
      <c r="G4586" s="12"/>
    </row>
    <row r="4587" spans="7:7" hidden="1" x14ac:dyDescent="0.35">
      <c r="G4587" s="12"/>
    </row>
    <row r="4588" spans="7:7" hidden="1" x14ac:dyDescent="0.35">
      <c r="G4588" s="12"/>
    </row>
    <row r="4589" spans="7:7" hidden="1" x14ac:dyDescent="0.35">
      <c r="G4589" s="12"/>
    </row>
    <row r="4590" spans="7:7" hidden="1" x14ac:dyDescent="0.35">
      <c r="G4590" s="12"/>
    </row>
    <row r="4591" spans="7:7" hidden="1" x14ac:dyDescent="0.35">
      <c r="G4591" s="12"/>
    </row>
    <row r="4592" spans="7:7" hidden="1" x14ac:dyDescent="0.35">
      <c r="G4592" s="12"/>
    </row>
    <row r="4593" spans="7:7" hidden="1" x14ac:dyDescent="0.35">
      <c r="G4593" s="12"/>
    </row>
    <row r="4594" spans="7:7" hidden="1" x14ac:dyDescent="0.35">
      <c r="G4594" s="12"/>
    </row>
    <row r="4595" spans="7:7" hidden="1" x14ac:dyDescent="0.35">
      <c r="G4595" s="12"/>
    </row>
    <row r="4596" spans="7:7" hidden="1" x14ac:dyDescent="0.35">
      <c r="G4596" s="12"/>
    </row>
    <row r="4597" spans="7:7" hidden="1" x14ac:dyDescent="0.35">
      <c r="G4597" s="12"/>
    </row>
    <row r="4598" spans="7:7" hidden="1" x14ac:dyDescent="0.35">
      <c r="G4598" s="12"/>
    </row>
    <row r="4599" spans="7:7" hidden="1" x14ac:dyDescent="0.35">
      <c r="G4599" s="12"/>
    </row>
    <row r="4600" spans="7:7" hidden="1" x14ac:dyDescent="0.35">
      <c r="G4600" s="12"/>
    </row>
    <row r="4601" spans="7:7" hidden="1" x14ac:dyDescent="0.35">
      <c r="G4601" s="12"/>
    </row>
    <row r="4602" spans="7:7" hidden="1" x14ac:dyDescent="0.35">
      <c r="G4602" s="12"/>
    </row>
    <row r="4603" spans="7:7" hidden="1" x14ac:dyDescent="0.35">
      <c r="G4603" s="12"/>
    </row>
    <row r="4604" spans="7:7" hidden="1" x14ac:dyDescent="0.35">
      <c r="G4604" s="12"/>
    </row>
    <row r="4605" spans="7:7" hidden="1" x14ac:dyDescent="0.35">
      <c r="G4605" s="12"/>
    </row>
    <row r="4606" spans="7:7" hidden="1" x14ac:dyDescent="0.35">
      <c r="G4606" s="12"/>
    </row>
    <row r="4607" spans="7:7" hidden="1" x14ac:dyDescent="0.35">
      <c r="G4607" s="12"/>
    </row>
    <row r="4608" spans="7:7" hidden="1" x14ac:dyDescent="0.35">
      <c r="G4608" s="12"/>
    </row>
    <row r="4609" spans="7:7" hidden="1" x14ac:dyDescent="0.35">
      <c r="G4609" s="12"/>
    </row>
    <row r="4610" spans="7:7" hidden="1" x14ac:dyDescent="0.35">
      <c r="G4610" s="12"/>
    </row>
    <row r="4611" spans="7:7" hidden="1" x14ac:dyDescent="0.35">
      <c r="G4611" s="12"/>
    </row>
    <row r="4612" spans="7:7" hidden="1" x14ac:dyDescent="0.35">
      <c r="G4612" s="12"/>
    </row>
    <row r="4613" spans="7:7" hidden="1" x14ac:dyDescent="0.35">
      <c r="G4613" s="12"/>
    </row>
    <row r="4614" spans="7:7" hidden="1" x14ac:dyDescent="0.35">
      <c r="G4614" s="12"/>
    </row>
    <row r="4615" spans="7:7" hidden="1" x14ac:dyDescent="0.35">
      <c r="G4615" s="12"/>
    </row>
    <row r="4616" spans="7:7" hidden="1" x14ac:dyDescent="0.35">
      <c r="G4616" s="12"/>
    </row>
    <row r="4617" spans="7:7" hidden="1" x14ac:dyDescent="0.35">
      <c r="G4617" s="12"/>
    </row>
    <row r="4618" spans="7:7" hidden="1" x14ac:dyDescent="0.35">
      <c r="G4618" s="12"/>
    </row>
    <row r="4619" spans="7:7" hidden="1" x14ac:dyDescent="0.35">
      <c r="G4619" s="12"/>
    </row>
    <row r="4620" spans="7:7" hidden="1" x14ac:dyDescent="0.35">
      <c r="G4620" s="12"/>
    </row>
    <row r="4621" spans="7:7" hidden="1" x14ac:dyDescent="0.35">
      <c r="G4621" s="12"/>
    </row>
    <row r="4622" spans="7:7" hidden="1" x14ac:dyDescent="0.35">
      <c r="G4622" s="12"/>
    </row>
    <row r="4623" spans="7:7" hidden="1" x14ac:dyDescent="0.35">
      <c r="G4623" s="12"/>
    </row>
    <row r="4624" spans="7:7" hidden="1" x14ac:dyDescent="0.35">
      <c r="G4624" s="12"/>
    </row>
    <row r="4625" spans="7:7" hidden="1" x14ac:dyDescent="0.35">
      <c r="G4625" s="12"/>
    </row>
    <row r="4626" spans="7:7" hidden="1" x14ac:dyDescent="0.35">
      <c r="G4626" s="12"/>
    </row>
    <row r="4627" spans="7:7" hidden="1" x14ac:dyDescent="0.35">
      <c r="G4627" s="12"/>
    </row>
    <row r="4628" spans="7:7" hidden="1" x14ac:dyDescent="0.35">
      <c r="G4628" s="12"/>
    </row>
    <row r="4629" spans="7:7" hidden="1" x14ac:dyDescent="0.35">
      <c r="G4629" s="12"/>
    </row>
    <row r="4630" spans="7:7" hidden="1" x14ac:dyDescent="0.35">
      <c r="G4630" s="12"/>
    </row>
    <row r="4631" spans="7:7" hidden="1" x14ac:dyDescent="0.35">
      <c r="G4631" s="12"/>
    </row>
    <row r="4632" spans="7:7" hidden="1" x14ac:dyDescent="0.35">
      <c r="G4632" s="12"/>
    </row>
    <row r="4633" spans="7:7" hidden="1" x14ac:dyDescent="0.35">
      <c r="G4633" s="12"/>
    </row>
    <row r="4634" spans="7:7" hidden="1" x14ac:dyDescent="0.35">
      <c r="G4634" s="12"/>
    </row>
    <row r="4635" spans="7:7" hidden="1" x14ac:dyDescent="0.35">
      <c r="G4635" s="12"/>
    </row>
    <row r="4636" spans="7:7" hidden="1" x14ac:dyDescent="0.35">
      <c r="G4636" s="12"/>
    </row>
    <row r="4637" spans="7:7" hidden="1" x14ac:dyDescent="0.35">
      <c r="G4637" s="12"/>
    </row>
    <row r="4638" spans="7:7" hidden="1" x14ac:dyDescent="0.35">
      <c r="G4638" s="12"/>
    </row>
    <row r="4639" spans="7:7" hidden="1" x14ac:dyDescent="0.35">
      <c r="G4639" s="12"/>
    </row>
    <row r="4640" spans="7:7" hidden="1" x14ac:dyDescent="0.35">
      <c r="G4640" s="12"/>
    </row>
    <row r="4641" spans="7:7" hidden="1" x14ac:dyDescent="0.35">
      <c r="G4641" s="12"/>
    </row>
    <row r="4642" spans="7:7" hidden="1" x14ac:dyDescent="0.35">
      <c r="G4642" s="12"/>
    </row>
    <row r="4643" spans="7:7" hidden="1" x14ac:dyDescent="0.35">
      <c r="G4643" s="12"/>
    </row>
    <row r="4644" spans="7:7" hidden="1" x14ac:dyDescent="0.35">
      <c r="G4644" s="12"/>
    </row>
    <row r="4645" spans="7:7" hidden="1" x14ac:dyDescent="0.35">
      <c r="G4645" s="12"/>
    </row>
    <row r="4646" spans="7:7" hidden="1" x14ac:dyDescent="0.35">
      <c r="G4646" s="12"/>
    </row>
    <row r="4647" spans="7:7" hidden="1" x14ac:dyDescent="0.35">
      <c r="G4647" s="12"/>
    </row>
    <row r="4648" spans="7:7" hidden="1" x14ac:dyDescent="0.35">
      <c r="G4648" s="12"/>
    </row>
    <row r="4649" spans="7:7" hidden="1" x14ac:dyDescent="0.35">
      <c r="G4649" s="12"/>
    </row>
    <row r="4650" spans="7:7" hidden="1" x14ac:dyDescent="0.35">
      <c r="G4650" s="12"/>
    </row>
    <row r="4651" spans="7:7" hidden="1" x14ac:dyDescent="0.35">
      <c r="G4651" s="12"/>
    </row>
    <row r="4652" spans="7:7" hidden="1" x14ac:dyDescent="0.35">
      <c r="G4652" s="12"/>
    </row>
    <row r="4653" spans="7:7" hidden="1" x14ac:dyDescent="0.35">
      <c r="G4653" s="12"/>
    </row>
    <row r="4654" spans="7:7" hidden="1" x14ac:dyDescent="0.35">
      <c r="G4654" s="12"/>
    </row>
    <row r="4655" spans="7:7" hidden="1" x14ac:dyDescent="0.35">
      <c r="G4655" s="12"/>
    </row>
    <row r="4656" spans="7:7" hidden="1" x14ac:dyDescent="0.35">
      <c r="G4656" s="12"/>
    </row>
    <row r="4657" spans="7:7" hidden="1" x14ac:dyDescent="0.35">
      <c r="G4657" s="12"/>
    </row>
    <row r="4658" spans="7:7" hidden="1" x14ac:dyDescent="0.35">
      <c r="G4658" s="12"/>
    </row>
    <row r="4659" spans="7:7" hidden="1" x14ac:dyDescent="0.35">
      <c r="G4659" s="12"/>
    </row>
    <row r="4660" spans="7:7" hidden="1" x14ac:dyDescent="0.35">
      <c r="G4660" s="12"/>
    </row>
    <row r="4661" spans="7:7" hidden="1" x14ac:dyDescent="0.35">
      <c r="G4661" s="12"/>
    </row>
    <row r="4662" spans="7:7" hidden="1" x14ac:dyDescent="0.35">
      <c r="G4662" s="12"/>
    </row>
    <row r="4663" spans="7:7" hidden="1" x14ac:dyDescent="0.35">
      <c r="G4663" s="12"/>
    </row>
    <row r="4664" spans="7:7" hidden="1" x14ac:dyDescent="0.35">
      <c r="G4664" s="12"/>
    </row>
    <row r="4665" spans="7:7" hidden="1" x14ac:dyDescent="0.35">
      <c r="G4665" s="12"/>
    </row>
    <row r="4666" spans="7:7" hidden="1" x14ac:dyDescent="0.35">
      <c r="G4666" s="12"/>
    </row>
    <row r="4667" spans="7:7" hidden="1" x14ac:dyDescent="0.35">
      <c r="G4667" s="12"/>
    </row>
    <row r="4668" spans="7:7" hidden="1" x14ac:dyDescent="0.35">
      <c r="G4668" s="12"/>
    </row>
    <row r="4669" spans="7:7" hidden="1" x14ac:dyDescent="0.35">
      <c r="G4669" s="12"/>
    </row>
    <row r="4670" spans="7:7" hidden="1" x14ac:dyDescent="0.35">
      <c r="G4670" s="12"/>
    </row>
    <row r="4671" spans="7:7" hidden="1" x14ac:dyDescent="0.35">
      <c r="G4671" s="12"/>
    </row>
    <row r="4672" spans="7:7" hidden="1" x14ac:dyDescent="0.35">
      <c r="G4672" s="12"/>
    </row>
    <row r="4673" spans="7:7" hidden="1" x14ac:dyDescent="0.35">
      <c r="G4673" s="12"/>
    </row>
    <row r="4674" spans="7:7" hidden="1" x14ac:dyDescent="0.35">
      <c r="G4674" s="12"/>
    </row>
    <row r="4675" spans="7:7" hidden="1" x14ac:dyDescent="0.35">
      <c r="G4675" s="12"/>
    </row>
    <row r="4676" spans="7:7" hidden="1" x14ac:dyDescent="0.35">
      <c r="G4676" s="12"/>
    </row>
    <row r="4677" spans="7:7" hidden="1" x14ac:dyDescent="0.35">
      <c r="G4677" s="12"/>
    </row>
    <row r="4678" spans="7:7" hidden="1" x14ac:dyDescent="0.35">
      <c r="G4678" s="12"/>
    </row>
    <row r="4679" spans="7:7" hidden="1" x14ac:dyDescent="0.35">
      <c r="G4679" s="12"/>
    </row>
    <row r="4680" spans="7:7" hidden="1" x14ac:dyDescent="0.35">
      <c r="G4680" s="12"/>
    </row>
    <row r="4681" spans="7:7" hidden="1" x14ac:dyDescent="0.35">
      <c r="G4681" s="12"/>
    </row>
    <row r="4682" spans="7:7" hidden="1" x14ac:dyDescent="0.35">
      <c r="G4682" s="12"/>
    </row>
    <row r="4683" spans="7:7" hidden="1" x14ac:dyDescent="0.35">
      <c r="G4683" s="12"/>
    </row>
    <row r="4684" spans="7:7" hidden="1" x14ac:dyDescent="0.35">
      <c r="G4684" s="12"/>
    </row>
    <row r="4685" spans="7:7" hidden="1" x14ac:dyDescent="0.35">
      <c r="G4685" s="12"/>
    </row>
    <row r="4686" spans="7:7" hidden="1" x14ac:dyDescent="0.35">
      <c r="G4686" s="12"/>
    </row>
    <row r="4687" spans="7:7" hidden="1" x14ac:dyDescent="0.35">
      <c r="G4687" s="12"/>
    </row>
    <row r="4688" spans="7:7" hidden="1" x14ac:dyDescent="0.35">
      <c r="G4688" s="12"/>
    </row>
    <row r="4689" spans="7:7" hidden="1" x14ac:dyDescent="0.35">
      <c r="G4689" s="12"/>
    </row>
    <row r="4690" spans="7:7" hidden="1" x14ac:dyDescent="0.35">
      <c r="G4690" s="12"/>
    </row>
    <row r="4691" spans="7:7" hidden="1" x14ac:dyDescent="0.35">
      <c r="G4691" s="12"/>
    </row>
    <row r="4692" spans="7:7" hidden="1" x14ac:dyDescent="0.35">
      <c r="G4692" s="12"/>
    </row>
    <row r="4693" spans="7:7" hidden="1" x14ac:dyDescent="0.35">
      <c r="G4693" s="12"/>
    </row>
    <row r="4694" spans="7:7" hidden="1" x14ac:dyDescent="0.35">
      <c r="G4694" s="12"/>
    </row>
    <row r="4695" spans="7:7" hidden="1" x14ac:dyDescent="0.35">
      <c r="G4695" s="12"/>
    </row>
    <row r="4696" spans="7:7" hidden="1" x14ac:dyDescent="0.35">
      <c r="G4696" s="12"/>
    </row>
    <row r="4697" spans="7:7" hidden="1" x14ac:dyDescent="0.35">
      <c r="G4697" s="12"/>
    </row>
    <row r="4698" spans="7:7" hidden="1" x14ac:dyDescent="0.35">
      <c r="G4698" s="12"/>
    </row>
    <row r="4699" spans="7:7" hidden="1" x14ac:dyDescent="0.35">
      <c r="G4699" s="12"/>
    </row>
    <row r="4700" spans="7:7" hidden="1" x14ac:dyDescent="0.35">
      <c r="G4700" s="12"/>
    </row>
    <row r="4701" spans="7:7" hidden="1" x14ac:dyDescent="0.35">
      <c r="G4701" s="12"/>
    </row>
    <row r="4702" spans="7:7" hidden="1" x14ac:dyDescent="0.35">
      <c r="G4702" s="12"/>
    </row>
    <row r="4703" spans="7:7" hidden="1" x14ac:dyDescent="0.35">
      <c r="G4703" s="12"/>
    </row>
    <row r="4704" spans="7:7" hidden="1" x14ac:dyDescent="0.35">
      <c r="G4704" s="12"/>
    </row>
    <row r="4705" spans="7:7" hidden="1" x14ac:dyDescent="0.35">
      <c r="G4705" s="12"/>
    </row>
    <row r="4706" spans="7:7" hidden="1" x14ac:dyDescent="0.35">
      <c r="G4706" s="12"/>
    </row>
    <row r="4707" spans="7:7" hidden="1" x14ac:dyDescent="0.35">
      <c r="G4707" s="12"/>
    </row>
    <row r="4708" spans="7:7" hidden="1" x14ac:dyDescent="0.35">
      <c r="G4708" s="12"/>
    </row>
    <row r="4709" spans="7:7" hidden="1" x14ac:dyDescent="0.35">
      <c r="G4709" s="12"/>
    </row>
    <row r="4710" spans="7:7" hidden="1" x14ac:dyDescent="0.35">
      <c r="G4710" s="12"/>
    </row>
    <row r="4711" spans="7:7" hidden="1" x14ac:dyDescent="0.35">
      <c r="G4711" s="12"/>
    </row>
    <row r="4712" spans="7:7" hidden="1" x14ac:dyDescent="0.35">
      <c r="G4712" s="12"/>
    </row>
    <row r="4713" spans="7:7" hidden="1" x14ac:dyDescent="0.35">
      <c r="G4713" s="12"/>
    </row>
    <row r="4714" spans="7:7" hidden="1" x14ac:dyDescent="0.35">
      <c r="G4714" s="12"/>
    </row>
    <row r="4715" spans="7:7" hidden="1" x14ac:dyDescent="0.35">
      <c r="G4715" s="12"/>
    </row>
    <row r="4716" spans="7:7" hidden="1" x14ac:dyDescent="0.35">
      <c r="G4716" s="12"/>
    </row>
    <row r="4717" spans="7:7" hidden="1" x14ac:dyDescent="0.35">
      <c r="G4717" s="12"/>
    </row>
    <row r="4718" spans="7:7" hidden="1" x14ac:dyDescent="0.35">
      <c r="G4718" s="12"/>
    </row>
    <row r="4719" spans="7:7" hidden="1" x14ac:dyDescent="0.35">
      <c r="G4719" s="12"/>
    </row>
    <row r="4720" spans="7:7" hidden="1" x14ac:dyDescent="0.35">
      <c r="G4720" s="12"/>
    </row>
    <row r="4721" spans="7:7" hidden="1" x14ac:dyDescent="0.35">
      <c r="G4721" s="12"/>
    </row>
    <row r="4722" spans="7:7" hidden="1" x14ac:dyDescent="0.35">
      <c r="G4722" s="12"/>
    </row>
    <row r="4723" spans="7:7" hidden="1" x14ac:dyDescent="0.35">
      <c r="G4723" s="12"/>
    </row>
    <row r="4724" spans="7:7" hidden="1" x14ac:dyDescent="0.35">
      <c r="G4724" s="12"/>
    </row>
    <row r="4725" spans="7:7" hidden="1" x14ac:dyDescent="0.35">
      <c r="G4725" s="12"/>
    </row>
    <row r="4726" spans="7:7" hidden="1" x14ac:dyDescent="0.35">
      <c r="G4726" s="12"/>
    </row>
    <row r="4727" spans="7:7" hidden="1" x14ac:dyDescent="0.35">
      <c r="G4727" s="12"/>
    </row>
    <row r="4728" spans="7:7" hidden="1" x14ac:dyDescent="0.35">
      <c r="G4728" s="12"/>
    </row>
    <row r="4729" spans="7:7" hidden="1" x14ac:dyDescent="0.35">
      <c r="G4729" s="12"/>
    </row>
    <row r="4730" spans="7:7" hidden="1" x14ac:dyDescent="0.35">
      <c r="G4730" s="12"/>
    </row>
    <row r="4731" spans="7:7" hidden="1" x14ac:dyDescent="0.35">
      <c r="G4731" s="12"/>
    </row>
    <row r="4732" spans="7:7" hidden="1" x14ac:dyDescent="0.35">
      <c r="G4732" s="12"/>
    </row>
    <row r="4733" spans="7:7" hidden="1" x14ac:dyDescent="0.35">
      <c r="G4733" s="12"/>
    </row>
    <row r="4734" spans="7:7" hidden="1" x14ac:dyDescent="0.35">
      <c r="G4734" s="12"/>
    </row>
    <row r="4735" spans="7:7" hidden="1" x14ac:dyDescent="0.35">
      <c r="G4735" s="12"/>
    </row>
    <row r="4736" spans="7:7" hidden="1" x14ac:dyDescent="0.35">
      <c r="G4736" s="12"/>
    </row>
    <row r="4737" spans="7:7" hidden="1" x14ac:dyDescent="0.35">
      <c r="G4737" s="12"/>
    </row>
    <row r="4738" spans="7:7" hidden="1" x14ac:dyDescent="0.35">
      <c r="G4738" s="12"/>
    </row>
    <row r="4739" spans="7:7" hidden="1" x14ac:dyDescent="0.35">
      <c r="G4739" s="12"/>
    </row>
    <row r="4740" spans="7:7" hidden="1" x14ac:dyDescent="0.35">
      <c r="G4740" s="12"/>
    </row>
    <row r="4741" spans="7:7" hidden="1" x14ac:dyDescent="0.35">
      <c r="G4741" s="12"/>
    </row>
    <row r="4742" spans="7:7" hidden="1" x14ac:dyDescent="0.35">
      <c r="G4742" s="12"/>
    </row>
    <row r="4743" spans="7:7" hidden="1" x14ac:dyDescent="0.35">
      <c r="G4743" s="12"/>
    </row>
    <row r="4744" spans="7:7" hidden="1" x14ac:dyDescent="0.35">
      <c r="G4744" s="12"/>
    </row>
    <row r="4745" spans="7:7" hidden="1" x14ac:dyDescent="0.35">
      <c r="G4745" s="12"/>
    </row>
    <row r="4746" spans="7:7" hidden="1" x14ac:dyDescent="0.35">
      <c r="G4746" s="12"/>
    </row>
    <row r="4747" spans="7:7" hidden="1" x14ac:dyDescent="0.35">
      <c r="G4747" s="12"/>
    </row>
    <row r="4748" spans="7:7" hidden="1" x14ac:dyDescent="0.35">
      <c r="G4748" s="12"/>
    </row>
    <row r="4749" spans="7:7" hidden="1" x14ac:dyDescent="0.35">
      <c r="G4749" s="12"/>
    </row>
    <row r="4750" spans="7:7" hidden="1" x14ac:dyDescent="0.35">
      <c r="G4750" s="12"/>
    </row>
    <row r="4751" spans="7:7" hidden="1" x14ac:dyDescent="0.35">
      <c r="G4751" s="12"/>
    </row>
    <row r="4752" spans="7:7" hidden="1" x14ac:dyDescent="0.35">
      <c r="G4752" s="12"/>
    </row>
    <row r="4753" spans="7:7" hidden="1" x14ac:dyDescent="0.35">
      <c r="G4753" s="12"/>
    </row>
    <row r="4754" spans="7:7" hidden="1" x14ac:dyDescent="0.35">
      <c r="G4754" s="12"/>
    </row>
    <row r="4755" spans="7:7" hidden="1" x14ac:dyDescent="0.35">
      <c r="G4755" s="12"/>
    </row>
    <row r="4756" spans="7:7" hidden="1" x14ac:dyDescent="0.35">
      <c r="G4756" s="12"/>
    </row>
    <row r="4757" spans="7:7" hidden="1" x14ac:dyDescent="0.35">
      <c r="G4757" s="12"/>
    </row>
    <row r="4758" spans="7:7" hidden="1" x14ac:dyDescent="0.35">
      <c r="G4758" s="12"/>
    </row>
    <row r="4759" spans="7:7" hidden="1" x14ac:dyDescent="0.35">
      <c r="G4759" s="12"/>
    </row>
    <row r="4760" spans="7:7" hidden="1" x14ac:dyDescent="0.35">
      <c r="G4760" s="12"/>
    </row>
    <row r="4761" spans="7:7" hidden="1" x14ac:dyDescent="0.35">
      <c r="G4761" s="12"/>
    </row>
    <row r="4762" spans="7:7" hidden="1" x14ac:dyDescent="0.35">
      <c r="G4762" s="12"/>
    </row>
    <row r="4763" spans="7:7" hidden="1" x14ac:dyDescent="0.35">
      <c r="G4763" s="12"/>
    </row>
    <row r="4764" spans="7:7" hidden="1" x14ac:dyDescent="0.35">
      <c r="G4764" s="12"/>
    </row>
    <row r="4765" spans="7:7" hidden="1" x14ac:dyDescent="0.35">
      <c r="G4765" s="12"/>
    </row>
    <row r="4766" spans="7:7" hidden="1" x14ac:dyDescent="0.35">
      <c r="G4766" s="12"/>
    </row>
    <row r="4767" spans="7:7" hidden="1" x14ac:dyDescent="0.35">
      <c r="G4767" s="12"/>
    </row>
    <row r="4768" spans="7:7" hidden="1" x14ac:dyDescent="0.35">
      <c r="G4768" s="12"/>
    </row>
    <row r="4769" spans="7:7" hidden="1" x14ac:dyDescent="0.35">
      <c r="G4769" s="12"/>
    </row>
    <row r="4770" spans="7:7" hidden="1" x14ac:dyDescent="0.35">
      <c r="G4770" s="12"/>
    </row>
    <row r="4771" spans="7:7" hidden="1" x14ac:dyDescent="0.35">
      <c r="G4771" s="12"/>
    </row>
    <row r="4772" spans="7:7" hidden="1" x14ac:dyDescent="0.35">
      <c r="G4772" s="12"/>
    </row>
    <row r="4773" spans="7:7" hidden="1" x14ac:dyDescent="0.35">
      <c r="G4773" s="12"/>
    </row>
    <row r="4774" spans="7:7" hidden="1" x14ac:dyDescent="0.35">
      <c r="G4774" s="12"/>
    </row>
    <row r="4775" spans="7:7" hidden="1" x14ac:dyDescent="0.35">
      <c r="G4775" s="12"/>
    </row>
    <row r="4776" spans="7:7" hidden="1" x14ac:dyDescent="0.35">
      <c r="G4776" s="12"/>
    </row>
    <row r="4777" spans="7:7" hidden="1" x14ac:dyDescent="0.35">
      <c r="G4777" s="12"/>
    </row>
    <row r="4778" spans="7:7" hidden="1" x14ac:dyDescent="0.35">
      <c r="G4778" s="12"/>
    </row>
    <row r="4779" spans="7:7" hidden="1" x14ac:dyDescent="0.35">
      <c r="G4779" s="12"/>
    </row>
    <row r="4780" spans="7:7" hidden="1" x14ac:dyDescent="0.35">
      <c r="G4780" s="12"/>
    </row>
    <row r="4781" spans="7:7" hidden="1" x14ac:dyDescent="0.35">
      <c r="G4781" s="12"/>
    </row>
    <row r="4782" spans="7:7" hidden="1" x14ac:dyDescent="0.35">
      <c r="G4782" s="12"/>
    </row>
    <row r="4783" spans="7:7" hidden="1" x14ac:dyDescent="0.35">
      <c r="G4783" s="12"/>
    </row>
    <row r="4784" spans="7:7" hidden="1" x14ac:dyDescent="0.35">
      <c r="G4784" s="12"/>
    </row>
    <row r="4785" spans="7:7" hidden="1" x14ac:dyDescent="0.35">
      <c r="G4785" s="12"/>
    </row>
    <row r="4786" spans="7:7" hidden="1" x14ac:dyDescent="0.35">
      <c r="G4786" s="12"/>
    </row>
    <row r="4787" spans="7:7" hidden="1" x14ac:dyDescent="0.35">
      <c r="G4787" s="12"/>
    </row>
    <row r="4788" spans="7:7" hidden="1" x14ac:dyDescent="0.35">
      <c r="G4788" s="12"/>
    </row>
    <row r="4789" spans="7:7" hidden="1" x14ac:dyDescent="0.35">
      <c r="G4789" s="12"/>
    </row>
    <row r="4790" spans="7:7" hidden="1" x14ac:dyDescent="0.35">
      <c r="G4790" s="12"/>
    </row>
    <row r="4791" spans="7:7" hidden="1" x14ac:dyDescent="0.35">
      <c r="G4791" s="12"/>
    </row>
    <row r="4792" spans="7:7" hidden="1" x14ac:dyDescent="0.35">
      <c r="G4792" s="12"/>
    </row>
    <row r="4793" spans="7:7" hidden="1" x14ac:dyDescent="0.35">
      <c r="G4793" s="12"/>
    </row>
    <row r="4794" spans="7:7" hidden="1" x14ac:dyDescent="0.35">
      <c r="G4794" s="12"/>
    </row>
    <row r="4795" spans="7:7" hidden="1" x14ac:dyDescent="0.35">
      <c r="G4795" s="12"/>
    </row>
    <row r="4796" spans="7:7" hidden="1" x14ac:dyDescent="0.35">
      <c r="G4796" s="12"/>
    </row>
    <row r="4797" spans="7:7" hidden="1" x14ac:dyDescent="0.35">
      <c r="G4797" s="12"/>
    </row>
    <row r="4798" spans="7:7" hidden="1" x14ac:dyDescent="0.35">
      <c r="G4798" s="12"/>
    </row>
    <row r="4799" spans="7:7" hidden="1" x14ac:dyDescent="0.35">
      <c r="G4799" s="12"/>
    </row>
    <row r="4800" spans="7:7" hidden="1" x14ac:dyDescent="0.35">
      <c r="G4800" s="12"/>
    </row>
    <row r="4801" spans="7:7" hidden="1" x14ac:dyDescent="0.35">
      <c r="G4801" s="12"/>
    </row>
    <row r="4802" spans="7:7" hidden="1" x14ac:dyDescent="0.35">
      <c r="G4802" s="12"/>
    </row>
    <row r="4803" spans="7:7" hidden="1" x14ac:dyDescent="0.35">
      <c r="G4803" s="12"/>
    </row>
    <row r="4804" spans="7:7" hidden="1" x14ac:dyDescent="0.35">
      <c r="G4804" s="12"/>
    </row>
    <row r="4805" spans="7:7" hidden="1" x14ac:dyDescent="0.35">
      <c r="G4805" s="12"/>
    </row>
    <row r="4806" spans="7:7" hidden="1" x14ac:dyDescent="0.35">
      <c r="G4806" s="12"/>
    </row>
    <row r="4807" spans="7:7" hidden="1" x14ac:dyDescent="0.35">
      <c r="G4807" s="12"/>
    </row>
    <row r="4808" spans="7:7" hidden="1" x14ac:dyDescent="0.35">
      <c r="G4808" s="12"/>
    </row>
    <row r="4809" spans="7:7" hidden="1" x14ac:dyDescent="0.35">
      <c r="G4809" s="12"/>
    </row>
    <row r="4810" spans="7:7" hidden="1" x14ac:dyDescent="0.35">
      <c r="G4810" s="12"/>
    </row>
    <row r="4811" spans="7:7" hidden="1" x14ac:dyDescent="0.35">
      <c r="G4811" s="12"/>
    </row>
    <row r="4812" spans="7:7" hidden="1" x14ac:dyDescent="0.35">
      <c r="G4812" s="12"/>
    </row>
    <row r="4813" spans="7:7" hidden="1" x14ac:dyDescent="0.35">
      <c r="G4813" s="12"/>
    </row>
    <row r="4814" spans="7:7" hidden="1" x14ac:dyDescent="0.35">
      <c r="G4814" s="12"/>
    </row>
    <row r="4815" spans="7:7" hidden="1" x14ac:dyDescent="0.35">
      <c r="G4815" s="12"/>
    </row>
    <row r="4816" spans="7:7" hidden="1" x14ac:dyDescent="0.35">
      <c r="G4816" s="12"/>
    </row>
    <row r="4817" spans="7:7" hidden="1" x14ac:dyDescent="0.35">
      <c r="G4817" s="12"/>
    </row>
    <row r="4818" spans="7:7" hidden="1" x14ac:dyDescent="0.35">
      <c r="G4818" s="12"/>
    </row>
    <row r="4819" spans="7:7" hidden="1" x14ac:dyDescent="0.35">
      <c r="G4819" s="12"/>
    </row>
    <row r="4820" spans="7:7" hidden="1" x14ac:dyDescent="0.35">
      <c r="G4820" s="12"/>
    </row>
    <row r="4821" spans="7:7" hidden="1" x14ac:dyDescent="0.35">
      <c r="G4821" s="12"/>
    </row>
    <row r="4822" spans="7:7" hidden="1" x14ac:dyDescent="0.35">
      <c r="G4822" s="12"/>
    </row>
    <row r="4823" spans="7:7" hidden="1" x14ac:dyDescent="0.35">
      <c r="G4823" s="12"/>
    </row>
    <row r="4824" spans="7:7" hidden="1" x14ac:dyDescent="0.35">
      <c r="G4824" s="12"/>
    </row>
    <row r="4825" spans="7:7" hidden="1" x14ac:dyDescent="0.35">
      <c r="G4825" s="12"/>
    </row>
    <row r="4826" spans="7:7" hidden="1" x14ac:dyDescent="0.35">
      <c r="G4826" s="12"/>
    </row>
    <row r="4827" spans="7:7" hidden="1" x14ac:dyDescent="0.35">
      <c r="G4827" s="12"/>
    </row>
    <row r="4828" spans="7:7" hidden="1" x14ac:dyDescent="0.35">
      <c r="G4828" s="12"/>
    </row>
    <row r="4829" spans="7:7" hidden="1" x14ac:dyDescent="0.35">
      <c r="G4829" s="12"/>
    </row>
    <row r="4830" spans="7:7" hidden="1" x14ac:dyDescent="0.35">
      <c r="G4830" s="12"/>
    </row>
    <row r="4831" spans="7:7" hidden="1" x14ac:dyDescent="0.35">
      <c r="G4831" s="12"/>
    </row>
    <row r="4832" spans="7:7" hidden="1" x14ac:dyDescent="0.35">
      <c r="G4832" s="12"/>
    </row>
    <row r="4833" spans="7:7" hidden="1" x14ac:dyDescent="0.35">
      <c r="G4833" s="12"/>
    </row>
    <row r="4834" spans="7:7" hidden="1" x14ac:dyDescent="0.35">
      <c r="G4834" s="12"/>
    </row>
    <row r="4835" spans="7:7" hidden="1" x14ac:dyDescent="0.35">
      <c r="G4835" s="12"/>
    </row>
    <row r="4836" spans="7:7" hidden="1" x14ac:dyDescent="0.35">
      <c r="G4836" s="12"/>
    </row>
    <row r="4837" spans="7:7" hidden="1" x14ac:dyDescent="0.35">
      <c r="G4837" s="12"/>
    </row>
    <row r="4838" spans="7:7" hidden="1" x14ac:dyDescent="0.35">
      <c r="G4838" s="12"/>
    </row>
    <row r="4839" spans="7:7" hidden="1" x14ac:dyDescent="0.35">
      <c r="G4839" s="12"/>
    </row>
    <row r="4840" spans="7:7" hidden="1" x14ac:dyDescent="0.35">
      <c r="G4840" s="12"/>
    </row>
    <row r="4841" spans="7:7" hidden="1" x14ac:dyDescent="0.35">
      <c r="G4841" s="12"/>
    </row>
    <row r="4842" spans="7:7" hidden="1" x14ac:dyDescent="0.35">
      <c r="G4842" s="12"/>
    </row>
    <row r="4843" spans="7:7" hidden="1" x14ac:dyDescent="0.35">
      <c r="G4843" s="12"/>
    </row>
    <row r="4844" spans="7:7" hidden="1" x14ac:dyDescent="0.35">
      <c r="G4844" s="12"/>
    </row>
    <row r="4845" spans="7:7" hidden="1" x14ac:dyDescent="0.35">
      <c r="G4845" s="12"/>
    </row>
    <row r="4846" spans="7:7" hidden="1" x14ac:dyDescent="0.35">
      <c r="G4846" s="12"/>
    </row>
    <row r="4847" spans="7:7" hidden="1" x14ac:dyDescent="0.35">
      <c r="G4847" s="12"/>
    </row>
    <row r="4848" spans="7:7" hidden="1" x14ac:dyDescent="0.35">
      <c r="G4848" s="12"/>
    </row>
    <row r="4849" spans="7:7" hidden="1" x14ac:dyDescent="0.35">
      <c r="G4849" s="12"/>
    </row>
    <row r="4850" spans="7:7" hidden="1" x14ac:dyDescent="0.35">
      <c r="G4850" s="12"/>
    </row>
    <row r="4851" spans="7:7" hidden="1" x14ac:dyDescent="0.35">
      <c r="G4851" s="12"/>
    </row>
    <row r="4852" spans="7:7" hidden="1" x14ac:dyDescent="0.35">
      <c r="G4852" s="12"/>
    </row>
    <row r="4853" spans="7:7" hidden="1" x14ac:dyDescent="0.35">
      <c r="G4853" s="12"/>
    </row>
    <row r="4854" spans="7:7" hidden="1" x14ac:dyDescent="0.35">
      <c r="G4854" s="12"/>
    </row>
    <row r="4855" spans="7:7" hidden="1" x14ac:dyDescent="0.35">
      <c r="G4855" s="12"/>
    </row>
    <row r="4856" spans="7:7" hidden="1" x14ac:dyDescent="0.35">
      <c r="G4856" s="12"/>
    </row>
    <row r="4857" spans="7:7" hidden="1" x14ac:dyDescent="0.35">
      <c r="G4857" s="12"/>
    </row>
    <row r="4858" spans="7:7" hidden="1" x14ac:dyDescent="0.35">
      <c r="G4858" s="12"/>
    </row>
    <row r="4859" spans="7:7" hidden="1" x14ac:dyDescent="0.35">
      <c r="G4859" s="12"/>
    </row>
    <row r="4860" spans="7:7" hidden="1" x14ac:dyDescent="0.35">
      <c r="G4860" s="12"/>
    </row>
    <row r="4861" spans="7:7" hidden="1" x14ac:dyDescent="0.35">
      <c r="G4861" s="12"/>
    </row>
    <row r="4862" spans="7:7" hidden="1" x14ac:dyDescent="0.35">
      <c r="G4862" s="12"/>
    </row>
    <row r="4863" spans="7:7" hidden="1" x14ac:dyDescent="0.35">
      <c r="G4863" s="12"/>
    </row>
    <row r="4864" spans="7:7" hidden="1" x14ac:dyDescent="0.35">
      <c r="G4864" s="12"/>
    </row>
    <row r="4865" spans="7:7" hidden="1" x14ac:dyDescent="0.35">
      <c r="G4865" s="12"/>
    </row>
    <row r="4866" spans="7:7" hidden="1" x14ac:dyDescent="0.35">
      <c r="G4866" s="12"/>
    </row>
    <row r="4867" spans="7:7" hidden="1" x14ac:dyDescent="0.35">
      <c r="G4867" s="12"/>
    </row>
    <row r="4868" spans="7:7" hidden="1" x14ac:dyDescent="0.35">
      <c r="G4868" s="12"/>
    </row>
    <row r="4869" spans="7:7" hidden="1" x14ac:dyDescent="0.35">
      <c r="G4869" s="12"/>
    </row>
    <row r="4870" spans="7:7" hidden="1" x14ac:dyDescent="0.35">
      <c r="G4870" s="12"/>
    </row>
    <row r="4871" spans="7:7" hidden="1" x14ac:dyDescent="0.35">
      <c r="G4871" s="12"/>
    </row>
    <row r="4872" spans="7:7" hidden="1" x14ac:dyDescent="0.35">
      <c r="G4872" s="12"/>
    </row>
    <row r="4873" spans="7:7" hidden="1" x14ac:dyDescent="0.35">
      <c r="G4873" s="12"/>
    </row>
    <row r="4874" spans="7:7" hidden="1" x14ac:dyDescent="0.35">
      <c r="G4874" s="12"/>
    </row>
    <row r="4875" spans="7:7" hidden="1" x14ac:dyDescent="0.35">
      <c r="G4875" s="12"/>
    </row>
    <row r="4876" spans="7:7" hidden="1" x14ac:dyDescent="0.35">
      <c r="G4876" s="12"/>
    </row>
    <row r="4877" spans="7:7" hidden="1" x14ac:dyDescent="0.35">
      <c r="G4877" s="12"/>
    </row>
    <row r="4878" spans="7:7" hidden="1" x14ac:dyDescent="0.35">
      <c r="G4878" s="12"/>
    </row>
    <row r="4879" spans="7:7" hidden="1" x14ac:dyDescent="0.35">
      <c r="G4879" s="12"/>
    </row>
    <row r="4880" spans="7:7" hidden="1" x14ac:dyDescent="0.35">
      <c r="G4880" s="12"/>
    </row>
    <row r="4881" spans="7:7" hidden="1" x14ac:dyDescent="0.35">
      <c r="G4881" s="12"/>
    </row>
    <row r="4882" spans="7:7" hidden="1" x14ac:dyDescent="0.35">
      <c r="G4882" s="12"/>
    </row>
    <row r="4883" spans="7:7" hidden="1" x14ac:dyDescent="0.35">
      <c r="G4883" s="12"/>
    </row>
    <row r="4884" spans="7:7" hidden="1" x14ac:dyDescent="0.35">
      <c r="G4884" s="12"/>
    </row>
    <row r="4885" spans="7:7" hidden="1" x14ac:dyDescent="0.35">
      <c r="G4885" s="12"/>
    </row>
    <row r="4886" spans="7:7" hidden="1" x14ac:dyDescent="0.35">
      <c r="G4886" s="12"/>
    </row>
    <row r="4887" spans="7:7" hidden="1" x14ac:dyDescent="0.35">
      <c r="G4887" s="12"/>
    </row>
    <row r="4888" spans="7:7" hidden="1" x14ac:dyDescent="0.35">
      <c r="G4888" s="12"/>
    </row>
    <row r="4889" spans="7:7" hidden="1" x14ac:dyDescent="0.35">
      <c r="G4889" s="12"/>
    </row>
    <row r="4890" spans="7:7" hidden="1" x14ac:dyDescent="0.35">
      <c r="G4890" s="12"/>
    </row>
    <row r="4891" spans="7:7" hidden="1" x14ac:dyDescent="0.35">
      <c r="G4891" s="12"/>
    </row>
    <row r="4892" spans="7:7" hidden="1" x14ac:dyDescent="0.35">
      <c r="G4892" s="12"/>
    </row>
    <row r="4893" spans="7:7" hidden="1" x14ac:dyDescent="0.35">
      <c r="G4893" s="12"/>
    </row>
    <row r="4894" spans="7:7" hidden="1" x14ac:dyDescent="0.35">
      <c r="G4894" s="12"/>
    </row>
    <row r="4895" spans="7:7" hidden="1" x14ac:dyDescent="0.35">
      <c r="G4895" s="12"/>
    </row>
    <row r="4896" spans="7:7" hidden="1" x14ac:dyDescent="0.35">
      <c r="G4896" s="12"/>
    </row>
    <row r="4897" spans="7:7" hidden="1" x14ac:dyDescent="0.35">
      <c r="G4897" s="12"/>
    </row>
    <row r="4898" spans="7:7" hidden="1" x14ac:dyDescent="0.35">
      <c r="G4898" s="12"/>
    </row>
    <row r="4899" spans="7:7" hidden="1" x14ac:dyDescent="0.35">
      <c r="G4899" s="12"/>
    </row>
    <row r="4900" spans="7:7" hidden="1" x14ac:dyDescent="0.35">
      <c r="G4900" s="12"/>
    </row>
    <row r="4901" spans="7:7" hidden="1" x14ac:dyDescent="0.35">
      <c r="G4901" s="12"/>
    </row>
    <row r="4902" spans="7:7" hidden="1" x14ac:dyDescent="0.35">
      <c r="G4902" s="12"/>
    </row>
    <row r="4903" spans="7:7" hidden="1" x14ac:dyDescent="0.35">
      <c r="G4903" s="12"/>
    </row>
    <row r="4904" spans="7:7" hidden="1" x14ac:dyDescent="0.35">
      <c r="G4904" s="12"/>
    </row>
    <row r="4905" spans="7:7" hidden="1" x14ac:dyDescent="0.35">
      <c r="G4905" s="12"/>
    </row>
    <row r="4906" spans="7:7" hidden="1" x14ac:dyDescent="0.35">
      <c r="G4906" s="12"/>
    </row>
    <row r="4907" spans="7:7" hidden="1" x14ac:dyDescent="0.35">
      <c r="G4907" s="12"/>
    </row>
    <row r="4908" spans="7:7" hidden="1" x14ac:dyDescent="0.35">
      <c r="G4908" s="12"/>
    </row>
    <row r="4909" spans="7:7" hidden="1" x14ac:dyDescent="0.35">
      <c r="G4909" s="12"/>
    </row>
    <row r="4910" spans="7:7" hidden="1" x14ac:dyDescent="0.35">
      <c r="G4910" s="12"/>
    </row>
    <row r="4911" spans="7:7" hidden="1" x14ac:dyDescent="0.35">
      <c r="G4911" s="12"/>
    </row>
    <row r="4912" spans="7:7" hidden="1" x14ac:dyDescent="0.35">
      <c r="G4912" s="12"/>
    </row>
    <row r="4913" spans="7:7" hidden="1" x14ac:dyDescent="0.35">
      <c r="G4913" s="12"/>
    </row>
    <row r="4914" spans="7:7" hidden="1" x14ac:dyDescent="0.35">
      <c r="G4914" s="12"/>
    </row>
    <row r="4915" spans="7:7" hidden="1" x14ac:dyDescent="0.35">
      <c r="G4915" s="12"/>
    </row>
    <row r="4916" spans="7:7" hidden="1" x14ac:dyDescent="0.35">
      <c r="G4916" s="12"/>
    </row>
    <row r="4917" spans="7:7" hidden="1" x14ac:dyDescent="0.35">
      <c r="G4917" s="12"/>
    </row>
    <row r="4918" spans="7:7" hidden="1" x14ac:dyDescent="0.35">
      <c r="G4918" s="12"/>
    </row>
    <row r="4919" spans="7:7" hidden="1" x14ac:dyDescent="0.35">
      <c r="G4919" s="12"/>
    </row>
    <row r="4920" spans="7:7" hidden="1" x14ac:dyDescent="0.35">
      <c r="G4920" s="12"/>
    </row>
    <row r="4921" spans="7:7" hidden="1" x14ac:dyDescent="0.35">
      <c r="G4921" s="12"/>
    </row>
    <row r="4922" spans="7:7" hidden="1" x14ac:dyDescent="0.35">
      <c r="G4922" s="12"/>
    </row>
    <row r="4923" spans="7:7" hidden="1" x14ac:dyDescent="0.35">
      <c r="G4923" s="12"/>
    </row>
    <row r="4924" spans="7:7" hidden="1" x14ac:dyDescent="0.35">
      <c r="G4924" s="12"/>
    </row>
    <row r="4925" spans="7:7" hidden="1" x14ac:dyDescent="0.35">
      <c r="G4925" s="12"/>
    </row>
    <row r="4926" spans="7:7" hidden="1" x14ac:dyDescent="0.35">
      <c r="G4926" s="12"/>
    </row>
    <row r="4927" spans="7:7" hidden="1" x14ac:dyDescent="0.35">
      <c r="G4927" s="12"/>
    </row>
    <row r="4928" spans="7:7" hidden="1" x14ac:dyDescent="0.35">
      <c r="G4928" s="12"/>
    </row>
    <row r="4929" spans="7:7" hidden="1" x14ac:dyDescent="0.35">
      <c r="G4929" s="12"/>
    </row>
    <row r="4930" spans="7:7" hidden="1" x14ac:dyDescent="0.35">
      <c r="G4930" s="12"/>
    </row>
    <row r="4931" spans="7:7" hidden="1" x14ac:dyDescent="0.35">
      <c r="G4931" s="12"/>
    </row>
    <row r="4932" spans="7:7" hidden="1" x14ac:dyDescent="0.35">
      <c r="G4932" s="12"/>
    </row>
    <row r="4933" spans="7:7" hidden="1" x14ac:dyDescent="0.35">
      <c r="G4933" s="12"/>
    </row>
    <row r="4934" spans="7:7" hidden="1" x14ac:dyDescent="0.35">
      <c r="G4934" s="12"/>
    </row>
    <row r="4935" spans="7:7" hidden="1" x14ac:dyDescent="0.35">
      <c r="G4935" s="12"/>
    </row>
    <row r="4936" spans="7:7" hidden="1" x14ac:dyDescent="0.35">
      <c r="G4936" s="12"/>
    </row>
    <row r="4937" spans="7:7" hidden="1" x14ac:dyDescent="0.35">
      <c r="G4937" s="12"/>
    </row>
    <row r="4938" spans="7:7" hidden="1" x14ac:dyDescent="0.35">
      <c r="G4938" s="12"/>
    </row>
    <row r="4939" spans="7:7" hidden="1" x14ac:dyDescent="0.35">
      <c r="G4939" s="12"/>
    </row>
    <row r="4940" spans="7:7" hidden="1" x14ac:dyDescent="0.35">
      <c r="G4940" s="12"/>
    </row>
    <row r="4941" spans="7:7" hidden="1" x14ac:dyDescent="0.35">
      <c r="G4941" s="12"/>
    </row>
    <row r="4942" spans="7:7" hidden="1" x14ac:dyDescent="0.35">
      <c r="G4942" s="12"/>
    </row>
    <row r="4943" spans="7:7" hidden="1" x14ac:dyDescent="0.35">
      <c r="G4943" s="12"/>
    </row>
    <row r="4944" spans="7:7" hidden="1" x14ac:dyDescent="0.35">
      <c r="G4944" s="12"/>
    </row>
    <row r="4945" spans="7:7" hidden="1" x14ac:dyDescent="0.35">
      <c r="G4945" s="12"/>
    </row>
    <row r="4946" spans="7:7" hidden="1" x14ac:dyDescent="0.35">
      <c r="G4946" s="12"/>
    </row>
    <row r="4947" spans="7:7" hidden="1" x14ac:dyDescent="0.35">
      <c r="G4947" s="12"/>
    </row>
    <row r="4948" spans="7:7" hidden="1" x14ac:dyDescent="0.35">
      <c r="G4948" s="12"/>
    </row>
    <row r="4949" spans="7:7" hidden="1" x14ac:dyDescent="0.35">
      <c r="G4949" s="12"/>
    </row>
    <row r="4950" spans="7:7" hidden="1" x14ac:dyDescent="0.35">
      <c r="G4950" s="12"/>
    </row>
    <row r="4951" spans="7:7" hidden="1" x14ac:dyDescent="0.35">
      <c r="G4951" s="12"/>
    </row>
    <row r="4952" spans="7:7" hidden="1" x14ac:dyDescent="0.35">
      <c r="G4952" s="12"/>
    </row>
    <row r="4953" spans="7:7" hidden="1" x14ac:dyDescent="0.35">
      <c r="G4953" s="12"/>
    </row>
    <row r="4954" spans="7:7" hidden="1" x14ac:dyDescent="0.35">
      <c r="G4954" s="12"/>
    </row>
    <row r="4955" spans="7:7" hidden="1" x14ac:dyDescent="0.35">
      <c r="G4955" s="12"/>
    </row>
    <row r="4956" spans="7:7" hidden="1" x14ac:dyDescent="0.35">
      <c r="G4956" s="12"/>
    </row>
    <row r="4957" spans="7:7" hidden="1" x14ac:dyDescent="0.35">
      <c r="G4957" s="12"/>
    </row>
    <row r="4958" spans="7:7" hidden="1" x14ac:dyDescent="0.35">
      <c r="G4958" s="12"/>
    </row>
    <row r="4959" spans="7:7" hidden="1" x14ac:dyDescent="0.35">
      <c r="G4959" s="12"/>
    </row>
    <row r="4960" spans="7:7" hidden="1" x14ac:dyDescent="0.35">
      <c r="G4960" s="12"/>
    </row>
    <row r="4961" spans="7:7" hidden="1" x14ac:dyDescent="0.35">
      <c r="G4961" s="12"/>
    </row>
    <row r="4962" spans="7:7" hidden="1" x14ac:dyDescent="0.35">
      <c r="G4962" s="12"/>
    </row>
    <row r="4963" spans="7:7" hidden="1" x14ac:dyDescent="0.35">
      <c r="G4963" s="12"/>
    </row>
    <row r="4964" spans="7:7" hidden="1" x14ac:dyDescent="0.35">
      <c r="G4964" s="12"/>
    </row>
    <row r="4965" spans="7:7" hidden="1" x14ac:dyDescent="0.35">
      <c r="G4965" s="12"/>
    </row>
    <row r="4966" spans="7:7" hidden="1" x14ac:dyDescent="0.35">
      <c r="G4966" s="12"/>
    </row>
    <row r="4967" spans="7:7" hidden="1" x14ac:dyDescent="0.35">
      <c r="G4967" s="12"/>
    </row>
    <row r="4968" spans="7:7" hidden="1" x14ac:dyDescent="0.35">
      <c r="G4968" s="12"/>
    </row>
    <row r="4969" spans="7:7" hidden="1" x14ac:dyDescent="0.35">
      <c r="G4969" s="12"/>
    </row>
    <row r="4970" spans="7:7" hidden="1" x14ac:dyDescent="0.35">
      <c r="G4970" s="12"/>
    </row>
    <row r="4971" spans="7:7" hidden="1" x14ac:dyDescent="0.35">
      <c r="G4971" s="12"/>
    </row>
    <row r="4972" spans="7:7" hidden="1" x14ac:dyDescent="0.35">
      <c r="G4972" s="12"/>
    </row>
    <row r="4973" spans="7:7" hidden="1" x14ac:dyDescent="0.35">
      <c r="G4973" s="12"/>
    </row>
    <row r="4974" spans="7:7" hidden="1" x14ac:dyDescent="0.35">
      <c r="G4974" s="12"/>
    </row>
    <row r="4975" spans="7:7" hidden="1" x14ac:dyDescent="0.35">
      <c r="G4975" s="12"/>
    </row>
    <row r="4976" spans="7:7" hidden="1" x14ac:dyDescent="0.35">
      <c r="G4976" s="12"/>
    </row>
    <row r="4977" spans="7:7" hidden="1" x14ac:dyDescent="0.35">
      <c r="G4977" s="12"/>
    </row>
    <row r="4978" spans="7:7" hidden="1" x14ac:dyDescent="0.35">
      <c r="G4978" s="12"/>
    </row>
    <row r="4979" spans="7:7" hidden="1" x14ac:dyDescent="0.35">
      <c r="G4979" s="12"/>
    </row>
    <row r="4980" spans="7:7" hidden="1" x14ac:dyDescent="0.35">
      <c r="G4980" s="12"/>
    </row>
    <row r="4981" spans="7:7" hidden="1" x14ac:dyDescent="0.35">
      <c r="G4981" s="12"/>
    </row>
    <row r="4982" spans="7:7" hidden="1" x14ac:dyDescent="0.35">
      <c r="G4982" s="12"/>
    </row>
    <row r="4983" spans="7:7" hidden="1" x14ac:dyDescent="0.35">
      <c r="G4983" s="12"/>
    </row>
    <row r="4984" spans="7:7" hidden="1" x14ac:dyDescent="0.35">
      <c r="G4984" s="12"/>
    </row>
    <row r="4985" spans="7:7" hidden="1" x14ac:dyDescent="0.35">
      <c r="G4985" s="12"/>
    </row>
    <row r="4986" spans="7:7" hidden="1" x14ac:dyDescent="0.35">
      <c r="G4986" s="12"/>
    </row>
    <row r="4987" spans="7:7" hidden="1" x14ac:dyDescent="0.35">
      <c r="G4987" s="12"/>
    </row>
    <row r="4988" spans="7:7" hidden="1" x14ac:dyDescent="0.35">
      <c r="G4988" s="12"/>
    </row>
    <row r="4989" spans="7:7" hidden="1" x14ac:dyDescent="0.35">
      <c r="G4989" s="12"/>
    </row>
    <row r="4990" spans="7:7" hidden="1" x14ac:dyDescent="0.35">
      <c r="G4990" s="12"/>
    </row>
    <row r="4991" spans="7:7" hidden="1" x14ac:dyDescent="0.35">
      <c r="G4991" s="12"/>
    </row>
    <row r="4992" spans="7:7" hidden="1" x14ac:dyDescent="0.35">
      <c r="G4992" s="12"/>
    </row>
    <row r="4993" spans="7:7" hidden="1" x14ac:dyDescent="0.35">
      <c r="G4993" s="12"/>
    </row>
    <row r="4994" spans="7:7" hidden="1" x14ac:dyDescent="0.35">
      <c r="G4994" s="12"/>
    </row>
    <row r="4995" spans="7:7" hidden="1" x14ac:dyDescent="0.35">
      <c r="G4995" s="12"/>
    </row>
    <row r="4996" spans="7:7" hidden="1" x14ac:dyDescent="0.35">
      <c r="G4996" s="12"/>
    </row>
    <row r="4997" spans="7:7" hidden="1" x14ac:dyDescent="0.35">
      <c r="G4997" s="12"/>
    </row>
    <row r="4998" spans="7:7" hidden="1" x14ac:dyDescent="0.35">
      <c r="G4998" s="12"/>
    </row>
    <row r="4999" spans="7:7" hidden="1" x14ac:dyDescent="0.35">
      <c r="G4999" s="12"/>
    </row>
    <row r="5000" spans="7:7" hidden="1" x14ac:dyDescent="0.35">
      <c r="G5000" s="12"/>
    </row>
    <row r="5001" spans="7:7" hidden="1" x14ac:dyDescent="0.35">
      <c r="G5001" s="12"/>
    </row>
    <row r="5002" spans="7:7" hidden="1" x14ac:dyDescent="0.35">
      <c r="G5002" s="12"/>
    </row>
    <row r="5003" spans="7:7" hidden="1" x14ac:dyDescent="0.35">
      <c r="G5003" s="12"/>
    </row>
    <row r="5004" spans="7:7" hidden="1" x14ac:dyDescent="0.35">
      <c r="G5004" s="12"/>
    </row>
    <row r="5005" spans="7:7" hidden="1" x14ac:dyDescent="0.35">
      <c r="G5005" s="12"/>
    </row>
    <row r="5006" spans="7:7" hidden="1" x14ac:dyDescent="0.35">
      <c r="G5006" s="12"/>
    </row>
    <row r="5007" spans="7:7" hidden="1" x14ac:dyDescent="0.35">
      <c r="G5007" s="12"/>
    </row>
    <row r="5008" spans="7:7" hidden="1" x14ac:dyDescent="0.35">
      <c r="G5008" s="12"/>
    </row>
    <row r="5009" spans="7:7" hidden="1" x14ac:dyDescent="0.35">
      <c r="G5009" s="12"/>
    </row>
    <row r="5010" spans="7:7" hidden="1" x14ac:dyDescent="0.35">
      <c r="G5010" s="12"/>
    </row>
    <row r="5011" spans="7:7" hidden="1" x14ac:dyDescent="0.35">
      <c r="G5011" s="12"/>
    </row>
    <row r="5012" spans="7:7" hidden="1" x14ac:dyDescent="0.35">
      <c r="G5012" s="12"/>
    </row>
    <row r="5013" spans="7:7" hidden="1" x14ac:dyDescent="0.35">
      <c r="G5013" s="12"/>
    </row>
    <row r="5014" spans="7:7" hidden="1" x14ac:dyDescent="0.35">
      <c r="G5014" s="12"/>
    </row>
    <row r="5015" spans="7:7" hidden="1" x14ac:dyDescent="0.35">
      <c r="G5015" s="12"/>
    </row>
    <row r="5016" spans="7:7" hidden="1" x14ac:dyDescent="0.35">
      <c r="G5016" s="12"/>
    </row>
    <row r="5017" spans="7:7" hidden="1" x14ac:dyDescent="0.35">
      <c r="G5017" s="12"/>
    </row>
    <row r="5018" spans="7:7" hidden="1" x14ac:dyDescent="0.35">
      <c r="G5018" s="12"/>
    </row>
    <row r="5019" spans="7:7" hidden="1" x14ac:dyDescent="0.35">
      <c r="G5019" s="12"/>
    </row>
    <row r="5020" spans="7:7" hidden="1" x14ac:dyDescent="0.35">
      <c r="G5020" s="12"/>
    </row>
    <row r="5021" spans="7:7" hidden="1" x14ac:dyDescent="0.35">
      <c r="G5021" s="12"/>
    </row>
    <row r="5022" spans="7:7" hidden="1" x14ac:dyDescent="0.35">
      <c r="G5022" s="12"/>
    </row>
    <row r="5023" spans="7:7" hidden="1" x14ac:dyDescent="0.35">
      <c r="G5023" s="12"/>
    </row>
    <row r="5024" spans="7:7" hidden="1" x14ac:dyDescent="0.35">
      <c r="G5024" s="12"/>
    </row>
    <row r="5025" spans="7:7" hidden="1" x14ac:dyDescent="0.35">
      <c r="G5025" s="12"/>
    </row>
    <row r="5026" spans="7:7" hidden="1" x14ac:dyDescent="0.35">
      <c r="G5026" s="12"/>
    </row>
    <row r="5027" spans="7:7" hidden="1" x14ac:dyDescent="0.35">
      <c r="G5027" s="12"/>
    </row>
    <row r="5028" spans="7:7" hidden="1" x14ac:dyDescent="0.35">
      <c r="G5028" s="12"/>
    </row>
    <row r="5029" spans="7:7" hidden="1" x14ac:dyDescent="0.35">
      <c r="G5029" s="12"/>
    </row>
    <row r="5030" spans="7:7" hidden="1" x14ac:dyDescent="0.35">
      <c r="G5030" s="12"/>
    </row>
    <row r="5031" spans="7:7" hidden="1" x14ac:dyDescent="0.35">
      <c r="G5031" s="12"/>
    </row>
    <row r="5032" spans="7:7" hidden="1" x14ac:dyDescent="0.35">
      <c r="G5032" s="12"/>
    </row>
    <row r="5033" spans="7:7" hidden="1" x14ac:dyDescent="0.35">
      <c r="G5033" s="12"/>
    </row>
    <row r="5034" spans="7:7" hidden="1" x14ac:dyDescent="0.35">
      <c r="G5034" s="12"/>
    </row>
    <row r="5035" spans="7:7" hidden="1" x14ac:dyDescent="0.35">
      <c r="G5035" s="12"/>
    </row>
    <row r="5036" spans="7:7" hidden="1" x14ac:dyDescent="0.35">
      <c r="G5036" s="12"/>
    </row>
    <row r="5037" spans="7:7" hidden="1" x14ac:dyDescent="0.35">
      <c r="G5037" s="12"/>
    </row>
    <row r="5038" spans="7:7" hidden="1" x14ac:dyDescent="0.35">
      <c r="G5038" s="12"/>
    </row>
    <row r="5039" spans="7:7" hidden="1" x14ac:dyDescent="0.35">
      <c r="G5039" s="12"/>
    </row>
    <row r="5040" spans="7:7" hidden="1" x14ac:dyDescent="0.35">
      <c r="G5040" s="12"/>
    </row>
    <row r="5041" spans="7:7" hidden="1" x14ac:dyDescent="0.35">
      <c r="G5041" s="12"/>
    </row>
    <row r="5042" spans="7:7" hidden="1" x14ac:dyDescent="0.35">
      <c r="G5042" s="12"/>
    </row>
    <row r="5043" spans="7:7" hidden="1" x14ac:dyDescent="0.35">
      <c r="G5043" s="12"/>
    </row>
    <row r="5044" spans="7:7" hidden="1" x14ac:dyDescent="0.35">
      <c r="G5044" s="12"/>
    </row>
    <row r="5045" spans="7:7" hidden="1" x14ac:dyDescent="0.35">
      <c r="G5045" s="12"/>
    </row>
    <row r="5046" spans="7:7" hidden="1" x14ac:dyDescent="0.35">
      <c r="G5046" s="12"/>
    </row>
    <row r="5047" spans="7:7" hidden="1" x14ac:dyDescent="0.35">
      <c r="G5047" s="12"/>
    </row>
    <row r="5048" spans="7:7" hidden="1" x14ac:dyDescent="0.35">
      <c r="G5048" s="12"/>
    </row>
    <row r="5049" spans="7:7" hidden="1" x14ac:dyDescent="0.35">
      <c r="G5049" s="12"/>
    </row>
    <row r="5050" spans="7:7" hidden="1" x14ac:dyDescent="0.35">
      <c r="G5050" s="12"/>
    </row>
    <row r="5051" spans="7:7" hidden="1" x14ac:dyDescent="0.35">
      <c r="G5051" s="12"/>
    </row>
    <row r="5052" spans="7:7" hidden="1" x14ac:dyDescent="0.35">
      <c r="G5052" s="12"/>
    </row>
    <row r="5053" spans="7:7" hidden="1" x14ac:dyDescent="0.35">
      <c r="G5053" s="12"/>
    </row>
    <row r="5054" spans="7:7" hidden="1" x14ac:dyDescent="0.35">
      <c r="G5054" s="12"/>
    </row>
    <row r="5055" spans="7:7" hidden="1" x14ac:dyDescent="0.35">
      <c r="G5055" s="12"/>
    </row>
    <row r="5056" spans="7:7" hidden="1" x14ac:dyDescent="0.35">
      <c r="G5056" s="12"/>
    </row>
    <row r="5057" spans="7:7" hidden="1" x14ac:dyDescent="0.35">
      <c r="G5057" s="12"/>
    </row>
    <row r="5058" spans="7:7" hidden="1" x14ac:dyDescent="0.35">
      <c r="G5058" s="12"/>
    </row>
    <row r="5059" spans="7:7" hidden="1" x14ac:dyDescent="0.35">
      <c r="G5059" s="12"/>
    </row>
    <row r="5060" spans="7:7" hidden="1" x14ac:dyDescent="0.35">
      <c r="G5060" s="12"/>
    </row>
    <row r="5061" spans="7:7" hidden="1" x14ac:dyDescent="0.35">
      <c r="G5061" s="12"/>
    </row>
    <row r="5062" spans="7:7" hidden="1" x14ac:dyDescent="0.35">
      <c r="G5062" s="12"/>
    </row>
    <row r="5063" spans="7:7" hidden="1" x14ac:dyDescent="0.35">
      <c r="G5063" s="12"/>
    </row>
    <row r="5064" spans="7:7" hidden="1" x14ac:dyDescent="0.35">
      <c r="G5064" s="12"/>
    </row>
    <row r="5065" spans="7:7" hidden="1" x14ac:dyDescent="0.35">
      <c r="G5065" s="12"/>
    </row>
    <row r="5066" spans="7:7" hidden="1" x14ac:dyDescent="0.35">
      <c r="G5066" s="12"/>
    </row>
    <row r="5067" spans="7:7" hidden="1" x14ac:dyDescent="0.35">
      <c r="G5067" s="12"/>
    </row>
    <row r="5068" spans="7:7" hidden="1" x14ac:dyDescent="0.35">
      <c r="G5068" s="12"/>
    </row>
    <row r="5069" spans="7:7" hidden="1" x14ac:dyDescent="0.35">
      <c r="G5069" s="12"/>
    </row>
    <row r="5070" spans="7:7" hidden="1" x14ac:dyDescent="0.35">
      <c r="G5070" s="12"/>
    </row>
    <row r="5071" spans="7:7" hidden="1" x14ac:dyDescent="0.35">
      <c r="G5071" s="12"/>
    </row>
    <row r="5072" spans="7:7" hidden="1" x14ac:dyDescent="0.35">
      <c r="G5072" s="12"/>
    </row>
    <row r="5073" spans="7:7" hidden="1" x14ac:dyDescent="0.35">
      <c r="G5073" s="12"/>
    </row>
    <row r="5074" spans="7:7" hidden="1" x14ac:dyDescent="0.35">
      <c r="G5074" s="12"/>
    </row>
    <row r="5075" spans="7:7" hidden="1" x14ac:dyDescent="0.35">
      <c r="G5075" s="12"/>
    </row>
    <row r="5076" spans="7:7" hidden="1" x14ac:dyDescent="0.35">
      <c r="G5076" s="12"/>
    </row>
    <row r="5077" spans="7:7" hidden="1" x14ac:dyDescent="0.35">
      <c r="G5077" s="12"/>
    </row>
    <row r="5078" spans="7:7" hidden="1" x14ac:dyDescent="0.35">
      <c r="G5078" s="12"/>
    </row>
    <row r="5079" spans="7:7" hidden="1" x14ac:dyDescent="0.35">
      <c r="G5079" s="12"/>
    </row>
    <row r="5080" spans="7:7" hidden="1" x14ac:dyDescent="0.35">
      <c r="G5080" s="12"/>
    </row>
    <row r="5081" spans="7:7" hidden="1" x14ac:dyDescent="0.35">
      <c r="G5081" s="12"/>
    </row>
    <row r="5082" spans="7:7" hidden="1" x14ac:dyDescent="0.35">
      <c r="G5082" s="12"/>
    </row>
    <row r="5083" spans="7:7" hidden="1" x14ac:dyDescent="0.35">
      <c r="G5083" s="12"/>
    </row>
    <row r="5084" spans="7:7" hidden="1" x14ac:dyDescent="0.35">
      <c r="G5084" s="12"/>
    </row>
    <row r="5085" spans="7:7" hidden="1" x14ac:dyDescent="0.35">
      <c r="G5085" s="12"/>
    </row>
    <row r="5086" spans="7:7" hidden="1" x14ac:dyDescent="0.35">
      <c r="G5086" s="12"/>
    </row>
    <row r="5087" spans="7:7" hidden="1" x14ac:dyDescent="0.35">
      <c r="G5087" s="12"/>
    </row>
    <row r="5088" spans="7:7" hidden="1" x14ac:dyDescent="0.35">
      <c r="G5088" s="12"/>
    </row>
    <row r="5089" spans="7:7" hidden="1" x14ac:dyDescent="0.35">
      <c r="G5089" s="12"/>
    </row>
    <row r="5090" spans="7:7" hidden="1" x14ac:dyDescent="0.35">
      <c r="G5090" s="12"/>
    </row>
    <row r="5091" spans="7:7" hidden="1" x14ac:dyDescent="0.35">
      <c r="G5091" s="12"/>
    </row>
    <row r="5092" spans="7:7" hidden="1" x14ac:dyDescent="0.35">
      <c r="G5092" s="12"/>
    </row>
    <row r="5093" spans="7:7" hidden="1" x14ac:dyDescent="0.35">
      <c r="G5093" s="12"/>
    </row>
    <row r="5094" spans="7:7" hidden="1" x14ac:dyDescent="0.35">
      <c r="G5094" s="12"/>
    </row>
    <row r="5095" spans="7:7" hidden="1" x14ac:dyDescent="0.35">
      <c r="G5095" s="12"/>
    </row>
    <row r="5096" spans="7:7" hidden="1" x14ac:dyDescent="0.35">
      <c r="G5096" s="12"/>
    </row>
    <row r="5097" spans="7:7" hidden="1" x14ac:dyDescent="0.35">
      <c r="G5097" s="12"/>
    </row>
    <row r="5098" spans="7:7" hidden="1" x14ac:dyDescent="0.35">
      <c r="G5098" s="12"/>
    </row>
    <row r="5099" spans="7:7" hidden="1" x14ac:dyDescent="0.35">
      <c r="G5099" s="12"/>
    </row>
    <row r="5100" spans="7:7" hidden="1" x14ac:dyDescent="0.35">
      <c r="G5100" s="12"/>
    </row>
    <row r="5101" spans="7:7" hidden="1" x14ac:dyDescent="0.35">
      <c r="G5101" s="12"/>
    </row>
    <row r="5102" spans="7:7" hidden="1" x14ac:dyDescent="0.35">
      <c r="G5102" s="12"/>
    </row>
    <row r="5103" spans="7:7" hidden="1" x14ac:dyDescent="0.35">
      <c r="G5103" s="12"/>
    </row>
    <row r="5104" spans="7:7" hidden="1" x14ac:dyDescent="0.35">
      <c r="G5104" s="12"/>
    </row>
    <row r="5105" spans="7:7" hidden="1" x14ac:dyDescent="0.35">
      <c r="G5105" s="12"/>
    </row>
    <row r="5106" spans="7:7" hidden="1" x14ac:dyDescent="0.35">
      <c r="G5106" s="12"/>
    </row>
    <row r="5107" spans="7:7" hidden="1" x14ac:dyDescent="0.35">
      <c r="G5107" s="12"/>
    </row>
    <row r="5108" spans="7:7" hidden="1" x14ac:dyDescent="0.35">
      <c r="G5108" s="12"/>
    </row>
    <row r="5109" spans="7:7" hidden="1" x14ac:dyDescent="0.35">
      <c r="G5109" s="12"/>
    </row>
    <row r="5110" spans="7:7" hidden="1" x14ac:dyDescent="0.35">
      <c r="G5110" s="12"/>
    </row>
    <row r="5111" spans="7:7" hidden="1" x14ac:dyDescent="0.35">
      <c r="G5111" s="12"/>
    </row>
    <row r="5112" spans="7:7" hidden="1" x14ac:dyDescent="0.35">
      <c r="G5112" s="12"/>
    </row>
    <row r="5113" spans="7:7" hidden="1" x14ac:dyDescent="0.35">
      <c r="G5113" s="12"/>
    </row>
    <row r="5114" spans="7:7" hidden="1" x14ac:dyDescent="0.35">
      <c r="G5114" s="12"/>
    </row>
    <row r="5115" spans="7:7" hidden="1" x14ac:dyDescent="0.35">
      <c r="G5115" s="12"/>
    </row>
    <row r="5116" spans="7:7" hidden="1" x14ac:dyDescent="0.35">
      <c r="G5116" s="12"/>
    </row>
    <row r="5117" spans="7:7" hidden="1" x14ac:dyDescent="0.35">
      <c r="G5117" s="12"/>
    </row>
    <row r="5118" spans="7:7" hidden="1" x14ac:dyDescent="0.35">
      <c r="G5118" s="12"/>
    </row>
    <row r="5119" spans="7:7" hidden="1" x14ac:dyDescent="0.35">
      <c r="G5119" s="12"/>
    </row>
    <row r="5120" spans="7:7" hidden="1" x14ac:dyDescent="0.35">
      <c r="G5120" s="12"/>
    </row>
    <row r="5121" spans="7:7" hidden="1" x14ac:dyDescent="0.35">
      <c r="G5121" s="12"/>
    </row>
    <row r="5122" spans="7:7" hidden="1" x14ac:dyDescent="0.35">
      <c r="G5122" s="12"/>
    </row>
    <row r="5123" spans="7:7" hidden="1" x14ac:dyDescent="0.35">
      <c r="G5123" s="12"/>
    </row>
    <row r="5124" spans="7:7" hidden="1" x14ac:dyDescent="0.35">
      <c r="G5124" s="12"/>
    </row>
    <row r="5125" spans="7:7" hidden="1" x14ac:dyDescent="0.35">
      <c r="G5125" s="12"/>
    </row>
    <row r="5126" spans="7:7" hidden="1" x14ac:dyDescent="0.35">
      <c r="G5126" s="12"/>
    </row>
    <row r="5127" spans="7:7" hidden="1" x14ac:dyDescent="0.35">
      <c r="G5127" s="12"/>
    </row>
    <row r="5128" spans="7:7" hidden="1" x14ac:dyDescent="0.35">
      <c r="G5128" s="12"/>
    </row>
    <row r="5129" spans="7:7" hidden="1" x14ac:dyDescent="0.35">
      <c r="G5129" s="12"/>
    </row>
    <row r="5130" spans="7:7" hidden="1" x14ac:dyDescent="0.35">
      <c r="G5130" s="12"/>
    </row>
    <row r="5131" spans="7:7" hidden="1" x14ac:dyDescent="0.35">
      <c r="G5131" s="12"/>
    </row>
    <row r="5132" spans="7:7" hidden="1" x14ac:dyDescent="0.35">
      <c r="G5132" s="12"/>
    </row>
    <row r="5133" spans="7:7" hidden="1" x14ac:dyDescent="0.35">
      <c r="G5133" s="12"/>
    </row>
    <row r="5134" spans="7:7" hidden="1" x14ac:dyDescent="0.35">
      <c r="G5134" s="12"/>
    </row>
    <row r="5135" spans="7:7" hidden="1" x14ac:dyDescent="0.35">
      <c r="G5135" s="12"/>
    </row>
    <row r="5136" spans="7:7" hidden="1" x14ac:dyDescent="0.35">
      <c r="G5136" s="12"/>
    </row>
    <row r="5137" spans="7:7" hidden="1" x14ac:dyDescent="0.35">
      <c r="G5137" s="12"/>
    </row>
    <row r="5138" spans="7:7" hidden="1" x14ac:dyDescent="0.35">
      <c r="G5138" s="12"/>
    </row>
    <row r="5139" spans="7:7" hidden="1" x14ac:dyDescent="0.35">
      <c r="G5139" s="12"/>
    </row>
    <row r="5140" spans="7:7" hidden="1" x14ac:dyDescent="0.35">
      <c r="G5140" s="12"/>
    </row>
    <row r="5141" spans="7:7" hidden="1" x14ac:dyDescent="0.35">
      <c r="G5141" s="12"/>
    </row>
    <row r="5142" spans="7:7" hidden="1" x14ac:dyDescent="0.35">
      <c r="G5142" s="12"/>
    </row>
    <row r="5143" spans="7:7" hidden="1" x14ac:dyDescent="0.35">
      <c r="G5143" s="12"/>
    </row>
    <row r="5144" spans="7:7" hidden="1" x14ac:dyDescent="0.35">
      <c r="G5144" s="12"/>
    </row>
    <row r="5145" spans="7:7" hidden="1" x14ac:dyDescent="0.35">
      <c r="G5145" s="12"/>
    </row>
    <row r="5146" spans="7:7" hidden="1" x14ac:dyDescent="0.35">
      <c r="G5146" s="12"/>
    </row>
    <row r="5147" spans="7:7" hidden="1" x14ac:dyDescent="0.35">
      <c r="G5147" s="12"/>
    </row>
    <row r="5148" spans="7:7" hidden="1" x14ac:dyDescent="0.35">
      <c r="G5148" s="12"/>
    </row>
    <row r="5149" spans="7:7" hidden="1" x14ac:dyDescent="0.35">
      <c r="G5149" s="12"/>
    </row>
    <row r="5150" spans="7:7" hidden="1" x14ac:dyDescent="0.35">
      <c r="G5150" s="12"/>
    </row>
    <row r="5151" spans="7:7" hidden="1" x14ac:dyDescent="0.35">
      <c r="G5151" s="12"/>
    </row>
    <row r="5152" spans="7:7" hidden="1" x14ac:dyDescent="0.35">
      <c r="G5152" s="12"/>
    </row>
    <row r="5153" spans="7:7" hidden="1" x14ac:dyDescent="0.35">
      <c r="G5153" s="12"/>
    </row>
    <row r="5154" spans="7:7" hidden="1" x14ac:dyDescent="0.35">
      <c r="G5154" s="12"/>
    </row>
    <row r="5155" spans="7:7" hidden="1" x14ac:dyDescent="0.35">
      <c r="G5155" s="12"/>
    </row>
    <row r="5156" spans="7:7" hidden="1" x14ac:dyDescent="0.35">
      <c r="G5156" s="12"/>
    </row>
    <row r="5157" spans="7:7" hidden="1" x14ac:dyDescent="0.35">
      <c r="G5157" s="12"/>
    </row>
    <row r="5158" spans="7:7" hidden="1" x14ac:dyDescent="0.35">
      <c r="G5158" s="12"/>
    </row>
    <row r="5159" spans="7:7" hidden="1" x14ac:dyDescent="0.35">
      <c r="G5159" s="12"/>
    </row>
    <row r="5160" spans="7:7" hidden="1" x14ac:dyDescent="0.35">
      <c r="G5160" s="12"/>
    </row>
    <row r="5161" spans="7:7" hidden="1" x14ac:dyDescent="0.35">
      <c r="G5161" s="12"/>
    </row>
    <row r="5162" spans="7:7" hidden="1" x14ac:dyDescent="0.35">
      <c r="G5162" s="12"/>
    </row>
    <row r="5163" spans="7:7" hidden="1" x14ac:dyDescent="0.35">
      <c r="G5163" s="12"/>
    </row>
    <row r="5164" spans="7:7" hidden="1" x14ac:dyDescent="0.35">
      <c r="G5164" s="12"/>
    </row>
    <row r="5165" spans="7:7" hidden="1" x14ac:dyDescent="0.35">
      <c r="G5165" s="12"/>
    </row>
    <row r="5166" spans="7:7" hidden="1" x14ac:dyDescent="0.35">
      <c r="G5166" s="12"/>
    </row>
    <row r="5167" spans="7:7" hidden="1" x14ac:dyDescent="0.35">
      <c r="G5167" s="12"/>
    </row>
    <row r="5168" spans="7:7" hidden="1" x14ac:dyDescent="0.35">
      <c r="G5168" s="12"/>
    </row>
    <row r="5169" spans="7:7" hidden="1" x14ac:dyDescent="0.35">
      <c r="G5169" s="12"/>
    </row>
    <row r="5170" spans="7:7" hidden="1" x14ac:dyDescent="0.35">
      <c r="G5170" s="12"/>
    </row>
    <row r="5171" spans="7:7" hidden="1" x14ac:dyDescent="0.35">
      <c r="G5171" s="12"/>
    </row>
    <row r="5172" spans="7:7" hidden="1" x14ac:dyDescent="0.35">
      <c r="G5172" s="12"/>
    </row>
    <row r="5173" spans="7:7" hidden="1" x14ac:dyDescent="0.35">
      <c r="G5173" s="12"/>
    </row>
    <row r="5174" spans="7:7" hidden="1" x14ac:dyDescent="0.35">
      <c r="G5174" s="12"/>
    </row>
    <row r="5175" spans="7:7" hidden="1" x14ac:dyDescent="0.35">
      <c r="G5175" s="12"/>
    </row>
    <row r="5176" spans="7:7" hidden="1" x14ac:dyDescent="0.35">
      <c r="G5176" s="12"/>
    </row>
    <row r="5177" spans="7:7" hidden="1" x14ac:dyDescent="0.35">
      <c r="G5177" s="12"/>
    </row>
    <row r="5178" spans="7:7" hidden="1" x14ac:dyDescent="0.35">
      <c r="G5178" s="12"/>
    </row>
    <row r="5179" spans="7:7" hidden="1" x14ac:dyDescent="0.35">
      <c r="G5179" s="12"/>
    </row>
    <row r="5180" spans="7:7" hidden="1" x14ac:dyDescent="0.35">
      <c r="G5180" s="12"/>
    </row>
    <row r="5181" spans="7:7" hidden="1" x14ac:dyDescent="0.35">
      <c r="G5181" s="12"/>
    </row>
    <row r="5182" spans="7:7" hidden="1" x14ac:dyDescent="0.35">
      <c r="G5182" s="12"/>
    </row>
    <row r="5183" spans="7:7" hidden="1" x14ac:dyDescent="0.35">
      <c r="G5183" s="12"/>
    </row>
    <row r="5184" spans="7:7" hidden="1" x14ac:dyDescent="0.35">
      <c r="G5184" s="12"/>
    </row>
    <row r="5185" spans="7:7" hidden="1" x14ac:dyDescent="0.35">
      <c r="G5185" s="12"/>
    </row>
    <row r="5186" spans="7:7" hidden="1" x14ac:dyDescent="0.35">
      <c r="G5186" s="12"/>
    </row>
    <row r="5187" spans="7:7" hidden="1" x14ac:dyDescent="0.35">
      <c r="G5187" s="12"/>
    </row>
    <row r="5188" spans="7:7" hidden="1" x14ac:dyDescent="0.35">
      <c r="G5188" s="12"/>
    </row>
    <row r="5189" spans="7:7" hidden="1" x14ac:dyDescent="0.35">
      <c r="G5189" s="12"/>
    </row>
    <row r="5190" spans="7:7" hidden="1" x14ac:dyDescent="0.35">
      <c r="G5190" s="12"/>
    </row>
    <row r="5191" spans="7:7" hidden="1" x14ac:dyDescent="0.35">
      <c r="G5191" s="12"/>
    </row>
    <row r="5192" spans="7:7" hidden="1" x14ac:dyDescent="0.35">
      <c r="G5192" s="12"/>
    </row>
    <row r="5193" spans="7:7" hidden="1" x14ac:dyDescent="0.35">
      <c r="G5193" s="12"/>
    </row>
    <row r="5194" spans="7:7" hidden="1" x14ac:dyDescent="0.35">
      <c r="G5194" s="12"/>
    </row>
    <row r="5195" spans="7:7" hidden="1" x14ac:dyDescent="0.35">
      <c r="G5195" s="12"/>
    </row>
    <row r="5196" spans="7:7" hidden="1" x14ac:dyDescent="0.35">
      <c r="G5196" s="12"/>
    </row>
    <row r="5197" spans="7:7" hidden="1" x14ac:dyDescent="0.35">
      <c r="G5197" s="12"/>
    </row>
    <row r="5198" spans="7:7" hidden="1" x14ac:dyDescent="0.35">
      <c r="G5198" s="12"/>
    </row>
    <row r="5199" spans="7:7" hidden="1" x14ac:dyDescent="0.35">
      <c r="G5199" s="12"/>
    </row>
    <row r="5200" spans="7:7" hidden="1" x14ac:dyDescent="0.35">
      <c r="G5200" s="12"/>
    </row>
    <row r="5201" spans="7:7" hidden="1" x14ac:dyDescent="0.35">
      <c r="G5201" s="12"/>
    </row>
    <row r="5202" spans="7:7" hidden="1" x14ac:dyDescent="0.35">
      <c r="G5202" s="12"/>
    </row>
    <row r="5203" spans="7:7" hidden="1" x14ac:dyDescent="0.35">
      <c r="G5203" s="12"/>
    </row>
    <row r="5204" spans="7:7" hidden="1" x14ac:dyDescent="0.35">
      <c r="G5204" s="12"/>
    </row>
    <row r="5205" spans="7:7" hidden="1" x14ac:dyDescent="0.35">
      <c r="G5205" s="12"/>
    </row>
    <row r="5206" spans="7:7" hidden="1" x14ac:dyDescent="0.35">
      <c r="G5206" s="12"/>
    </row>
    <row r="5207" spans="7:7" hidden="1" x14ac:dyDescent="0.35">
      <c r="G5207" s="12"/>
    </row>
    <row r="5208" spans="7:7" hidden="1" x14ac:dyDescent="0.35">
      <c r="G5208" s="12"/>
    </row>
    <row r="5209" spans="7:7" hidden="1" x14ac:dyDescent="0.35">
      <c r="G5209" s="12"/>
    </row>
    <row r="5210" spans="7:7" hidden="1" x14ac:dyDescent="0.35">
      <c r="G5210" s="12"/>
    </row>
    <row r="5211" spans="7:7" hidden="1" x14ac:dyDescent="0.35">
      <c r="G5211" s="12"/>
    </row>
    <row r="5212" spans="7:7" hidden="1" x14ac:dyDescent="0.35">
      <c r="G5212" s="12"/>
    </row>
    <row r="5213" spans="7:7" hidden="1" x14ac:dyDescent="0.35">
      <c r="G5213" s="12"/>
    </row>
    <row r="5214" spans="7:7" hidden="1" x14ac:dyDescent="0.35">
      <c r="G5214" s="12"/>
    </row>
    <row r="5215" spans="7:7" hidden="1" x14ac:dyDescent="0.35">
      <c r="G5215" s="12"/>
    </row>
    <row r="5216" spans="7:7" hidden="1" x14ac:dyDescent="0.35">
      <c r="G5216" s="12"/>
    </row>
    <row r="5217" spans="7:7" hidden="1" x14ac:dyDescent="0.35">
      <c r="G5217" s="12"/>
    </row>
    <row r="5218" spans="7:7" hidden="1" x14ac:dyDescent="0.35">
      <c r="G5218" s="12"/>
    </row>
    <row r="5219" spans="7:7" hidden="1" x14ac:dyDescent="0.35">
      <c r="G5219" s="12"/>
    </row>
    <row r="5220" spans="7:7" hidden="1" x14ac:dyDescent="0.35">
      <c r="G5220" s="12"/>
    </row>
    <row r="5221" spans="7:7" hidden="1" x14ac:dyDescent="0.35">
      <c r="G5221" s="12"/>
    </row>
    <row r="5222" spans="7:7" hidden="1" x14ac:dyDescent="0.35">
      <c r="G5222" s="12"/>
    </row>
    <row r="5223" spans="7:7" hidden="1" x14ac:dyDescent="0.35">
      <c r="G5223" s="12"/>
    </row>
    <row r="5224" spans="7:7" hidden="1" x14ac:dyDescent="0.35">
      <c r="G5224" s="12"/>
    </row>
    <row r="5225" spans="7:7" hidden="1" x14ac:dyDescent="0.35">
      <c r="G5225" s="12"/>
    </row>
    <row r="5226" spans="7:7" hidden="1" x14ac:dyDescent="0.35">
      <c r="G5226" s="12"/>
    </row>
    <row r="5227" spans="7:7" hidden="1" x14ac:dyDescent="0.35">
      <c r="G5227" s="12"/>
    </row>
    <row r="5228" spans="7:7" hidden="1" x14ac:dyDescent="0.35">
      <c r="G5228" s="12"/>
    </row>
    <row r="5229" spans="7:7" hidden="1" x14ac:dyDescent="0.35">
      <c r="G5229" s="12"/>
    </row>
    <row r="5230" spans="7:7" hidden="1" x14ac:dyDescent="0.35">
      <c r="G5230" s="12"/>
    </row>
    <row r="5231" spans="7:7" hidden="1" x14ac:dyDescent="0.35">
      <c r="G5231" s="12"/>
    </row>
    <row r="5232" spans="7:7" hidden="1" x14ac:dyDescent="0.35">
      <c r="G5232" s="12"/>
    </row>
    <row r="5233" spans="7:7" hidden="1" x14ac:dyDescent="0.35">
      <c r="G5233" s="12"/>
    </row>
    <row r="5234" spans="7:7" hidden="1" x14ac:dyDescent="0.35">
      <c r="G5234" s="12"/>
    </row>
    <row r="5235" spans="7:7" hidden="1" x14ac:dyDescent="0.35">
      <c r="G5235" s="12"/>
    </row>
    <row r="5236" spans="7:7" hidden="1" x14ac:dyDescent="0.35">
      <c r="G5236" s="12"/>
    </row>
    <row r="5237" spans="7:7" hidden="1" x14ac:dyDescent="0.35">
      <c r="G5237" s="12"/>
    </row>
    <row r="5238" spans="7:7" hidden="1" x14ac:dyDescent="0.35">
      <c r="G5238" s="12"/>
    </row>
    <row r="5239" spans="7:7" hidden="1" x14ac:dyDescent="0.35">
      <c r="G5239" s="12"/>
    </row>
    <row r="5240" spans="7:7" hidden="1" x14ac:dyDescent="0.35">
      <c r="G5240" s="12"/>
    </row>
    <row r="5241" spans="7:7" hidden="1" x14ac:dyDescent="0.35">
      <c r="G5241" s="12"/>
    </row>
    <row r="5242" spans="7:7" hidden="1" x14ac:dyDescent="0.35">
      <c r="G5242" s="12"/>
    </row>
    <row r="5243" spans="7:7" hidden="1" x14ac:dyDescent="0.35">
      <c r="G5243" s="12"/>
    </row>
    <row r="5244" spans="7:7" hidden="1" x14ac:dyDescent="0.35">
      <c r="G5244" s="12"/>
    </row>
    <row r="5245" spans="7:7" hidden="1" x14ac:dyDescent="0.35">
      <c r="G5245" s="12"/>
    </row>
    <row r="5246" spans="7:7" hidden="1" x14ac:dyDescent="0.35">
      <c r="G5246" s="12"/>
    </row>
    <row r="5247" spans="7:7" hidden="1" x14ac:dyDescent="0.35">
      <c r="G5247" s="12"/>
    </row>
    <row r="5248" spans="7:7" hidden="1" x14ac:dyDescent="0.35">
      <c r="G5248" s="12"/>
    </row>
    <row r="5249" spans="7:7" hidden="1" x14ac:dyDescent="0.35">
      <c r="G5249" s="12"/>
    </row>
    <row r="5250" spans="7:7" hidden="1" x14ac:dyDescent="0.35">
      <c r="G5250" s="12"/>
    </row>
    <row r="5251" spans="7:7" hidden="1" x14ac:dyDescent="0.35">
      <c r="G5251" s="12"/>
    </row>
    <row r="5252" spans="7:7" hidden="1" x14ac:dyDescent="0.35">
      <c r="G5252" s="12"/>
    </row>
    <row r="5253" spans="7:7" hidden="1" x14ac:dyDescent="0.35">
      <c r="G5253" s="12"/>
    </row>
    <row r="5254" spans="7:7" hidden="1" x14ac:dyDescent="0.35">
      <c r="G5254" s="12"/>
    </row>
    <row r="5255" spans="7:7" hidden="1" x14ac:dyDescent="0.35">
      <c r="G5255" s="12"/>
    </row>
    <row r="5256" spans="7:7" hidden="1" x14ac:dyDescent="0.35">
      <c r="G5256" s="12"/>
    </row>
    <row r="5257" spans="7:7" hidden="1" x14ac:dyDescent="0.35">
      <c r="G5257" s="12"/>
    </row>
    <row r="5258" spans="7:7" hidden="1" x14ac:dyDescent="0.35">
      <c r="G5258" s="12"/>
    </row>
    <row r="5259" spans="7:7" hidden="1" x14ac:dyDescent="0.35">
      <c r="G5259" s="12"/>
    </row>
    <row r="5260" spans="7:7" hidden="1" x14ac:dyDescent="0.35">
      <c r="G5260" s="12"/>
    </row>
    <row r="5261" spans="7:7" hidden="1" x14ac:dyDescent="0.35">
      <c r="G5261" s="12"/>
    </row>
    <row r="5262" spans="7:7" hidden="1" x14ac:dyDescent="0.35">
      <c r="G5262" s="12"/>
    </row>
    <row r="5263" spans="7:7" hidden="1" x14ac:dyDescent="0.35">
      <c r="G5263" s="12"/>
    </row>
    <row r="5264" spans="7:7" hidden="1" x14ac:dyDescent="0.35">
      <c r="G5264" s="12"/>
    </row>
    <row r="5265" spans="7:7" hidden="1" x14ac:dyDescent="0.35">
      <c r="G5265" s="12"/>
    </row>
    <row r="5266" spans="7:7" hidden="1" x14ac:dyDescent="0.35">
      <c r="G5266" s="12"/>
    </row>
    <row r="5267" spans="7:7" hidden="1" x14ac:dyDescent="0.35">
      <c r="G5267" s="12"/>
    </row>
    <row r="5268" spans="7:7" hidden="1" x14ac:dyDescent="0.35">
      <c r="G5268" s="12"/>
    </row>
    <row r="5269" spans="7:7" hidden="1" x14ac:dyDescent="0.35">
      <c r="G5269" s="12"/>
    </row>
    <row r="5270" spans="7:7" hidden="1" x14ac:dyDescent="0.35">
      <c r="G5270" s="12"/>
    </row>
    <row r="5271" spans="7:7" hidden="1" x14ac:dyDescent="0.35">
      <c r="G5271" s="12"/>
    </row>
    <row r="5272" spans="7:7" hidden="1" x14ac:dyDescent="0.35">
      <c r="G5272" s="12"/>
    </row>
    <row r="5273" spans="7:7" hidden="1" x14ac:dyDescent="0.35">
      <c r="G5273" s="12"/>
    </row>
    <row r="5274" spans="7:7" hidden="1" x14ac:dyDescent="0.35">
      <c r="G5274" s="12"/>
    </row>
    <row r="5275" spans="7:7" hidden="1" x14ac:dyDescent="0.35">
      <c r="G5275" s="12"/>
    </row>
    <row r="5276" spans="7:7" hidden="1" x14ac:dyDescent="0.35">
      <c r="G5276" s="12"/>
    </row>
    <row r="5277" spans="7:7" hidden="1" x14ac:dyDescent="0.35">
      <c r="G5277" s="12"/>
    </row>
    <row r="5278" spans="7:7" hidden="1" x14ac:dyDescent="0.35">
      <c r="G5278" s="12"/>
    </row>
    <row r="5279" spans="7:7" hidden="1" x14ac:dyDescent="0.35">
      <c r="G5279" s="12"/>
    </row>
    <row r="5280" spans="7:7" hidden="1" x14ac:dyDescent="0.35">
      <c r="G5280" s="12"/>
    </row>
    <row r="5281" spans="7:7" hidden="1" x14ac:dyDescent="0.35">
      <c r="G5281" s="12"/>
    </row>
    <row r="5282" spans="7:7" hidden="1" x14ac:dyDescent="0.35">
      <c r="G5282" s="12"/>
    </row>
    <row r="5283" spans="7:7" hidden="1" x14ac:dyDescent="0.35">
      <c r="G5283" s="12"/>
    </row>
    <row r="5284" spans="7:7" hidden="1" x14ac:dyDescent="0.35">
      <c r="G5284" s="12"/>
    </row>
    <row r="5285" spans="7:7" hidden="1" x14ac:dyDescent="0.35">
      <c r="G5285" s="12"/>
    </row>
    <row r="5286" spans="7:7" hidden="1" x14ac:dyDescent="0.35">
      <c r="G5286" s="12"/>
    </row>
    <row r="5287" spans="7:7" hidden="1" x14ac:dyDescent="0.35">
      <c r="G5287" s="12"/>
    </row>
    <row r="5288" spans="7:7" hidden="1" x14ac:dyDescent="0.35">
      <c r="G5288" s="12"/>
    </row>
    <row r="5289" spans="7:7" hidden="1" x14ac:dyDescent="0.35">
      <c r="G5289" s="12"/>
    </row>
    <row r="5290" spans="7:7" hidden="1" x14ac:dyDescent="0.35">
      <c r="G5290" s="12"/>
    </row>
    <row r="5291" spans="7:7" hidden="1" x14ac:dyDescent="0.35">
      <c r="G5291" s="12"/>
    </row>
    <row r="5292" spans="7:7" hidden="1" x14ac:dyDescent="0.35">
      <c r="G5292" s="12"/>
    </row>
    <row r="5293" spans="7:7" hidden="1" x14ac:dyDescent="0.35">
      <c r="G5293" s="12"/>
    </row>
    <row r="5294" spans="7:7" hidden="1" x14ac:dyDescent="0.35">
      <c r="G5294" s="12"/>
    </row>
    <row r="5295" spans="7:7" hidden="1" x14ac:dyDescent="0.35">
      <c r="G5295" s="12"/>
    </row>
    <row r="5296" spans="7:7" hidden="1" x14ac:dyDescent="0.35">
      <c r="G5296" s="12"/>
    </row>
    <row r="5297" spans="7:7" hidden="1" x14ac:dyDescent="0.35">
      <c r="G5297" s="12"/>
    </row>
    <row r="5298" spans="7:7" hidden="1" x14ac:dyDescent="0.35">
      <c r="G5298" s="12"/>
    </row>
    <row r="5299" spans="7:7" hidden="1" x14ac:dyDescent="0.35">
      <c r="G5299" s="12"/>
    </row>
    <row r="5300" spans="7:7" hidden="1" x14ac:dyDescent="0.35">
      <c r="G5300" s="12"/>
    </row>
    <row r="5301" spans="7:7" hidden="1" x14ac:dyDescent="0.35">
      <c r="G5301" s="12"/>
    </row>
    <row r="5302" spans="7:7" hidden="1" x14ac:dyDescent="0.35">
      <c r="G5302" s="12"/>
    </row>
    <row r="5303" spans="7:7" hidden="1" x14ac:dyDescent="0.35">
      <c r="G5303" s="12"/>
    </row>
    <row r="5304" spans="7:7" hidden="1" x14ac:dyDescent="0.35">
      <c r="G5304" s="12"/>
    </row>
    <row r="5305" spans="7:7" hidden="1" x14ac:dyDescent="0.35">
      <c r="G5305" s="12"/>
    </row>
    <row r="5306" spans="7:7" hidden="1" x14ac:dyDescent="0.35">
      <c r="G5306" s="12"/>
    </row>
    <row r="5307" spans="7:7" hidden="1" x14ac:dyDescent="0.35">
      <c r="G5307" s="12"/>
    </row>
    <row r="5308" spans="7:7" hidden="1" x14ac:dyDescent="0.35">
      <c r="G5308" s="12"/>
    </row>
    <row r="5309" spans="7:7" hidden="1" x14ac:dyDescent="0.35">
      <c r="G5309" s="12"/>
    </row>
    <row r="5310" spans="7:7" hidden="1" x14ac:dyDescent="0.35">
      <c r="G5310" s="12"/>
    </row>
    <row r="5311" spans="7:7" hidden="1" x14ac:dyDescent="0.35">
      <c r="G5311" s="12"/>
    </row>
    <row r="5312" spans="7:7" hidden="1" x14ac:dyDescent="0.35">
      <c r="G5312" s="12"/>
    </row>
    <row r="5313" spans="7:7" hidden="1" x14ac:dyDescent="0.35">
      <c r="G5313" s="12"/>
    </row>
    <row r="5314" spans="7:7" hidden="1" x14ac:dyDescent="0.35">
      <c r="G5314" s="12"/>
    </row>
    <row r="5315" spans="7:7" hidden="1" x14ac:dyDescent="0.35">
      <c r="G5315" s="12"/>
    </row>
    <row r="5316" spans="7:7" hidden="1" x14ac:dyDescent="0.35">
      <c r="G5316" s="12"/>
    </row>
    <row r="5317" spans="7:7" hidden="1" x14ac:dyDescent="0.35">
      <c r="G5317" s="12"/>
    </row>
    <row r="5318" spans="7:7" hidden="1" x14ac:dyDescent="0.35">
      <c r="G5318" s="12"/>
    </row>
    <row r="5319" spans="7:7" hidden="1" x14ac:dyDescent="0.35">
      <c r="G5319" s="12"/>
    </row>
    <row r="5320" spans="7:7" hidden="1" x14ac:dyDescent="0.35">
      <c r="G5320" s="12"/>
    </row>
    <row r="5321" spans="7:7" hidden="1" x14ac:dyDescent="0.35">
      <c r="G5321" s="12"/>
    </row>
    <row r="5322" spans="7:7" hidden="1" x14ac:dyDescent="0.35">
      <c r="G5322" s="12"/>
    </row>
    <row r="5323" spans="7:7" hidden="1" x14ac:dyDescent="0.35">
      <c r="G5323" s="12"/>
    </row>
    <row r="5324" spans="7:7" hidden="1" x14ac:dyDescent="0.35">
      <c r="G5324" s="12"/>
    </row>
    <row r="5325" spans="7:7" hidden="1" x14ac:dyDescent="0.35">
      <c r="G5325" s="12"/>
    </row>
    <row r="5326" spans="7:7" hidden="1" x14ac:dyDescent="0.35">
      <c r="G5326" s="12"/>
    </row>
    <row r="5327" spans="7:7" hidden="1" x14ac:dyDescent="0.35">
      <c r="G5327" s="12"/>
    </row>
    <row r="5328" spans="7:7" hidden="1" x14ac:dyDescent="0.35">
      <c r="G5328" s="12"/>
    </row>
    <row r="5329" spans="7:7" hidden="1" x14ac:dyDescent="0.35">
      <c r="G5329" s="12"/>
    </row>
    <row r="5330" spans="7:7" hidden="1" x14ac:dyDescent="0.35">
      <c r="G5330" s="12"/>
    </row>
    <row r="5331" spans="7:7" hidden="1" x14ac:dyDescent="0.35">
      <c r="G5331" s="12"/>
    </row>
    <row r="5332" spans="7:7" hidden="1" x14ac:dyDescent="0.35">
      <c r="G5332" s="12"/>
    </row>
    <row r="5333" spans="7:7" hidden="1" x14ac:dyDescent="0.35">
      <c r="G5333" s="12"/>
    </row>
    <row r="5334" spans="7:7" hidden="1" x14ac:dyDescent="0.35">
      <c r="G5334" s="12"/>
    </row>
    <row r="5335" spans="7:7" hidden="1" x14ac:dyDescent="0.35">
      <c r="G5335" s="12"/>
    </row>
    <row r="5336" spans="7:7" hidden="1" x14ac:dyDescent="0.35">
      <c r="G5336" s="12"/>
    </row>
    <row r="5337" spans="7:7" hidden="1" x14ac:dyDescent="0.35">
      <c r="G5337" s="12"/>
    </row>
    <row r="5338" spans="7:7" hidden="1" x14ac:dyDescent="0.35">
      <c r="G5338" s="12"/>
    </row>
    <row r="5339" spans="7:7" hidden="1" x14ac:dyDescent="0.35">
      <c r="G5339" s="12"/>
    </row>
    <row r="5340" spans="7:7" hidden="1" x14ac:dyDescent="0.35">
      <c r="G5340" s="12"/>
    </row>
    <row r="5341" spans="7:7" hidden="1" x14ac:dyDescent="0.35">
      <c r="G5341" s="12"/>
    </row>
    <row r="5342" spans="7:7" hidden="1" x14ac:dyDescent="0.35">
      <c r="G5342" s="12"/>
    </row>
    <row r="5343" spans="7:7" hidden="1" x14ac:dyDescent="0.35">
      <c r="G5343" s="12"/>
    </row>
    <row r="5344" spans="7:7" hidden="1" x14ac:dyDescent="0.35">
      <c r="G5344" s="12"/>
    </row>
    <row r="5345" spans="7:7" hidden="1" x14ac:dyDescent="0.35">
      <c r="G5345" s="12"/>
    </row>
    <row r="5346" spans="7:7" hidden="1" x14ac:dyDescent="0.35">
      <c r="G5346" s="12"/>
    </row>
    <row r="5347" spans="7:7" hidden="1" x14ac:dyDescent="0.35">
      <c r="G5347" s="12"/>
    </row>
    <row r="5348" spans="7:7" hidden="1" x14ac:dyDescent="0.35">
      <c r="G5348" s="12"/>
    </row>
    <row r="5349" spans="7:7" hidden="1" x14ac:dyDescent="0.35">
      <c r="G5349" s="12"/>
    </row>
    <row r="5350" spans="7:7" hidden="1" x14ac:dyDescent="0.35">
      <c r="G5350" s="12"/>
    </row>
    <row r="5351" spans="7:7" hidden="1" x14ac:dyDescent="0.35">
      <c r="G5351" s="12"/>
    </row>
    <row r="5352" spans="7:7" hidden="1" x14ac:dyDescent="0.35">
      <c r="G5352" s="12"/>
    </row>
    <row r="5353" spans="7:7" hidden="1" x14ac:dyDescent="0.35">
      <c r="G5353" s="12"/>
    </row>
    <row r="5354" spans="7:7" hidden="1" x14ac:dyDescent="0.35">
      <c r="G5354" s="12"/>
    </row>
    <row r="5355" spans="7:7" hidden="1" x14ac:dyDescent="0.35">
      <c r="G5355" s="12"/>
    </row>
    <row r="5356" spans="7:7" hidden="1" x14ac:dyDescent="0.35">
      <c r="G5356" s="12"/>
    </row>
    <row r="5357" spans="7:7" hidden="1" x14ac:dyDescent="0.35">
      <c r="G5357" s="12"/>
    </row>
    <row r="5358" spans="7:7" hidden="1" x14ac:dyDescent="0.35">
      <c r="G5358" s="12"/>
    </row>
    <row r="5359" spans="7:7" hidden="1" x14ac:dyDescent="0.35">
      <c r="G5359" s="12"/>
    </row>
    <row r="5360" spans="7:7" hidden="1" x14ac:dyDescent="0.35">
      <c r="G5360" s="12"/>
    </row>
    <row r="5361" spans="7:7" hidden="1" x14ac:dyDescent="0.35">
      <c r="G5361" s="12"/>
    </row>
    <row r="5362" spans="7:7" hidden="1" x14ac:dyDescent="0.35">
      <c r="G5362" s="12"/>
    </row>
    <row r="5363" spans="7:7" hidden="1" x14ac:dyDescent="0.35">
      <c r="G5363" s="12"/>
    </row>
    <row r="5364" spans="7:7" hidden="1" x14ac:dyDescent="0.35">
      <c r="G5364" s="12"/>
    </row>
    <row r="5365" spans="7:7" hidden="1" x14ac:dyDescent="0.35">
      <c r="G5365" s="12"/>
    </row>
    <row r="5366" spans="7:7" hidden="1" x14ac:dyDescent="0.35">
      <c r="G5366" s="12"/>
    </row>
    <row r="5367" spans="7:7" hidden="1" x14ac:dyDescent="0.35">
      <c r="G5367" s="12"/>
    </row>
    <row r="5368" spans="7:7" hidden="1" x14ac:dyDescent="0.35">
      <c r="G5368" s="12"/>
    </row>
    <row r="5369" spans="7:7" hidden="1" x14ac:dyDescent="0.35">
      <c r="G5369" s="12"/>
    </row>
    <row r="5370" spans="7:7" hidden="1" x14ac:dyDescent="0.35">
      <c r="G5370" s="12"/>
    </row>
    <row r="5371" spans="7:7" hidden="1" x14ac:dyDescent="0.35">
      <c r="G5371" s="12"/>
    </row>
    <row r="5372" spans="7:7" hidden="1" x14ac:dyDescent="0.35">
      <c r="G5372" s="12"/>
    </row>
    <row r="5373" spans="7:7" hidden="1" x14ac:dyDescent="0.35">
      <c r="G5373" s="12"/>
    </row>
    <row r="5374" spans="7:7" hidden="1" x14ac:dyDescent="0.35">
      <c r="G5374" s="12"/>
    </row>
    <row r="5375" spans="7:7" hidden="1" x14ac:dyDescent="0.35">
      <c r="G5375" s="12"/>
    </row>
    <row r="5376" spans="7:7" hidden="1" x14ac:dyDescent="0.35">
      <c r="G5376" s="12"/>
    </row>
    <row r="5377" spans="7:7" hidden="1" x14ac:dyDescent="0.35">
      <c r="G5377" s="12"/>
    </row>
    <row r="5378" spans="7:7" hidden="1" x14ac:dyDescent="0.35">
      <c r="G5378" s="12"/>
    </row>
    <row r="5379" spans="7:7" hidden="1" x14ac:dyDescent="0.35">
      <c r="G5379" s="12"/>
    </row>
    <row r="5380" spans="7:7" hidden="1" x14ac:dyDescent="0.35">
      <c r="G5380" s="12"/>
    </row>
    <row r="5381" spans="7:7" hidden="1" x14ac:dyDescent="0.35">
      <c r="G5381" s="12"/>
    </row>
    <row r="5382" spans="7:7" hidden="1" x14ac:dyDescent="0.35">
      <c r="G5382" s="12"/>
    </row>
    <row r="5383" spans="7:7" hidden="1" x14ac:dyDescent="0.35">
      <c r="G5383" s="12"/>
    </row>
    <row r="5384" spans="7:7" hidden="1" x14ac:dyDescent="0.35">
      <c r="G5384" s="12"/>
    </row>
    <row r="5385" spans="7:7" hidden="1" x14ac:dyDescent="0.35">
      <c r="G5385" s="12"/>
    </row>
    <row r="5386" spans="7:7" hidden="1" x14ac:dyDescent="0.35">
      <c r="G5386" s="12"/>
    </row>
    <row r="5387" spans="7:7" hidden="1" x14ac:dyDescent="0.35">
      <c r="G5387" s="12"/>
    </row>
    <row r="5388" spans="7:7" hidden="1" x14ac:dyDescent="0.35">
      <c r="G5388" s="12"/>
    </row>
    <row r="5389" spans="7:7" hidden="1" x14ac:dyDescent="0.35">
      <c r="G5389" s="12"/>
    </row>
    <row r="5390" spans="7:7" hidden="1" x14ac:dyDescent="0.35">
      <c r="G5390" s="12"/>
    </row>
    <row r="5391" spans="7:7" hidden="1" x14ac:dyDescent="0.35">
      <c r="G5391" s="12"/>
    </row>
    <row r="5392" spans="7:7" hidden="1" x14ac:dyDescent="0.35">
      <c r="G5392" s="12"/>
    </row>
    <row r="5393" spans="7:7" hidden="1" x14ac:dyDescent="0.35">
      <c r="G5393" s="12"/>
    </row>
    <row r="5394" spans="7:7" hidden="1" x14ac:dyDescent="0.35">
      <c r="G5394" s="12"/>
    </row>
    <row r="5395" spans="7:7" hidden="1" x14ac:dyDescent="0.35">
      <c r="G5395" s="12"/>
    </row>
    <row r="5396" spans="7:7" hidden="1" x14ac:dyDescent="0.35">
      <c r="G5396" s="12"/>
    </row>
    <row r="5397" spans="7:7" hidden="1" x14ac:dyDescent="0.35">
      <c r="G5397" s="12"/>
    </row>
    <row r="5398" spans="7:7" hidden="1" x14ac:dyDescent="0.35">
      <c r="G5398" s="12"/>
    </row>
    <row r="5399" spans="7:7" hidden="1" x14ac:dyDescent="0.35">
      <c r="G5399" s="12"/>
    </row>
    <row r="5400" spans="7:7" hidden="1" x14ac:dyDescent="0.35">
      <c r="G5400" s="12"/>
    </row>
    <row r="5401" spans="7:7" hidden="1" x14ac:dyDescent="0.35">
      <c r="G5401" s="12"/>
    </row>
    <row r="5402" spans="7:7" hidden="1" x14ac:dyDescent="0.35">
      <c r="G5402" s="12"/>
    </row>
    <row r="5403" spans="7:7" hidden="1" x14ac:dyDescent="0.35">
      <c r="G5403" s="12"/>
    </row>
    <row r="5404" spans="7:7" hidden="1" x14ac:dyDescent="0.35">
      <c r="G5404" s="12"/>
    </row>
    <row r="5405" spans="7:7" hidden="1" x14ac:dyDescent="0.35">
      <c r="G5405" s="12"/>
    </row>
    <row r="5406" spans="7:7" hidden="1" x14ac:dyDescent="0.35">
      <c r="G5406" s="12"/>
    </row>
    <row r="5407" spans="7:7" hidden="1" x14ac:dyDescent="0.35">
      <c r="G5407" s="12"/>
    </row>
    <row r="5408" spans="7:7" hidden="1" x14ac:dyDescent="0.35">
      <c r="G5408" s="12"/>
    </row>
    <row r="5409" spans="7:7" hidden="1" x14ac:dyDescent="0.35">
      <c r="G5409" s="12"/>
    </row>
    <row r="5410" spans="7:7" hidden="1" x14ac:dyDescent="0.35">
      <c r="G5410" s="12"/>
    </row>
    <row r="5411" spans="7:7" hidden="1" x14ac:dyDescent="0.35">
      <c r="G5411" s="12"/>
    </row>
    <row r="5412" spans="7:7" hidden="1" x14ac:dyDescent="0.35">
      <c r="G5412" s="12"/>
    </row>
    <row r="5413" spans="7:7" hidden="1" x14ac:dyDescent="0.35">
      <c r="G5413" s="12"/>
    </row>
    <row r="5414" spans="7:7" hidden="1" x14ac:dyDescent="0.35">
      <c r="G5414" s="12"/>
    </row>
    <row r="5415" spans="7:7" hidden="1" x14ac:dyDescent="0.35">
      <c r="G5415" s="12"/>
    </row>
    <row r="5416" spans="7:7" hidden="1" x14ac:dyDescent="0.35">
      <c r="G5416" s="12"/>
    </row>
    <row r="5417" spans="7:7" hidden="1" x14ac:dyDescent="0.35">
      <c r="G5417" s="12"/>
    </row>
    <row r="5418" spans="7:7" hidden="1" x14ac:dyDescent="0.35">
      <c r="G5418" s="12"/>
    </row>
    <row r="5419" spans="7:7" hidden="1" x14ac:dyDescent="0.35">
      <c r="G5419" s="12"/>
    </row>
    <row r="5420" spans="7:7" hidden="1" x14ac:dyDescent="0.35">
      <c r="G5420" s="12"/>
    </row>
    <row r="5421" spans="7:7" hidden="1" x14ac:dyDescent="0.35">
      <c r="G5421" s="12"/>
    </row>
    <row r="5422" spans="7:7" hidden="1" x14ac:dyDescent="0.35">
      <c r="G5422" s="12"/>
    </row>
    <row r="5423" spans="7:7" hidden="1" x14ac:dyDescent="0.35">
      <c r="G5423" s="12"/>
    </row>
    <row r="5424" spans="7:7" hidden="1" x14ac:dyDescent="0.35">
      <c r="G5424" s="12"/>
    </row>
    <row r="5425" spans="7:7" hidden="1" x14ac:dyDescent="0.35">
      <c r="G5425" s="12"/>
    </row>
    <row r="5426" spans="7:7" hidden="1" x14ac:dyDescent="0.35">
      <c r="G5426" s="12"/>
    </row>
    <row r="5427" spans="7:7" hidden="1" x14ac:dyDescent="0.35">
      <c r="G5427" s="12"/>
    </row>
    <row r="5428" spans="7:7" hidden="1" x14ac:dyDescent="0.35">
      <c r="G5428" s="12"/>
    </row>
    <row r="5429" spans="7:7" hidden="1" x14ac:dyDescent="0.35">
      <c r="G5429" s="12"/>
    </row>
    <row r="5430" spans="7:7" hidden="1" x14ac:dyDescent="0.35">
      <c r="G5430" s="12"/>
    </row>
    <row r="5431" spans="7:7" hidden="1" x14ac:dyDescent="0.35">
      <c r="G5431" s="12"/>
    </row>
    <row r="5432" spans="7:7" hidden="1" x14ac:dyDescent="0.35">
      <c r="G5432" s="12"/>
    </row>
    <row r="5433" spans="7:7" hidden="1" x14ac:dyDescent="0.35">
      <c r="G5433" s="12"/>
    </row>
    <row r="5434" spans="7:7" hidden="1" x14ac:dyDescent="0.35">
      <c r="G5434" s="12"/>
    </row>
    <row r="5435" spans="7:7" hidden="1" x14ac:dyDescent="0.35">
      <c r="G5435" s="12"/>
    </row>
    <row r="5436" spans="7:7" hidden="1" x14ac:dyDescent="0.35">
      <c r="G5436" s="12"/>
    </row>
    <row r="5437" spans="7:7" hidden="1" x14ac:dyDescent="0.35">
      <c r="G5437" s="12"/>
    </row>
    <row r="5438" spans="7:7" hidden="1" x14ac:dyDescent="0.35">
      <c r="G5438" s="12"/>
    </row>
    <row r="5439" spans="7:7" hidden="1" x14ac:dyDescent="0.35">
      <c r="G5439" s="12"/>
    </row>
    <row r="5440" spans="7:7" hidden="1" x14ac:dyDescent="0.35">
      <c r="G5440" s="12"/>
    </row>
    <row r="5441" spans="7:7" hidden="1" x14ac:dyDescent="0.35">
      <c r="G5441" s="12"/>
    </row>
    <row r="5442" spans="7:7" hidden="1" x14ac:dyDescent="0.35">
      <c r="G5442" s="12"/>
    </row>
    <row r="5443" spans="7:7" hidden="1" x14ac:dyDescent="0.35">
      <c r="G5443" s="12"/>
    </row>
    <row r="5444" spans="7:7" hidden="1" x14ac:dyDescent="0.35">
      <c r="G5444" s="12"/>
    </row>
    <row r="5445" spans="7:7" hidden="1" x14ac:dyDescent="0.35">
      <c r="G5445" s="12"/>
    </row>
    <row r="5446" spans="7:7" hidden="1" x14ac:dyDescent="0.35">
      <c r="G5446" s="12"/>
    </row>
    <row r="5447" spans="7:7" hidden="1" x14ac:dyDescent="0.35">
      <c r="G5447" s="12"/>
    </row>
    <row r="5448" spans="7:7" hidden="1" x14ac:dyDescent="0.35">
      <c r="G5448" s="12"/>
    </row>
    <row r="5449" spans="7:7" hidden="1" x14ac:dyDescent="0.35">
      <c r="G5449" s="12"/>
    </row>
    <row r="5450" spans="7:7" hidden="1" x14ac:dyDescent="0.35">
      <c r="G5450" s="12"/>
    </row>
    <row r="5451" spans="7:7" hidden="1" x14ac:dyDescent="0.35">
      <c r="G5451" s="12"/>
    </row>
    <row r="5452" spans="7:7" hidden="1" x14ac:dyDescent="0.35">
      <c r="G5452" s="12"/>
    </row>
    <row r="5453" spans="7:7" hidden="1" x14ac:dyDescent="0.35">
      <c r="G5453" s="12"/>
    </row>
    <row r="5454" spans="7:7" hidden="1" x14ac:dyDescent="0.35">
      <c r="G5454" s="12"/>
    </row>
    <row r="5455" spans="7:7" hidden="1" x14ac:dyDescent="0.35">
      <c r="G5455" s="12"/>
    </row>
    <row r="5456" spans="7:7" hidden="1" x14ac:dyDescent="0.35">
      <c r="G5456" s="12"/>
    </row>
    <row r="5457" spans="7:7" hidden="1" x14ac:dyDescent="0.35">
      <c r="G5457" s="12"/>
    </row>
    <row r="5458" spans="7:7" hidden="1" x14ac:dyDescent="0.35">
      <c r="G5458" s="12"/>
    </row>
    <row r="5459" spans="7:7" hidden="1" x14ac:dyDescent="0.35">
      <c r="G5459" s="12"/>
    </row>
    <row r="5460" spans="7:7" hidden="1" x14ac:dyDescent="0.35">
      <c r="G5460" s="12"/>
    </row>
    <row r="5461" spans="7:7" hidden="1" x14ac:dyDescent="0.35">
      <c r="G5461" s="12"/>
    </row>
    <row r="5462" spans="7:7" hidden="1" x14ac:dyDescent="0.35">
      <c r="G5462" s="12"/>
    </row>
    <row r="5463" spans="7:7" hidden="1" x14ac:dyDescent="0.35">
      <c r="G5463" s="12"/>
    </row>
    <row r="5464" spans="7:7" hidden="1" x14ac:dyDescent="0.35">
      <c r="G5464" s="12"/>
    </row>
    <row r="5465" spans="7:7" hidden="1" x14ac:dyDescent="0.35">
      <c r="G5465" s="12"/>
    </row>
    <row r="5466" spans="7:7" hidden="1" x14ac:dyDescent="0.35">
      <c r="G5466" s="12"/>
    </row>
    <row r="5467" spans="7:7" hidden="1" x14ac:dyDescent="0.35">
      <c r="G5467" s="12"/>
    </row>
    <row r="5468" spans="7:7" hidden="1" x14ac:dyDescent="0.35">
      <c r="G5468" s="12"/>
    </row>
    <row r="5469" spans="7:7" hidden="1" x14ac:dyDescent="0.35">
      <c r="G5469" s="12"/>
    </row>
    <row r="5470" spans="7:7" hidden="1" x14ac:dyDescent="0.35">
      <c r="G5470" s="12"/>
    </row>
    <row r="5471" spans="7:7" hidden="1" x14ac:dyDescent="0.35">
      <c r="G5471" s="12"/>
    </row>
    <row r="5472" spans="7:7" hidden="1" x14ac:dyDescent="0.35">
      <c r="G5472" s="12"/>
    </row>
    <row r="5473" spans="7:7" hidden="1" x14ac:dyDescent="0.35">
      <c r="G5473" s="12"/>
    </row>
    <row r="5474" spans="7:7" hidden="1" x14ac:dyDescent="0.35">
      <c r="G5474" s="12"/>
    </row>
    <row r="5475" spans="7:7" hidden="1" x14ac:dyDescent="0.35">
      <c r="G5475" s="12"/>
    </row>
    <row r="5476" spans="7:7" hidden="1" x14ac:dyDescent="0.35">
      <c r="G5476" s="12"/>
    </row>
    <row r="5477" spans="7:7" hidden="1" x14ac:dyDescent="0.35">
      <c r="G5477" s="12"/>
    </row>
    <row r="5478" spans="7:7" hidden="1" x14ac:dyDescent="0.35">
      <c r="G5478" s="12"/>
    </row>
    <row r="5479" spans="7:7" hidden="1" x14ac:dyDescent="0.35">
      <c r="G5479" s="12"/>
    </row>
    <row r="5480" spans="7:7" hidden="1" x14ac:dyDescent="0.35">
      <c r="G5480" s="12"/>
    </row>
    <row r="5481" spans="7:7" hidden="1" x14ac:dyDescent="0.35">
      <c r="G5481" s="12"/>
    </row>
    <row r="5482" spans="7:7" hidden="1" x14ac:dyDescent="0.35">
      <c r="G5482" s="12"/>
    </row>
    <row r="5483" spans="7:7" hidden="1" x14ac:dyDescent="0.35">
      <c r="G5483" s="12"/>
    </row>
    <row r="5484" spans="7:7" hidden="1" x14ac:dyDescent="0.35">
      <c r="G5484" s="12"/>
    </row>
    <row r="5485" spans="7:7" hidden="1" x14ac:dyDescent="0.35">
      <c r="G5485" s="12"/>
    </row>
    <row r="5486" spans="7:7" hidden="1" x14ac:dyDescent="0.35">
      <c r="G5486" s="12"/>
    </row>
    <row r="5487" spans="7:7" hidden="1" x14ac:dyDescent="0.35">
      <c r="G5487" s="12"/>
    </row>
    <row r="5488" spans="7:7" hidden="1" x14ac:dyDescent="0.35">
      <c r="G5488" s="12"/>
    </row>
    <row r="5489" spans="7:7" hidden="1" x14ac:dyDescent="0.35">
      <c r="G5489" s="12"/>
    </row>
    <row r="5490" spans="7:7" hidden="1" x14ac:dyDescent="0.35">
      <c r="G5490" s="12"/>
    </row>
    <row r="5491" spans="7:7" hidden="1" x14ac:dyDescent="0.35">
      <c r="G5491" s="12"/>
    </row>
    <row r="5492" spans="7:7" hidden="1" x14ac:dyDescent="0.35">
      <c r="G5492" s="12"/>
    </row>
    <row r="5493" spans="7:7" hidden="1" x14ac:dyDescent="0.35">
      <c r="G5493" s="12"/>
    </row>
    <row r="5494" spans="7:7" hidden="1" x14ac:dyDescent="0.35">
      <c r="G5494" s="12"/>
    </row>
    <row r="5495" spans="7:7" hidden="1" x14ac:dyDescent="0.35">
      <c r="G5495" s="12"/>
    </row>
    <row r="5496" spans="7:7" hidden="1" x14ac:dyDescent="0.35">
      <c r="G5496" s="12"/>
    </row>
    <row r="5497" spans="7:7" hidden="1" x14ac:dyDescent="0.35">
      <c r="G5497" s="12"/>
    </row>
    <row r="5498" spans="7:7" hidden="1" x14ac:dyDescent="0.35">
      <c r="G5498" s="12"/>
    </row>
    <row r="5499" spans="7:7" hidden="1" x14ac:dyDescent="0.35">
      <c r="G5499" s="12"/>
    </row>
    <row r="5500" spans="7:7" hidden="1" x14ac:dyDescent="0.35">
      <c r="G5500" s="12"/>
    </row>
    <row r="5501" spans="7:7" hidden="1" x14ac:dyDescent="0.35">
      <c r="G5501" s="12"/>
    </row>
    <row r="5502" spans="7:7" hidden="1" x14ac:dyDescent="0.35">
      <c r="G5502" s="12"/>
    </row>
    <row r="5503" spans="7:7" hidden="1" x14ac:dyDescent="0.35">
      <c r="G5503" s="12"/>
    </row>
    <row r="5504" spans="7:7" hidden="1" x14ac:dyDescent="0.35">
      <c r="G5504" s="12"/>
    </row>
    <row r="5505" spans="7:7" hidden="1" x14ac:dyDescent="0.35">
      <c r="G5505" s="12"/>
    </row>
    <row r="5506" spans="7:7" hidden="1" x14ac:dyDescent="0.35">
      <c r="G5506" s="12"/>
    </row>
    <row r="5507" spans="7:7" hidden="1" x14ac:dyDescent="0.35">
      <c r="G5507" s="12"/>
    </row>
    <row r="5508" spans="7:7" hidden="1" x14ac:dyDescent="0.35">
      <c r="G5508" s="12"/>
    </row>
    <row r="5509" spans="7:7" hidden="1" x14ac:dyDescent="0.35">
      <c r="G5509" s="12"/>
    </row>
    <row r="5510" spans="7:7" hidden="1" x14ac:dyDescent="0.35">
      <c r="G5510" s="12"/>
    </row>
    <row r="5511" spans="7:7" hidden="1" x14ac:dyDescent="0.35">
      <c r="G5511" s="12"/>
    </row>
    <row r="5512" spans="7:7" hidden="1" x14ac:dyDescent="0.35">
      <c r="G5512" s="12"/>
    </row>
    <row r="5513" spans="7:7" hidden="1" x14ac:dyDescent="0.35">
      <c r="G5513" s="12"/>
    </row>
    <row r="5514" spans="7:7" hidden="1" x14ac:dyDescent="0.35">
      <c r="G5514" s="12"/>
    </row>
    <row r="5515" spans="7:7" hidden="1" x14ac:dyDescent="0.35">
      <c r="G5515" s="12"/>
    </row>
    <row r="5516" spans="7:7" hidden="1" x14ac:dyDescent="0.35">
      <c r="G5516" s="12"/>
    </row>
    <row r="5517" spans="7:7" hidden="1" x14ac:dyDescent="0.35">
      <c r="G5517" s="12"/>
    </row>
    <row r="5518" spans="7:7" hidden="1" x14ac:dyDescent="0.35">
      <c r="G5518" s="12"/>
    </row>
    <row r="5519" spans="7:7" hidden="1" x14ac:dyDescent="0.35">
      <c r="G5519" s="12"/>
    </row>
    <row r="5520" spans="7:7" hidden="1" x14ac:dyDescent="0.35">
      <c r="G5520" s="12"/>
    </row>
    <row r="5521" spans="7:7" hidden="1" x14ac:dyDescent="0.35">
      <c r="G5521" s="12"/>
    </row>
    <row r="5522" spans="7:7" hidden="1" x14ac:dyDescent="0.35">
      <c r="G5522" s="12"/>
    </row>
    <row r="5523" spans="7:7" hidden="1" x14ac:dyDescent="0.35">
      <c r="G5523" s="12"/>
    </row>
    <row r="5524" spans="7:7" hidden="1" x14ac:dyDescent="0.35">
      <c r="G5524" s="12"/>
    </row>
    <row r="5525" spans="7:7" hidden="1" x14ac:dyDescent="0.35">
      <c r="G5525" s="12"/>
    </row>
    <row r="5526" spans="7:7" hidden="1" x14ac:dyDescent="0.35">
      <c r="G5526" s="12"/>
    </row>
    <row r="5527" spans="7:7" hidden="1" x14ac:dyDescent="0.35">
      <c r="G5527" s="12"/>
    </row>
    <row r="5528" spans="7:7" hidden="1" x14ac:dyDescent="0.35">
      <c r="G5528" s="12"/>
    </row>
    <row r="5529" spans="7:7" hidden="1" x14ac:dyDescent="0.35">
      <c r="G5529" s="12"/>
    </row>
    <row r="5530" spans="7:7" hidden="1" x14ac:dyDescent="0.35">
      <c r="G5530" s="12"/>
    </row>
    <row r="5531" spans="7:7" hidden="1" x14ac:dyDescent="0.35">
      <c r="G5531" s="12"/>
    </row>
    <row r="5532" spans="7:7" hidden="1" x14ac:dyDescent="0.35">
      <c r="G5532" s="12"/>
    </row>
    <row r="5533" spans="7:7" hidden="1" x14ac:dyDescent="0.35">
      <c r="G5533" s="12"/>
    </row>
    <row r="5534" spans="7:7" hidden="1" x14ac:dyDescent="0.35">
      <c r="G5534" s="12"/>
    </row>
    <row r="5535" spans="7:7" hidden="1" x14ac:dyDescent="0.35">
      <c r="G5535" s="12"/>
    </row>
    <row r="5536" spans="7:7" hidden="1" x14ac:dyDescent="0.35">
      <c r="G5536" s="12"/>
    </row>
    <row r="5537" spans="7:7" hidden="1" x14ac:dyDescent="0.35">
      <c r="G5537" s="12"/>
    </row>
    <row r="5538" spans="7:7" hidden="1" x14ac:dyDescent="0.35">
      <c r="G5538" s="12"/>
    </row>
    <row r="5539" spans="7:7" hidden="1" x14ac:dyDescent="0.35">
      <c r="G5539" s="12"/>
    </row>
    <row r="5540" spans="7:7" hidden="1" x14ac:dyDescent="0.35">
      <c r="G5540" s="12"/>
    </row>
    <row r="5541" spans="7:7" hidden="1" x14ac:dyDescent="0.35">
      <c r="G5541" s="12"/>
    </row>
    <row r="5542" spans="7:7" hidden="1" x14ac:dyDescent="0.35">
      <c r="G5542" s="12"/>
    </row>
    <row r="5543" spans="7:7" hidden="1" x14ac:dyDescent="0.35">
      <c r="G5543" s="12"/>
    </row>
    <row r="5544" spans="7:7" hidden="1" x14ac:dyDescent="0.35">
      <c r="G5544" s="12"/>
    </row>
    <row r="5545" spans="7:7" hidden="1" x14ac:dyDescent="0.35">
      <c r="G5545" s="12"/>
    </row>
    <row r="5546" spans="7:7" hidden="1" x14ac:dyDescent="0.35">
      <c r="G5546" s="12"/>
    </row>
    <row r="5547" spans="7:7" hidden="1" x14ac:dyDescent="0.35">
      <c r="G5547" s="12"/>
    </row>
    <row r="5548" spans="7:7" hidden="1" x14ac:dyDescent="0.35">
      <c r="G5548" s="12"/>
    </row>
    <row r="5549" spans="7:7" hidden="1" x14ac:dyDescent="0.35">
      <c r="G5549" s="12"/>
    </row>
    <row r="5550" spans="7:7" hidden="1" x14ac:dyDescent="0.35">
      <c r="G5550" s="12"/>
    </row>
    <row r="5551" spans="7:7" hidden="1" x14ac:dyDescent="0.35">
      <c r="G5551" s="12"/>
    </row>
    <row r="5552" spans="7:7" hidden="1" x14ac:dyDescent="0.35">
      <c r="G5552" s="12"/>
    </row>
    <row r="5553" spans="7:7" hidden="1" x14ac:dyDescent="0.35">
      <c r="G5553" s="12"/>
    </row>
    <row r="5554" spans="7:7" hidden="1" x14ac:dyDescent="0.35">
      <c r="G5554" s="12"/>
    </row>
    <row r="5555" spans="7:7" hidden="1" x14ac:dyDescent="0.35">
      <c r="G5555" s="12"/>
    </row>
    <row r="5556" spans="7:7" hidden="1" x14ac:dyDescent="0.35">
      <c r="G5556" s="12"/>
    </row>
    <row r="5557" spans="7:7" hidden="1" x14ac:dyDescent="0.35">
      <c r="G5557" s="12"/>
    </row>
    <row r="5558" spans="7:7" hidden="1" x14ac:dyDescent="0.35">
      <c r="G5558" s="12"/>
    </row>
    <row r="5559" spans="7:7" hidden="1" x14ac:dyDescent="0.35">
      <c r="G5559" s="12"/>
    </row>
    <row r="5560" spans="7:7" hidden="1" x14ac:dyDescent="0.35">
      <c r="G5560" s="12"/>
    </row>
    <row r="5561" spans="7:7" hidden="1" x14ac:dyDescent="0.35">
      <c r="G5561" s="12"/>
    </row>
    <row r="5562" spans="7:7" hidden="1" x14ac:dyDescent="0.35">
      <c r="G5562" s="12"/>
    </row>
    <row r="5563" spans="7:7" hidden="1" x14ac:dyDescent="0.35">
      <c r="G5563" s="12"/>
    </row>
    <row r="5564" spans="7:7" hidden="1" x14ac:dyDescent="0.35">
      <c r="G5564" s="12"/>
    </row>
    <row r="5565" spans="7:7" hidden="1" x14ac:dyDescent="0.35">
      <c r="G5565" s="12"/>
    </row>
    <row r="5566" spans="7:7" hidden="1" x14ac:dyDescent="0.35">
      <c r="G5566" s="12"/>
    </row>
    <row r="5567" spans="7:7" hidden="1" x14ac:dyDescent="0.35">
      <c r="G5567" s="12"/>
    </row>
    <row r="5568" spans="7:7" hidden="1" x14ac:dyDescent="0.35">
      <c r="G5568" s="12"/>
    </row>
    <row r="5569" spans="7:7" hidden="1" x14ac:dyDescent="0.35">
      <c r="G5569" s="12"/>
    </row>
    <row r="5570" spans="7:7" hidden="1" x14ac:dyDescent="0.35">
      <c r="G5570" s="12"/>
    </row>
    <row r="5571" spans="7:7" hidden="1" x14ac:dyDescent="0.35">
      <c r="G5571" s="12"/>
    </row>
    <row r="5572" spans="7:7" hidden="1" x14ac:dyDescent="0.35">
      <c r="G5572" s="12"/>
    </row>
    <row r="5573" spans="7:7" hidden="1" x14ac:dyDescent="0.35">
      <c r="G5573" s="12"/>
    </row>
    <row r="5574" spans="7:7" hidden="1" x14ac:dyDescent="0.35">
      <c r="G5574" s="12"/>
    </row>
    <row r="5575" spans="7:7" hidden="1" x14ac:dyDescent="0.35">
      <c r="G5575" s="12"/>
    </row>
    <row r="5576" spans="7:7" hidden="1" x14ac:dyDescent="0.35">
      <c r="G5576" s="12"/>
    </row>
    <row r="5577" spans="7:7" hidden="1" x14ac:dyDescent="0.35">
      <c r="G5577" s="12"/>
    </row>
    <row r="5578" spans="7:7" hidden="1" x14ac:dyDescent="0.35">
      <c r="G5578" s="12"/>
    </row>
    <row r="5579" spans="7:7" hidden="1" x14ac:dyDescent="0.35">
      <c r="G5579" s="12"/>
    </row>
    <row r="5580" spans="7:7" hidden="1" x14ac:dyDescent="0.35">
      <c r="G5580" s="12"/>
    </row>
    <row r="5581" spans="7:7" hidden="1" x14ac:dyDescent="0.35">
      <c r="G5581" s="12"/>
    </row>
    <row r="5582" spans="7:7" hidden="1" x14ac:dyDescent="0.35">
      <c r="G5582" s="12"/>
    </row>
    <row r="5583" spans="7:7" hidden="1" x14ac:dyDescent="0.35">
      <c r="G5583" s="12"/>
    </row>
    <row r="5584" spans="7:7" hidden="1" x14ac:dyDescent="0.35">
      <c r="G5584" s="12"/>
    </row>
    <row r="5585" spans="7:7" hidden="1" x14ac:dyDescent="0.35">
      <c r="G5585" s="12"/>
    </row>
    <row r="5586" spans="7:7" hidden="1" x14ac:dyDescent="0.35">
      <c r="G5586" s="12"/>
    </row>
    <row r="5587" spans="7:7" hidden="1" x14ac:dyDescent="0.35">
      <c r="G5587" s="12"/>
    </row>
    <row r="5588" spans="7:7" hidden="1" x14ac:dyDescent="0.35">
      <c r="G5588" s="12"/>
    </row>
    <row r="5589" spans="7:7" hidden="1" x14ac:dyDescent="0.35">
      <c r="G5589" s="12"/>
    </row>
    <row r="5590" spans="7:7" hidden="1" x14ac:dyDescent="0.35">
      <c r="G5590" s="12"/>
    </row>
    <row r="5591" spans="7:7" hidden="1" x14ac:dyDescent="0.35">
      <c r="G5591" s="12"/>
    </row>
    <row r="5592" spans="7:7" hidden="1" x14ac:dyDescent="0.35">
      <c r="G5592" s="12"/>
    </row>
    <row r="5593" spans="7:7" hidden="1" x14ac:dyDescent="0.35">
      <c r="G5593" s="12"/>
    </row>
    <row r="5594" spans="7:7" hidden="1" x14ac:dyDescent="0.35">
      <c r="G5594" s="12"/>
    </row>
    <row r="5595" spans="7:7" hidden="1" x14ac:dyDescent="0.35">
      <c r="G5595" s="12"/>
    </row>
    <row r="5596" spans="7:7" hidden="1" x14ac:dyDescent="0.35">
      <c r="G5596" s="12"/>
    </row>
    <row r="5597" spans="7:7" hidden="1" x14ac:dyDescent="0.35">
      <c r="G5597" s="12"/>
    </row>
    <row r="5598" spans="7:7" hidden="1" x14ac:dyDescent="0.35">
      <c r="G5598" s="12"/>
    </row>
    <row r="5599" spans="7:7" hidden="1" x14ac:dyDescent="0.35">
      <c r="G5599" s="12"/>
    </row>
    <row r="5600" spans="7:7" hidden="1" x14ac:dyDescent="0.35">
      <c r="G5600" s="12"/>
    </row>
    <row r="5601" spans="7:7" hidden="1" x14ac:dyDescent="0.35">
      <c r="G5601" s="12"/>
    </row>
    <row r="5602" spans="7:7" hidden="1" x14ac:dyDescent="0.35">
      <c r="G5602" s="12"/>
    </row>
    <row r="5603" spans="7:7" hidden="1" x14ac:dyDescent="0.35">
      <c r="G5603" s="12"/>
    </row>
    <row r="5604" spans="7:7" hidden="1" x14ac:dyDescent="0.35">
      <c r="G5604" s="12"/>
    </row>
    <row r="5605" spans="7:7" hidden="1" x14ac:dyDescent="0.35">
      <c r="G5605" s="12"/>
    </row>
    <row r="5606" spans="7:7" hidden="1" x14ac:dyDescent="0.35">
      <c r="G5606" s="12"/>
    </row>
    <row r="5607" spans="7:7" hidden="1" x14ac:dyDescent="0.35">
      <c r="G5607" s="12"/>
    </row>
    <row r="5608" spans="7:7" hidden="1" x14ac:dyDescent="0.35">
      <c r="G5608" s="12"/>
    </row>
    <row r="5609" spans="7:7" hidden="1" x14ac:dyDescent="0.35">
      <c r="G5609" s="12"/>
    </row>
    <row r="5610" spans="7:7" hidden="1" x14ac:dyDescent="0.35">
      <c r="G5610" s="12"/>
    </row>
    <row r="5611" spans="7:7" hidden="1" x14ac:dyDescent="0.35">
      <c r="G5611" s="12"/>
    </row>
    <row r="5612" spans="7:7" hidden="1" x14ac:dyDescent="0.35">
      <c r="G5612" s="12"/>
    </row>
    <row r="5613" spans="7:7" hidden="1" x14ac:dyDescent="0.35">
      <c r="G5613" s="12"/>
    </row>
    <row r="5614" spans="7:7" hidden="1" x14ac:dyDescent="0.35">
      <c r="G5614" s="12"/>
    </row>
    <row r="5615" spans="7:7" hidden="1" x14ac:dyDescent="0.35">
      <c r="G5615" s="12"/>
    </row>
    <row r="5616" spans="7:7" hidden="1" x14ac:dyDescent="0.35">
      <c r="G5616" s="12"/>
    </row>
    <row r="5617" spans="7:7" hidden="1" x14ac:dyDescent="0.35">
      <c r="G5617" s="12"/>
    </row>
    <row r="5618" spans="7:7" hidden="1" x14ac:dyDescent="0.35">
      <c r="G5618" s="12"/>
    </row>
    <row r="5619" spans="7:7" hidden="1" x14ac:dyDescent="0.35">
      <c r="G5619" s="12"/>
    </row>
    <row r="5620" spans="7:7" hidden="1" x14ac:dyDescent="0.35">
      <c r="G5620" s="12"/>
    </row>
    <row r="5621" spans="7:7" hidden="1" x14ac:dyDescent="0.35">
      <c r="G5621" s="12"/>
    </row>
    <row r="5622" spans="7:7" hidden="1" x14ac:dyDescent="0.35">
      <c r="G5622" s="12"/>
    </row>
    <row r="5623" spans="7:7" hidden="1" x14ac:dyDescent="0.35">
      <c r="G5623" s="12"/>
    </row>
    <row r="5624" spans="7:7" hidden="1" x14ac:dyDescent="0.35">
      <c r="G5624" s="12"/>
    </row>
    <row r="5625" spans="7:7" hidden="1" x14ac:dyDescent="0.35">
      <c r="G5625" s="12"/>
    </row>
    <row r="5626" spans="7:7" hidden="1" x14ac:dyDescent="0.35">
      <c r="G5626" s="12"/>
    </row>
    <row r="5627" spans="7:7" hidden="1" x14ac:dyDescent="0.35">
      <c r="G5627" s="12"/>
    </row>
    <row r="5628" spans="7:7" hidden="1" x14ac:dyDescent="0.35">
      <c r="G5628" s="12"/>
    </row>
    <row r="5629" spans="7:7" hidden="1" x14ac:dyDescent="0.35">
      <c r="G5629" s="12"/>
    </row>
    <row r="5630" spans="7:7" hidden="1" x14ac:dyDescent="0.35">
      <c r="G5630" s="12"/>
    </row>
    <row r="5631" spans="7:7" hidden="1" x14ac:dyDescent="0.35">
      <c r="G5631" s="12"/>
    </row>
    <row r="5632" spans="7:7" hidden="1" x14ac:dyDescent="0.35">
      <c r="G5632" s="12"/>
    </row>
    <row r="5633" spans="7:7" hidden="1" x14ac:dyDescent="0.35">
      <c r="G5633" s="12"/>
    </row>
    <row r="5634" spans="7:7" hidden="1" x14ac:dyDescent="0.35">
      <c r="G5634" s="12"/>
    </row>
    <row r="5635" spans="7:7" hidden="1" x14ac:dyDescent="0.35">
      <c r="G5635" s="12"/>
    </row>
    <row r="5636" spans="7:7" hidden="1" x14ac:dyDescent="0.35">
      <c r="G5636" s="12"/>
    </row>
    <row r="5637" spans="7:7" hidden="1" x14ac:dyDescent="0.35">
      <c r="G5637" s="12"/>
    </row>
    <row r="5638" spans="7:7" hidden="1" x14ac:dyDescent="0.35">
      <c r="G5638" s="12"/>
    </row>
    <row r="5639" spans="7:7" hidden="1" x14ac:dyDescent="0.35">
      <c r="G5639" s="12"/>
    </row>
    <row r="5640" spans="7:7" hidden="1" x14ac:dyDescent="0.35">
      <c r="G5640" s="12"/>
    </row>
    <row r="5641" spans="7:7" hidden="1" x14ac:dyDescent="0.35">
      <c r="G5641" s="12"/>
    </row>
    <row r="5642" spans="7:7" hidden="1" x14ac:dyDescent="0.35">
      <c r="G5642" s="12"/>
    </row>
    <row r="5643" spans="7:7" hidden="1" x14ac:dyDescent="0.35">
      <c r="G5643" s="12"/>
    </row>
    <row r="5644" spans="7:7" hidden="1" x14ac:dyDescent="0.35">
      <c r="G5644" s="12"/>
    </row>
    <row r="5645" spans="7:7" hidden="1" x14ac:dyDescent="0.35">
      <c r="G5645" s="12"/>
    </row>
    <row r="5646" spans="7:7" hidden="1" x14ac:dyDescent="0.35">
      <c r="G5646" s="12"/>
    </row>
    <row r="5647" spans="7:7" hidden="1" x14ac:dyDescent="0.35">
      <c r="G5647" s="12"/>
    </row>
    <row r="5648" spans="7:7" hidden="1" x14ac:dyDescent="0.35">
      <c r="G5648" s="12"/>
    </row>
    <row r="5649" spans="7:7" hidden="1" x14ac:dyDescent="0.35">
      <c r="G5649" s="12"/>
    </row>
    <row r="5650" spans="7:7" hidden="1" x14ac:dyDescent="0.35">
      <c r="G5650" s="12"/>
    </row>
    <row r="5651" spans="7:7" hidden="1" x14ac:dyDescent="0.35">
      <c r="G5651" s="12"/>
    </row>
    <row r="5652" spans="7:7" hidden="1" x14ac:dyDescent="0.35">
      <c r="G5652" s="12"/>
    </row>
    <row r="5653" spans="7:7" hidden="1" x14ac:dyDescent="0.35">
      <c r="G5653" s="12"/>
    </row>
    <row r="5654" spans="7:7" hidden="1" x14ac:dyDescent="0.35">
      <c r="G5654" s="12"/>
    </row>
    <row r="5655" spans="7:7" hidden="1" x14ac:dyDescent="0.35">
      <c r="G5655" s="12"/>
    </row>
    <row r="5656" spans="7:7" hidden="1" x14ac:dyDescent="0.35">
      <c r="G5656" s="12"/>
    </row>
    <row r="5657" spans="7:7" hidden="1" x14ac:dyDescent="0.35">
      <c r="G5657" s="12"/>
    </row>
    <row r="5658" spans="7:7" hidden="1" x14ac:dyDescent="0.35">
      <c r="G5658" s="12"/>
    </row>
    <row r="5659" spans="7:7" hidden="1" x14ac:dyDescent="0.35">
      <c r="G5659" s="12"/>
    </row>
    <row r="5660" spans="7:7" hidden="1" x14ac:dyDescent="0.35">
      <c r="G5660" s="12"/>
    </row>
    <row r="5661" spans="7:7" hidden="1" x14ac:dyDescent="0.35">
      <c r="G5661" s="12"/>
    </row>
    <row r="5662" spans="7:7" hidden="1" x14ac:dyDescent="0.35">
      <c r="G5662" s="12"/>
    </row>
    <row r="5663" spans="7:7" hidden="1" x14ac:dyDescent="0.35">
      <c r="G5663" s="12"/>
    </row>
    <row r="5664" spans="7:7" hidden="1" x14ac:dyDescent="0.35">
      <c r="G5664" s="12"/>
    </row>
    <row r="5665" spans="7:7" hidden="1" x14ac:dyDescent="0.35">
      <c r="G5665" s="12"/>
    </row>
    <row r="5666" spans="7:7" hidden="1" x14ac:dyDescent="0.35">
      <c r="G5666" s="12"/>
    </row>
    <row r="5667" spans="7:7" hidden="1" x14ac:dyDescent="0.35">
      <c r="G5667" s="12"/>
    </row>
  </sheetData>
  <mergeCells count="1">
    <mergeCell ref="H101:I101"/>
  </mergeCells>
  <pageMargins left="0.7" right="0.7" top="0.75" bottom="0.75" header="0.3" footer="0.3"/>
  <pageSetup paperSize="9" scale="5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7679D-1BB9-418D-BB92-D3DAAF254609}">
  <sheetPr>
    <tabColor theme="7" tint="0.59999389629810485"/>
    <pageSetUpPr fitToPage="1"/>
  </sheetPr>
  <dimension ref="A1:L72"/>
  <sheetViews>
    <sheetView zoomScale="80" zoomScaleNormal="80" workbookViewId="0"/>
  </sheetViews>
  <sheetFormatPr defaultRowHeight="13.5" x14ac:dyDescent="0.35"/>
  <cols>
    <col min="1" max="1" width="7.875" style="100" customWidth="1"/>
    <col min="2" max="2" width="9" style="100"/>
    <col min="3" max="3" width="22.625" style="100" customWidth="1"/>
    <col min="4" max="4" width="43.875" style="100" customWidth="1"/>
    <col min="5" max="16384" width="9" style="100"/>
  </cols>
  <sheetData>
    <row r="1" spans="1:12" ht="30.75" x14ac:dyDescent="0.35">
      <c r="A1" s="6" t="str">
        <f ca="1">RIGHT(CELL("filename", A1), LEN(CELL("filename", A1)) - SEARCH("]", CELL("filename", A1)))</f>
        <v>Inp_2</v>
      </c>
      <c r="B1" s="6"/>
      <c r="C1" s="6"/>
      <c r="D1" s="6"/>
      <c r="E1" s="6"/>
      <c r="F1" s="6"/>
      <c r="G1" s="6"/>
      <c r="H1" s="6"/>
      <c r="I1" s="6"/>
      <c r="J1" s="6"/>
      <c r="K1" s="6"/>
      <c r="L1" s="158"/>
    </row>
    <row r="2" spans="1:12" x14ac:dyDescent="0.35">
      <c r="A2" s="155"/>
      <c r="B2" s="156"/>
      <c r="C2" s="156"/>
      <c r="D2" s="156"/>
      <c r="E2" s="156"/>
      <c r="F2" s="156"/>
      <c r="G2" s="156"/>
      <c r="H2" s="156"/>
      <c r="I2" s="156"/>
      <c r="J2" s="156"/>
      <c r="K2" s="156"/>
      <c r="L2" s="156"/>
    </row>
    <row r="3" spans="1:12" x14ac:dyDescent="0.35">
      <c r="A3" s="155"/>
      <c r="B3" s="157" t="s">
        <v>69</v>
      </c>
      <c r="C3" s="157" t="s">
        <v>147</v>
      </c>
      <c r="D3" s="157" t="s">
        <v>126</v>
      </c>
      <c r="E3" s="157" t="s">
        <v>127</v>
      </c>
      <c r="F3" s="156"/>
      <c r="G3" s="157" t="s">
        <v>18</v>
      </c>
      <c r="H3" s="157" t="s">
        <v>19</v>
      </c>
      <c r="I3" s="157" t="s">
        <v>20</v>
      </c>
      <c r="J3" s="157" t="s">
        <v>21</v>
      </c>
      <c r="K3" s="157" t="s">
        <v>22</v>
      </c>
      <c r="L3" s="156"/>
    </row>
    <row r="4" spans="1:12" x14ac:dyDescent="0.35">
      <c r="A4" s="155"/>
      <c r="B4" s="156"/>
      <c r="C4" s="155"/>
      <c r="D4" s="155"/>
      <c r="E4" s="155"/>
      <c r="F4" s="156"/>
      <c r="G4" s="156"/>
      <c r="H4" s="156"/>
      <c r="I4" s="156"/>
      <c r="J4" s="156"/>
      <c r="K4" s="156"/>
      <c r="L4" s="156"/>
    </row>
    <row r="5" spans="1:12" ht="14.25" x14ac:dyDescent="0.35">
      <c r="A5" s="167" t="s">
        <v>148</v>
      </c>
      <c r="B5" s="24"/>
      <c r="C5" s="26"/>
      <c r="D5" s="26"/>
      <c r="E5" s="26"/>
      <c r="F5" s="26"/>
      <c r="G5" s="26"/>
      <c r="H5" s="26"/>
      <c r="I5" s="26"/>
      <c r="J5" s="26"/>
      <c r="K5" s="26"/>
      <c r="L5" s="159"/>
    </row>
    <row r="6" spans="1:12" x14ac:dyDescent="0.35">
      <c r="A6" s="155"/>
      <c r="B6" s="156"/>
      <c r="C6" s="156"/>
      <c r="D6" s="156"/>
      <c r="E6" s="156"/>
      <c r="F6" s="161"/>
      <c r="G6" s="161"/>
      <c r="H6" s="161"/>
      <c r="I6" s="161"/>
      <c r="J6" s="161"/>
      <c r="K6" s="161"/>
      <c r="L6" s="156"/>
    </row>
    <row r="7" spans="1:12" ht="14.25" x14ac:dyDescent="0.35">
      <c r="A7" s="155"/>
      <c r="B7" s="156" t="s">
        <v>33</v>
      </c>
      <c r="C7" s="156" t="s">
        <v>65</v>
      </c>
      <c r="D7" s="156" t="s">
        <v>217</v>
      </c>
      <c r="E7" s="156" t="s">
        <v>67</v>
      </c>
      <c r="F7" s="161"/>
      <c r="G7" s="162">
        <f>SUMIFS(F_Inputs!F$7:F$74,F_Inputs!$A$7:$A$74,Inp_2!$B7,F_Inputs!$B$7:$B$74,F_Inputs!$B$9)</f>
        <v>75.73</v>
      </c>
      <c r="H7" s="162">
        <f>SUMIFS(F_Inputs!G$7:G$74,F_Inputs!$A$7:$A$74,Inp_2!$B7,F_Inputs!$B$7:$B$74,F_Inputs!$B$9)</f>
        <v>75.44</v>
      </c>
      <c r="I7" s="162">
        <f>SUMIFS(F_Inputs!H$7:H$74,F_Inputs!$A$7:$A$74,Inp_2!$B7,F_Inputs!$B$7:$B$74,F_Inputs!$B$9)</f>
        <v>74.72</v>
      </c>
      <c r="J7" s="162">
        <f>SUMIFS(F_Inputs!I$7:I$74,F_Inputs!$A$7:$A$74,Inp_2!$B7,F_Inputs!$B$7:$B$74,F_Inputs!$B$9)</f>
        <v>82.44</v>
      </c>
      <c r="K7" s="73"/>
      <c r="L7" s="156"/>
    </row>
    <row r="8" spans="1:12" ht="14.25" x14ac:dyDescent="0.35">
      <c r="A8" s="155"/>
      <c r="B8" s="156" t="s">
        <v>46</v>
      </c>
      <c r="C8" s="156" t="s">
        <v>65</v>
      </c>
      <c r="D8" s="156" t="s">
        <v>217</v>
      </c>
      <c r="E8" s="156" t="s">
        <v>67</v>
      </c>
      <c r="F8" s="161"/>
      <c r="G8" s="162">
        <f>SUMIFS(F_Inputs!F$7:F$74,F_Inputs!$A$7:$A$74,Inp_2!$B8,F_Inputs!$B$7:$B$74,F_Inputs!$B$9)</f>
        <v>67.78</v>
      </c>
      <c r="H8" s="162">
        <f>SUMIFS(F_Inputs!G$7:G$74,F_Inputs!$A$7:$A$74,Inp_2!$B8,F_Inputs!$B$7:$B$74,F_Inputs!$B$9)</f>
        <v>67.959999999999994</v>
      </c>
      <c r="I8" s="162">
        <f>SUMIFS(F_Inputs!H$7:H$74,F_Inputs!$A$7:$A$74,Inp_2!$B8,F_Inputs!$B$7:$B$74,F_Inputs!$B$9)</f>
        <v>69.41</v>
      </c>
      <c r="J8" s="162">
        <f>SUMIFS(F_Inputs!I$7:I$74,F_Inputs!$A$7:$A$74,Inp_2!$B8,F_Inputs!$B$7:$B$74,F_Inputs!$B$9)</f>
        <v>75.52</v>
      </c>
      <c r="K8" s="73"/>
      <c r="L8" s="156"/>
    </row>
    <row r="9" spans="1:12" ht="14.25" x14ac:dyDescent="0.35">
      <c r="A9" s="155"/>
      <c r="B9" s="156" t="s">
        <v>47</v>
      </c>
      <c r="C9" s="156" t="s">
        <v>65</v>
      </c>
      <c r="D9" s="156" t="s">
        <v>217</v>
      </c>
      <c r="E9" s="156" t="s">
        <v>67</v>
      </c>
      <c r="F9" s="161"/>
      <c r="G9" s="162">
        <f>SUMIFS(F_Inputs!F$7:F$74,F_Inputs!$A$7:$A$74,Inp_2!$B9,F_Inputs!$B$7:$B$74,F_Inputs!$B$9)</f>
        <v>79.02</v>
      </c>
      <c r="H9" s="162">
        <f>SUMIFS(F_Inputs!G$7:G$74,F_Inputs!$A$7:$A$74,Inp_2!$B9,F_Inputs!$B$7:$B$74,F_Inputs!$B$9)</f>
        <v>82.53</v>
      </c>
      <c r="I9" s="162">
        <f>SUMIFS(F_Inputs!H$7:H$74,F_Inputs!$A$7:$A$74,Inp_2!$B9,F_Inputs!$B$7:$B$74,F_Inputs!$B$9)</f>
        <v>85.77</v>
      </c>
      <c r="J9" s="162">
        <f>SUMIFS(F_Inputs!I$7:I$74,F_Inputs!$A$7:$A$74,Inp_2!$B9,F_Inputs!$B$7:$B$74,F_Inputs!$B$9)</f>
        <v>82.67</v>
      </c>
      <c r="K9" s="73"/>
      <c r="L9" s="156"/>
    </row>
    <row r="10" spans="1:12" ht="14.25" x14ac:dyDescent="0.35">
      <c r="A10" s="155"/>
      <c r="B10" s="156" t="s">
        <v>48</v>
      </c>
      <c r="C10" s="156" t="s">
        <v>65</v>
      </c>
      <c r="D10" s="156" t="s">
        <v>217</v>
      </c>
      <c r="E10" s="156" t="s">
        <v>67</v>
      </c>
      <c r="F10" s="161"/>
      <c r="G10" s="162">
        <f>SUMIFS(F_Inputs!F$7:F$74,F_Inputs!$A$7:$A$74,Inp_2!$B10,F_Inputs!$B$7:$B$74,F_Inputs!$B$9)</f>
        <v>80.260000000000005</v>
      </c>
      <c r="H10" s="162">
        <f>SUMIFS(F_Inputs!G$7:G$74,F_Inputs!$A$7:$A$74,Inp_2!$B10,F_Inputs!$B$7:$B$74,F_Inputs!$B$9)</f>
        <v>79.209999999999994</v>
      </c>
      <c r="I10" s="162">
        <f>SUMIFS(F_Inputs!H$7:H$74,F_Inputs!$A$7:$A$74,Inp_2!$B10,F_Inputs!$B$7:$B$74,F_Inputs!$B$9)</f>
        <v>81.319999999999993</v>
      </c>
      <c r="J10" s="162">
        <f>SUMIFS(F_Inputs!I$7:I$74,F_Inputs!$A$7:$A$74,Inp_2!$B10,F_Inputs!$B$7:$B$74,F_Inputs!$B$9)</f>
        <v>83.41</v>
      </c>
      <c r="K10" s="73"/>
      <c r="L10" s="156"/>
    </row>
    <row r="11" spans="1:12" ht="14.25" x14ac:dyDescent="0.35">
      <c r="A11" s="155"/>
      <c r="B11" s="156" t="s">
        <v>49</v>
      </c>
      <c r="C11" s="156" t="s">
        <v>65</v>
      </c>
      <c r="D11" s="156" t="s">
        <v>217</v>
      </c>
      <c r="E11" s="156" t="s">
        <v>67</v>
      </c>
      <c r="F11" s="161"/>
      <c r="G11" s="162">
        <f>SUMIFS(F_Inputs!F$7:F$74,F_Inputs!$A$7:$A$74,Inp_2!$B11,F_Inputs!$B$7:$B$74,F_Inputs!$B$9)</f>
        <v>80.52</v>
      </c>
      <c r="H11" s="162">
        <f>SUMIFS(F_Inputs!G$7:G$74,F_Inputs!$A$7:$A$74,Inp_2!$B11,F_Inputs!$B$7:$B$74,F_Inputs!$B$9)</f>
        <v>82.25</v>
      </c>
      <c r="I11" s="162">
        <f>SUMIFS(F_Inputs!H$7:H$74,F_Inputs!$A$7:$A$74,Inp_2!$B11,F_Inputs!$B$7:$B$74,F_Inputs!$B$9)</f>
        <v>83.29</v>
      </c>
      <c r="J11" s="162">
        <f>SUMIFS(F_Inputs!I$7:I$74,F_Inputs!$A$7:$A$74,Inp_2!$B11,F_Inputs!$B$7:$B$74,F_Inputs!$B$9)</f>
        <v>83.82</v>
      </c>
      <c r="K11" s="73"/>
      <c r="L11" s="156"/>
    </row>
    <row r="12" spans="1:12" ht="14.25" x14ac:dyDescent="0.35">
      <c r="A12" s="155"/>
      <c r="B12" s="156" t="s">
        <v>50</v>
      </c>
      <c r="C12" s="156" t="s">
        <v>65</v>
      </c>
      <c r="D12" s="156" t="s">
        <v>217</v>
      </c>
      <c r="E12" s="156" t="s">
        <v>67</v>
      </c>
      <c r="F12" s="161"/>
      <c r="G12" s="162">
        <f>SUMIFS(F_Inputs!F$7:F$74,F_Inputs!$A$7:$A$74,Inp_2!$B12,F_Inputs!$B$7:$B$74,F_Inputs!$B$9)</f>
        <v>72.78</v>
      </c>
      <c r="H12" s="162">
        <f>SUMIFS(F_Inputs!G$7:G$74,F_Inputs!$A$7:$A$74,Inp_2!$B12,F_Inputs!$B$7:$B$74,F_Inputs!$B$9)</f>
        <v>71.81</v>
      </c>
      <c r="I12" s="162">
        <f>SUMIFS(F_Inputs!H$7:H$74,F_Inputs!$A$7:$A$74,Inp_2!$B12,F_Inputs!$B$7:$B$74,F_Inputs!$B$9)</f>
        <v>72.27</v>
      </c>
      <c r="J12" s="162">
        <f>SUMIFS(F_Inputs!I$7:I$74,F_Inputs!$A$7:$A$74,Inp_2!$B12,F_Inputs!$B$7:$B$74,F_Inputs!$B$9)</f>
        <v>79.94</v>
      </c>
      <c r="K12" s="73"/>
      <c r="L12" s="156"/>
    </row>
    <row r="13" spans="1:12" ht="14.25" x14ac:dyDescent="0.35">
      <c r="A13" s="155"/>
      <c r="B13" s="156" t="s">
        <v>51</v>
      </c>
      <c r="C13" s="156" t="s">
        <v>65</v>
      </c>
      <c r="D13" s="156" t="s">
        <v>217</v>
      </c>
      <c r="E13" s="156" t="s">
        <v>67</v>
      </c>
      <c r="F13" s="161"/>
      <c r="G13" s="162">
        <f>SUMIFS(F_Inputs!F$7:F$74,F_Inputs!$A$7:$A$74,Inp_2!$B13,F_Inputs!$B$7:$B$74,F_Inputs!$B$9)</f>
        <v>62.408000000000001</v>
      </c>
      <c r="H13" s="162">
        <f>SUMIFS(F_Inputs!G$7:G$74,F_Inputs!$A$7:$A$74,Inp_2!$B13,F_Inputs!$B$7:$B$74,F_Inputs!$B$9)</f>
        <v>62.24</v>
      </c>
      <c r="I13" s="162">
        <f>SUMIFS(F_Inputs!H$7:H$74,F_Inputs!$A$7:$A$74,Inp_2!$B13,F_Inputs!$B$7:$B$74,F_Inputs!$B$9)</f>
        <v>62.85</v>
      </c>
      <c r="J13" s="162">
        <f>SUMIFS(F_Inputs!I$7:I$74,F_Inputs!$A$7:$A$74,Inp_2!$B13,F_Inputs!$B$7:$B$74,F_Inputs!$B$9)</f>
        <v>68.27</v>
      </c>
      <c r="K13" s="73"/>
      <c r="L13" s="156"/>
    </row>
    <row r="14" spans="1:12" ht="14.25" x14ac:dyDescent="0.35">
      <c r="A14" s="155"/>
      <c r="B14" s="156" t="s">
        <v>52</v>
      </c>
      <c r="C14" s="156" t="s">
        <v>65</v>
      </c>
      <c r="D14" s="156" t="s">
        <v>217</v>
      </c>
      <c r="E14" s="156" t="s">
        <v>67</v>
      </c>
      <c r="F14" s="161"/>
      <c r="G14" s="162">
        <f>SUMIFS(F_Inputs!F$7:F$74,F_Inputs!$A$7:$A$74,Inp_2!$B14,F_Inputs!$B$7:$B$74,F_Inputs!$B$9)</f>
        <v>68.790000000000006</v>
      </c>
      <c r="H14" s="162">
        <f>SUMIFS(F_Inputs!G$7:G$74,F_Inputs!$A$7:$A$74,Inp_2!$B14,F_Inputs!$B$7:$B$74,F_Inputs!$B$9)</f>
        <v>68.950999999999993</v>
      </c>
      <c r="I14" s="162">
        <f>SUMIFS(F_Inputs!H$7:H$74,F_Inputs!$A$7:$A$74,Inp_2!$B14,F_Inputs!$B$7:$B$74,F_Inputs!$B$9)</f>
        <v>66.55</v>
      </c>
      <c r="J14" s="162">
        <f>SUMIFS(F_Inputs!I$7:I$74,F_Inputs!$A$7:$A$74,Inp_2!$B14,F_Inputs!$B$7:$B$74,F_Inputs!$B$9)</f>
        <v>62.09</v>
      </c>
      <c r="K14" s="73"/>
      <c r="L14" s="156"/>
    </row>
    <row r="15" spans="1:12" ht="14.25" x14ac:dyDescent="0.35">
      <c r="A15" s="155"/>
      <c r="B15" s="156" t="s">
        <v>53</v>
      </c>
      <c r="C15" s="156" t="s">
        <v>65</v>
      </c>
      <c r="D15" s="156" t="s">
        <v>217</v>
      </c>
      <c r="E15" s="156" t="s">
        <v>67</v>
      </c>
      <c r="F15" s="161"/>
      <c r="G15" s="162">
        <f>SUMIFS(F_Inputs!F$7:F$74,F_Inputs!$A$7:$A$74,Inp_2!$B15,F_Inputs!$B$7:$B$74,F_Inputs!$B$9)</f>
        <v>77.085999999999999</v>
      </c>
      <c r="H15" s="162">
        <f>SUMIFS(F_Inputs!G$7:G$74,F_Inputs!$A$7:$A$74,Inp_2!$B15,F_Inputs!$B$7:$B$74,F_Inputs!$B$9)</f>
        <v>77.38</v>
      </c>
      <c r="I15" s="162">
        <f>SUMIFS(F_Inputs!H$7:H$74,F_Inputs!$A$7:$A$74,Inp_2!$B15,F_Inputs!$B$7:$B$74,F_Inputs!$B$9)</f>
        <v>76.099999999999994</v>
      </c>
      <c r="J15" s="162">
        <f>SUMIFS(F_Inputs!I$7:I$74,F_Inputs!$A$7:$A$74,Inp_2!$B15,F_Inputs!$B$7:$B$74,F_Inputs!$B$9)</f>
        <v>81.040000000000006</v>
      </c>
      <c r="K15" s="73"/>
      <c r="L15" s="156"/>
    </row>
    <row r="16" spans="1:12" ht="14.25" x14ac:dyDescent="0.35">
      <c r="A16" s="155"/>
      <c r="B16" s="156" t="s">
        <v>54</v>
      </c>
      <c r="C16" s="156" t="s">
        <v>65</v>
      </c>
      <c r="D16" s="156" t="s">
        <v>217</v>
      </c>
      <c r="E16" s="156" t="s">
        <v>67</v>
      </c>
      <c r="F16" s="161"/>
      <c r="G16" s="162">
        <f>SUMIFS(F_Inputs!F$7:F$74,F_Inputs!$A$7:$A$74,Inp_2!$B16,F_Inputs!$B$7:$B$74,F_Inputs!$B$9)</f>
        <v>81.03</v>
      </c>
      <c r="H16" s="162">
        <f>SUMIFS(F_Inputs!G$7:G$74,F_Inputs!$A$7:$A$74,Inp_2!$B16,F_Inputs!$B$7:$B$74,F_Inputs!$B$9)</f>
        <v>80.180000000000007</v>
      </c>
      <c r="I16" s="162">
        <f>SUMIFS(F_Inputs!H$7:H$74,F_Inputs!$A$7:$A$74,Inp_2!$B16,F_Inputs!$B$7:$B$74,F_Inputs!$B$9)</f>
        <v>80.25</v>
      </c>
      <c r="J16" s="162">
        <f>SUMIFS(F_Inputs!I$7:I$74,F_Inputs!$A$7:$A$74,Inp_2!$B16,F_Inputs!$B$7:$B$74,F_Inputs!$B$9)</f>
        <v>80.650000000000006</v>
      </c>
      <c r="K16" s="73"/>
      <c r="L16" s="156"/>
    </row>
    <row r="17" spans="1:12" ht="14.25" x14ac:dyDescent="0.35">
      <c r="A17" s="155"/>
      <c r="B17" s="156" t="s">
        <v>55</v>
      </c>
      <c r="C17" s="156" t="s">
        <v>65</v>
      </c>
      <c r="D17" s="156" t="s">
        <v>217</v>
      </c>
      <c r="E17" s="156" t="s">
        <v>67</v>
      </c>
      <c r="F17" s="161"/>
      <c r="G17" s="162">
        <f>SUMIFS(F_Inputs!F$7:F$74,F_Inputs!$A$7:$A$74,Inp_2!$B17,F_Inputs!$B$7:$B$74,F_Inputs!$B$9)</f>
        <v>54.74</v>
      </c>
      <c r="H17" s="162">
        <f>SUMIFS(F_Inputs!G$7:G$74,F_Inputs!$A$7:$A$74,Inp_2!$B17,F_Inputs!$B$7:$B$74,F_Inputs!$B$9)</f>
        <v>48.23</v>
      </c>
      <c r="I17" s="162">
        <f>SUMIFS(F_Inputs!H$7:H$74,F_Inputs!$A$7:$A$74,Inp_2!$B17,F_Inputs!$B$7:$B$74,F_Inputs!$B$9)</f>
        <v>63.71</v>
      </c>
      <c r="J17" s="162">
        <f>SUMIFS(F_Inputs!I$7:I$74,F_Inputs!$A$7:$A$74,Inp_2!$B17,F_Inputs!$B$7:$B$74,F_Inputs!$B$9)</f>
        <v>67.290000000000006</v>
      </c>
      <c r="K17" s="73"/>
      <c r="L17" s="156"/>
    </row>
    <row r="18" spans="1:12" ht="14.25" x14ac:dyDescent="0.35">
      <c r="A18" s="155"/>
      <c r="B18" s="156" t="s">
        <v>56</v>
      </c>
      <c r="C18" s="156" t="s">
        <v>65</v>
      </c>
      <c r="D18" s="156" t="s">
        <v>217</v>
      </c>
      <c r="E18" s="156" t="s">
        <v>67</v>
      </c>
      <c r="F18" s="161"/>
      <c r="G18" s="162">
        <f>SUMIFS(F_Inputs!F$7:F$74,F_Inputs!$A$7:$A$74,Inp_2!$B18,F_Inputs!$B$7:$B$74,F_Inputs!$B$9)</f>
        <v>70.72</v>
      </c>
      <c r="H18" s="162">
        <f>SUMIFS(F_Inputs!G$7:G$74,F_Inputs!$A$7:$A$74,Inp_2!$B18,F_Inputs!$B$7:$B$74,F_Inputs!$B$9)</f>
        <v>71.319999999999993</v>
      </c>
      <c r="I18" s="162">
        <f>SUMIFS(F_Inputs!H$7:H$74,F_Inputs!$A$7:$A$74,Inp_2!$B18,F_Inputs!$B$7:$B$74,F_Inputs!$B$9)</f>
        <v>72.75</v>
      </c>
      <c r="J18" s="162">
        <f>SUMIFS(F_Inputs!I$7:I$74,F_Inputs!$A$7:$A$74,Inp_2!$B18,F_Inputs!$B$7:$B$74,F_Inputs!$B$9)</f>
        <v>74.2</v>
      </c>
      <c r="K18" s="73"/>
      <c r="L18" s="156"/>
    </row>
    <row r="19" spans="1:12" ht="14.25" x14ac:dyDescent="0.35">
      <c r="A19" s="155"/>
      <c r="B19" s="156" t="s">
        <v>57</v>
      </c>
      <c r="C19" s="156" t="s">
        <v>65</v>
      </c>
      <c r="D19" s="156" t="s">
        <v>217</v>
      </c>
      <c r="E19" s="156" t="s">
        <v>67</v>
      </c>
      <c r="F19" s="161"/>
      <c r="G19" s="162">
        <f>SUMIFS(F_Inputs!F$7:F$74,F_Inputs!$A$7:$A$74,Inp_2!$B19,F_Inputs!$B$7:$B$74,F_Inputs!$B$9)</f>
        <v>76.83</v>
      </c>
      <c r="H19" s="162">
        <f>SUMIFS(F_Inputs!G$7:G$74,F_Inputs!$A$7:$A$74,Inp_2!$B19,F_Inputs!$B$7:$B$74,F_Inputs!$B$9)</f>
        <v>73.78</v>
      </c>
      <c r="I19" s="162">
        <f>SUMIFS(F_Inputs!H$7:H$74,F_Inputs!$A$7:$A$74,Inp_2!$B19,F_Inputs!$B$7:$B$74,F_Inputs!$B$9)</f>
        <v>80.25</v>
      </c>
      <c r="J19" s="162">
        <f>SUMIFS(F_Inputs!I$7:I$74,F_Inputs!$A$7:$A$74,Inp_2!$B19,F_Inputs!$B$7:$B$74,F_Inputs!$B$9)</f>
        <v>82.23</v>
      </c>
      <c r="K19" s="73"/>
      <c r="L19" s="156"/>
    </row>
    <row r="20" spans="1:12" ht="14.25" x14ac:dyDescent="0.35">
      <c r="A20" s="155"/>
      <c r="B20" s="156" t="s">
        <v>60</v>
      </c>
      <c r="C20" s="156" t="s">
        <v>65</v>
      </c>
      <c r="D20" s="156" t="s">
        <v>217</v>
      </c>
      <c r="E20" s="156" t="s">
        <v>67</v>
      </c>
      <c r="F20" s="161"/>
      <c r="G20" s="162">
        <f>SUMIFS(F_Inputs!F$7:F$74,F_Inputs!$A$7:$A$74,Inp_2!$B20,F_Inputs!$B$7:$B$74,F_Inputs!$B$9)</f>
        <v>69.959999999999994</v>
      </c>
      <c r="H20" s="162">
        <f>SUMIFS(F_Inputs!G$7:G$74,F_Inputs!$A$7:$A$74,Inp_2!$B20,F_Inputs!$B$7:$B$74,F_Inputs!$B$9)</f>
        <v>70.989999999999995</v>
      </c>
      <c r="I20" s="162">
        <f>SUMIFS(F_Inputs!H$7:H$74,F_Inputs!$A$7:$A$74,Inp_2!$B20,F_Inputs!$B$7:$B$74,F_Inputs!$B$9)</f>
        <v>77.05</v>
      </c>
      <c r="J20" s="162">
        <f>SUMIFS(F_Inputs!I$7:I$74,F_Inputs!$A$7:$A$74,Inp_2!$B20,F_Inputs!$B$7:$B$74,F_Inputs!$B$9)</f>
        <v>78.790000000000006</v>
      </c>
      <c r="K20" s="73"/>
      <c r="L20" s="156"/>
    </row>
    <row r="21" spans="1:12" ht="14.25" x14ac:dyDescent="0.35">
      <c r="A21" s="155"/>
      <c r="B21" s="156" t="s">
        <v>58</v>
      </c>
      <c r="C21" s="156" t="s">
        <v>65</v>
      </c>
      <c r="D21" s="156" t="s">
        <v>217</v>
      </c>
      <c r="E21" s="156" t="s">
        <v>67</v>
      </c>
      <c r="F21" s="161"/>
      <c r="G21" s="162">
        <f>SUMIFS(F_Inputs!F$7:F$74,F_Inputs!$A$7:$A$74,Inp_2!$B21,F_Inputs!$B$7:$B$74,F_Inputs!$B$9)</f>
        <v>82.78</v>
      </c>
      <c r="H21" s="162">
        <f>SUMIFS(F_Inputs!G$7:G$74,F_Inputs!$A$7:$A$74,Inp_2!$B21,F_Inputs!$B$7:$B$74,F_Inputs!$B$9)</f>
        <v>82.5</v>
      </c>
      <c r="I21" s="162">
        <f>SUMIFS(F_Inputs!H$7:H$74,F_Inputs!$A$7:$A$74,Inp_2!$B21,F_Inputs!$B$7:$B$74,F_Inputs!$B$9)</f>
        <v>85.78</v>
      </c>
      <c r="J21" s="162">
        <f>SUMIFS(F_Inputs!I$7:I$74,F_Inputs!$A$7:$A$74,Inp_2!$B21,F_Inputs!$B$7:$B$74,F_Inputs!$B$9)</f>
        <v>79.790000000000006</v>
      </c>
      <c r="K21" s="73"/>
      <c r="L21" s="156"/>
    </row>
    <row r="22" spans="1:12" ht="14.25" x14ac:dyDescent="0.35">
      <c r="A22" s="155"/>
      <c r="B22" s="156" t="s">
        <v>59</v>
      </c>
      <c r="C22" s="156" t="s">
        <v>65</v>
      </c>
      <c r="D22" s="156" t="s">
        <v>217</v>
      </c>
      <c r="E22" s="156" t="s">
        <v>67</v>
      </c>
      <c r="F22" s="161"/>
      <c r="G22" s="162">
        <f>SUMIFS(F_Inputs!F$7:F$74,F_Inputs!$A$7:$A$74,Inp_2!$B22,F_Inputs!$B$7:$B$74,F_Inputs!$B$9)</f>
        <v>66.61</v>
      </c>
      <c r="H22" s="162">
        <f>SUMIFS(F_Inputs!G$7:G$74,F_Inputs!$A$7:$A$74,Inp_2!$B22,F_Inputs!$B$7:$B$74,F_Inputs!$B$9)</f>
        <v>64.819999999999993</v>
      </c>
      <c r="I22" s="162">
        <f>SUMIFS(F_Inputs!H$7:H$74,F_Inputs!$A$7:$A$74,Inp_2!$B22,F_Inputs!$B$7:$B$74,F_Inputs!$B$9)</f>
        <v>66.680000000000007</v>
      </c>
      <c r="J22" s="162">
        <f>SUMIFS(F_Inputs!I$7:I$74,F_Inputs!$A$7:$A$74,Inp_2!$B22,F_Inputs!$B$7:$B$74,F_Inputs!$B$9)</f>
        <v>74.14</v>
      </c>
      <c r="K22" s="73"/>
      <c r="L22" s="156"/>
    </row>
    <row r="23" spans="1:12" ht="14.25" x14ac:dyDescent="0.35">
      <c r="A23" s="155"/>
      <c r="B23" s="156" t="s">
        <v>61</v>
      </c>
      <c r="C23" s="156" t="s">
        <v>65</v>
      </c>
      <c r="D23" s="156" t="s">
        <v>217</v>
      </c>
      <c r="E23" s="156" t="s">
        <v>67</v>
      </c>
      <c r="F23" s="161"/>
      <c r="G23" s="162">
        <f>SUMIFS(F_Inputs!F$7:F$74,F_Inputs!$A$7:$A$74,Inp_2!$B23,F_Inputs!$B$7:$B$74,F_Inputs!$B$9)</f>
        <v>51.64</v>
      </c>
      <c r="H23" s="162">
        <f>SUMIFS(F_Inputs!G$7:G$74,F_Inputs!$A$7:$A$74,Inp_2!$B23,F_Inputs!$B$7:$B$74,F_Inputs!$B$9)</f>
        <v>62.9</v>
      </c>
      <c r="I23" s="162">
        <f>SUMIFS(F_Inputs!H$7:H$74,F_Inputs!$A$7:$A$74,Inp_2!$B23,F_Inputs!$B$7:$B$74,F_Inputs!$B$9)</f>
        <v>70.2</v>
      </c>
      <c r="J23" s="162">
        <f>SUMIFS(F_Inputs!I$7:I$74,F_Inputs!$A$7:$A$74,Inp_2!$B23,F_Inputs!$B$7:$B$74,F_Inputs!$B$9)</f>
        <v>74.06</v>
      </c>
      <c r="K23" s="73"/>
      <c r="L23" s="156"/>
    </row>
    <row r="24" spans="1:12" x14ac:dyDescent="0.35">
      <c r="A24" s="155"/>
      <c r="B24" s="156"/>
      <c r="C24" s="156"/>
      <c r="D24" s="156"/>
      <c r="E24" s="156"/>
      <c r="F24" s="161"/>
      <c r="G24" s="161"/>
      <c r="H24" s="161"/>
      <c r="I24" s="161"/>
      <c r="J24" s="161"/>
      <c r="K24" s="161"/>
      <c r="L24" s="156"/>
    </row>
    <row r="25" spans="1:12" ht="14.25" x14ac:dyDescent="0.35">
      <c r="A25" s="167" t="s">
        <v>149</v>
      </c>
      <c r="B25" s="24"/>
      <c r="C25" s="26"/>
      <c r="D25" s="26"/>
      <c r="E25" s="26"/>
      <c r="F25" s="26"/>
      <c r="G25" s="26"/>
      <c r="H25" s="26"/>
      <c r="I25" s="26"/>
      <c r="J25" s="26"/>
      <c r="K25" s="26"/>
      <c r="L25" s="159"/>
    </row>
    <row r="26" spans="1:12" x14ac:dyDescent="0.35">
      <c r="A26" s="155"/>
      <c r="B26" s="156"/>
      <c r="C26" s="156"/>
      <c r="D26" s="156"/>
      <c r="E26" s="156"/>
      <c r="F26" s="161"/>
      <c r="G26" s="161"/>
      <c r="H26" s="161"/>
      <c r="I26" s="161"/>
      <c r="J26" s="161"/>
      <c r="K26" s="161"/>
      <c r="L26" s="156"/>
    </row>
    <row r="27" spans="1:12" ht="14.25" x14ac:dyDescent="0.35">
      <c r="A27" s="155"/>
      <c r="B27" s="156" t="s">
        <v>33</v>
      </c>
      <c r="C27" s="156" t="s">
        <v>65</v>
      </c>
      <c r="D27" s="156" t="s">
        <v>218</v>
      </c>
      <c r="E27" s="156" t="s">
        <v>67</v>
      </c>
      <c r="F27" s="161"/>
      <c r="G27" s="162">
        <f>SUMIFS(F_Inputs!F$7:F$74,F_Inputs!$A$7:$A$74,Inp_2!$B27,F_Inputs!$B$7:$B$74,F_Inputs!$B$10)</f>
        <v>99.719364035087693</v>
      </c>
      <c r="H27" s="162">
        <f>SUMIFS(F_Inputs!G$7:G$74,F_Inputs!$A$7:$A$74,Inp_2!$B27,F_Inputs!$B$7:$B$74,F_Inputs!$B$10)</f>
        <v>99.644330755968198</v>
      </c>
      <c r="I27" s="162">
        <f>SUMIFS(F_Inputs!H$7:H$74,F_Inputs!$A$7:$A$74,Inp_2!$B27,F_Inputs!$B$7:$B$74,F_Inputs!$B$10)</f>
        <v>99.814137931034494</v>
      </c>
      <c r="J27" s="162">
        <f>SUMIFS(F_Inputs!I$7:I$74,F_Inputs!$A$7:$A$74,Inp_2!$B27,F_Inputs!$B$7:$B$74,F_Inputs!$B$10)</f>
        <v>99.992800000000003</v>
      </c>
      <c r="K27" s="73"/>
      <c r="L27" s="156"/>
    </row>
    <row r="28" spans="1:12" ht="14.25" x14ac:dyDescent="0.35">
      <c r="A28" s="155"/>
      <c r="B28" s="156" t="s">
        <v>46</v>
      </c>
      <c r="C28" s="156" t="s">
        <v>65</v>
      </c>
      <c r="D28" s="156" t="s">
        <v>218</v>
      </c>
      <c r="E28" s="156" t="s">
        <v>67</v>
      </c>
      <c r="F28" s="161"/>
      <c r="G28" s="162">
        <f>SUMIFS(F_Inputs!F$7:F$74,F_Inputs!$A$7:$A$74,Inp_2!$B28,F_Inputs!$B$7:$B$74,F_Inputs!$B$10)</f>
        <v>97.607333333333301</v>
      </c>
      <c r="H28" s="162">
        <f>SUMIFS(F_Inputs!G$7:G$74,F_Inputs!$A$7:$A$74,Inp_2!$B28,F_Inputs!$B$7:$B$74,F_Inputs!$B$10)</f>
        <v>99.924736842105304</v>
      </c>
      <c r="I28" s="162">
        <f>SUMIFS(F_Inputs!H$7:H$74,F_Inputs!$A$7:$A$74,Inp_2!$B28,F_Inputs!$B$7:$B$74,F_Inputs!$B$10)</f>
        <v>99.951428571428593</v>
      </c>
      <c r="J28" s="162">
        <f>SUMIFS(F_Inputs!I$7:I$74,F_Inputs!$A$7:$A$74,Inp_2!$B28,F_Inputs!$B$7:$B$74,F_Inputs!$B$10)</f>
        <v>99.995238095238108</v>
      </c>
      <c r="K28" s="73"/>
      <c r="L28" s="156"/>
    </row>
    <row r="29" spans="1:12" ht="14.25" x14ac:dyDescent="0.35">
      <c r="A29" s="155"/>
      <c r="B29" s="156" t="s">
        <v>47</v>
      </c>
      <c r="C29" s="156" t="s">
        <v>65</v>
      </c>
      <c r="D29" s="156" t="s">
        <v>218</v>
      </c>
      <c r="E29" s="156" t="s">
        <v>67</v>
      </c>
      <c r="F29" s="161"/>
      <c r="G29" s="162">
        <f>SUMIFS(F_Inputs!F$7:F$74,F_Inputs!$A$7:$A$74,Inp_2!$B29,F_Inputs!$B$7:$B$74,F_Inputs!$B$10)</f>
        <v>99.008846153846207</v>
      </c>
      <c r="H29" s="162">
        <f>SUMIFS(F_Inputs!G$7:G$74,F_Inputs!$A$7:$A$74,Inp_2!$B29,F_Inputs!$B$7:$B$74,F_Inputs!$B$10)</f>
        <v>100</v>
      </c>
      <c r="I29" s="162">
        <f>SUMIFS(F_Inputs!H$7:H$74,F_Inputs!$A$7:$A$74,Inp_2!$B29,F_Inputs!$B$7:$B$74,F_Inputs!$B$10)</f>
        <v>99.986666666666693</v>
      </c>
      <c r="J29" s="162">
        <f>SUMIFS(F_Inputs!I$7:I$74,F_Inputs!$A$7:$A$74,Inp_2!$B29,F_Inputs!$B$7:$B$74,F_Inputs!$B$10)</f>
        <v>100</v>
      </c>
      <c r="K29" s="73"/>
      <c r="L29" s="156"/>
    </row>
    <row r="30" spans="1:12" ht="14.25" x14ac:dyDescent="0.35">
      <c r="A30" s="155"/>
      <c r="B30" s="156" t="s">
        <v>48</v>
      </c>
      <c r="C30" s="156" t="s">
        <v>65</v>
      </c>
      <c r="D30" s="156" t="s">
        <v>218</v>
      </c>
      <c r="E30" s="156" t="s">
        <v>67</v>
      </c>
      <c r="F30" s="161"/>
      <c r="G30" s="162">
        <f>SUMIFS(F_Inputs!F$7:F$74,F_Inputs!$A$7:$A$74,Inp_2!$B30,F_Inputs!$B$7:$B$74,F_Inputs!$B$10)</f>
        <v>93.618062499999994</v>
      </c>
      <c r="H30" s="162">
        <f>SUMIFS(F_Inputs!G$7:G$74,F_Inputs!$A$7:$A$74,Inp_2!$B30,F_Inputs!$B$7:$B$74,F_Inputs!$B$10)</f>
        <v>97.917199999999994</v>
      </c>
      <c r="I30" s="162">
        <f>SUMIFS(F_Inputs!H$7:H$74,F_Inputs!$A$7:$A$74,Inp_2!$B30,F_Inputs!$B$7:$B$74,F_Inputs!$B$10)</f>
        <v>98.375416666666695</v>
      </c>
      <c r="J30" s="162">
        <f>SUMIFS(F_Inputs!I$7:I$74,F_Inputs!$A$7:$A$74,Inp_2!$B30,F_Inputs!$B$7:$B$74,F_Inputs!$B$10)</f>
        <v>99.787272727272722</v>
      </c>
      <c r="K30" s="73"/>
      <c r="L30" s="156"/>
    </row>
    <row r="31" spans="1:12" ht="14.25" x14ac:dyDescent="0.35">
      <c r="A31" s="155"/>
      <c r="B31" s="156" t="s">
        <v>49</v>
      </c>
      <c r="C31" s="156" t="s">
        <v>65</v>
      </c>
      <c r="D31" s="156" t="s">
        <v>218</v>
      </c>
      <c r="E31" s="156" t="s">
        <v>67</v>
      </c>
      <c r="F31" s="161"/>
      <c r="G31" s="162">
        <f>SUMIFS(F_Inputs!F$7:F$74,F_Inputs!$A$7:$A$74,Inp_2!$B31,F_Inputs!$B$7:$B$74,F_Inputs!$B$10)</f>
        <v>98.879465811965801</v>
      </c>
      <c r="H31" s="162">
        <f>SUMIFS(F_Inputs!G$7:G$74,F_Inputs!$A$7:$A$74,Inp_2!$B31,F_Inputs!$B$7:$B$74,F_Inputs!$B$10)</f>
        <v>99.541481481481497</v>
      </c>
      <c r="I31" s="162">
        <f>SUMIFS(F_Inputs!H$7:H$74,F_Inputs!$A$7:$A$74,Inp_2!$B31,F_Inputs!$B$7:$B$74,F_Inputs!$B$10)</f>
        <v>99.5096296296296</v>
      </c>
      <c r="J31" s="162">
        <f>SUMIFS(F_Inputs!I$7:I$74,F_Inputs!$A$7:$A$74,Inp_2!$B31,F_Inputs!$B$7:$B$74,F_Inputs!$B$10)</f>
        <v>99.974285714285728</v>
      </c>
      <c r="K31" s="73"/>
      <c r="L31" s="156"/>
    </row>
    <row r="32" spans="1:12" ht="14.25" x14ac:dyDescent="0.35">
      <c r="A32" s="155"/>
      <c r="B32" s="156" t="s">
        <v>50</v>
      </c>
      <c r="C32" s="156" t="s">
        <v>65</v>
      </c>
      <c r="D32" s="156" t="s">
        <v>218</v>
      </c>
      <c r="E32" s="156" t="s">
        <v>67</v>
      </c>
      <c r="F32" s="161"/>
      <c r="G32" s="162">
        <f>SUMIFS(F_Inputs!F$7:F$74,F_Inputs!$A$7:$A$74,Inp_2!$B32,F_Inputs!$B$7:$B$74,F_Inputs!$B$10)</f>
        <v>98.985505785415995</v>
      </c>
      <c r="H32" s="162">
        <f>SUMIFS(F_Inputs!G$7:G$74,F_Inputs!$A$7:$A$74,Inp_2!$B32,F_Inputs!$B$7:$B$74,F_Inputs!$B$10)</f>
        <v>98.169420957306798</v>
      </c>
      <c r="I32" s="162">
        <f>SUMIFS(F_Inputs!H$7:H$74,F_Inputs!$A$7:$A$74,Inp_2!$B32,F_Inputs!$B$7:$B$74,F_Inputs!$B$10)</f>
        <v>99.517391304347797</v>
      </c>
      <c r="J32" s="162">
        <f>SUMIFS(F_Inputs!I$7:I$74,F_Inputs!$A$7:$A$74,Inp_2!$B32,F_Inputs!$B$7:$B$74,F_Inputs!$B$10)</f>
        <v>99.958500995182277</v>
      </c>
      <c r="K32" s="73"/>
      <c r="L32" s="156"/>
    </row>
    <row r="33" spans="1:12" ht="14.25" x14ac:dyDescent="0.35">
      <c r="A33" s="155"/>
      <c r="B33" s="156" t="s">
        <v>51</v>
      </c>
      <c r="C33" s="156" t="s">
        <v>65</v>
      </c>
      <c r="D33" s="156" t="s">
        <v>218</v>
      </c>
      <c r="E33" s="156" t="s">
        <v>67</v>
      </c>
      <c r="F33" s="161"/>
      <c r="G33" s="162">
        <f>SUMIFS(F_Inputs!F$7:F$74,F_Inputs!$A$7:$A$74,Inp_2!$B33,F_Inputs!$B$7:$B$74,F_Inputs!$B$10)</f>
        <v>85.131446613192693</v>
      </c>
      <c r="H33" s="162">
        <f>SUMIFS(F_Inputs!G$7:G$74,F_Inputs!$A$7:$A$74,Inp_2!$B33,F_Inputs!$B$7:$B$74,F_Inputs!$B$10)</f>
        <v>93.326428571428593</v>
      </c>
      <c r="I33" s="162">
        <f>SUMIFS(F_Inputs!H$7:H$74,F_Inputs!$A$7:$A$74,Inp_2!$B33,F_Inputs!$B$7:$B$74,F_Inputs!$B$10)</f>
        <v>98.2607142857143</v>
      </c>
      <c r="J33" s="162">
        <f>SUMIFS(F_Inputs!I$7:I$74,F_Inputs!$A$7:$A$74,Inp_2!$B33,F_Inputs!$B$7:$B$74,F_Inputs!$B$10)</f>
        <v>98.760909090909095</v>
      </c>
      <c r="K33" s="73"/>
      <c r="L33" s="156"/>
    </row>
    <row r="34" spans="1:12" ht="14.25" x14ac:dyDescent="0.35">
      <c r="A34" s="155"/>
      <c r="B34" s="156" t="s">
        <v>52</v>
      </c>
      <c r="C34" s="156" t="s">
        <v>65</v>
      </c>
      <c r="D34" s="156" t="s">
        <v>218</v>
      </c>
      <c r="E34" s="156" t="s">
        <v>67</v>
      </c>
      <c r="F34" s="161"/>
      <c r="G34" s="162">
        <f>SUMIFS(F_Inputs!F$7:F$74,F_Inputs!$A$7:$A$74,Inp_2!$B34,F_Inputs!$B$7:$B$74,F_Inputs!$B$10)</f>
        <v>86.332126333894706</v>
      </c>
      <c r="H34" s="162">
        <f>SUMIFS(F_Inputs!G$7:G$74,F_Inputs!$A$7:$A$74,Inp_2!$B34,F_Inputs!$B$7:$B$74,F_Inputs!$B$10)</f>
        <v>90.319361275143706</v>
      </c>
      <c r="I34" s="162">
        <f>SUMIFS(F_Inputs!H$7:H$74,F_Inputs!$A$7:$A$74,Inp_2!$B34,F_Inputs!$B$7:$B$74,F_Inputs!$B$10)</f>
        <v>94.371851851851801</v>
      </c>
      <c r="J34" s="162">
        <f>SUMIFS(F_Inputs!I$7:I$74,F_Inputs!$A$7:$A$74,Inp_2!$B34,F_Inputs!$B$7:$B$74,F_Inputs!$B$10)</f>
        <v>86.892857142857125</v>
      </c>
      <c r="K34" s="73"/>
      <c r="L34" s="156"/>
    </row>
    <row r="35" spans="1:12" ht="14.25" x14ac:dyDescent="0.35">
      <c r="A35" s="155"/>
      <c r="B35" s="156" t="s">
        <v>53</v>
      </c>
      <c r="C35" s="156" t="s">
        <v>65</v>
      </c>
      <c r="D35" s="156" t="s">
        <v>218</v>
      </c>
      <c r="E35" s="156" t="s">
        <v>67</v>
      </c>
      <c r="F35" s="161"/>
      <c r="G35" s="162">
        <f>SUMIFS(F_Inputs!F$7:F$74,F_Inputs!$A$7:$A$74,Inp_2!$B35,F_Inputs!$B$7:$B$74,F_Inputs!$B$10)</f>
        <v>99.789155555555595</v>
      </c>
      <c r="H35" s="162">
        <f>SUMIFS(F_Inputs!G$7:G$74,F_Inputs!$A$7:$A$74,Inp_2!$B35,F_Inputs!$B$7:$B$74,F_Inputs!$B$10)</f>
        <v>99.428064516128998</v>
      </c>
      <c r="I35" s="162">
        <f>SUMIFS(F_Inputs!H$7:H$74,F_Inputs!$A$7:$A$74,Inp_2!$B35,F_Inputs!$B$7:$B$74,F_Inputs!$B$10)</f>
        <v>98.752222222222201</v>
      </c>
      <c r="J35" s="162">
        <f>SUMIFS(F_Inputs!I$7:I$74,F_Inputs!$A$7:$A$74,Inp_2!$B35,F_Inputs!$B$7:$B$74,F_Inputs!$B$10)</f>
        <v>99.844400000000007</v>
      </c>
      <c r="K35" s="73"/>
      <c r="L35" s="156"/>
    </row>
    <row r="36" spans="1:12" ht="14.25" x14ac:dyDescent="0.35">
      <c r="A36" s="155"/>
      <c r="B36" s="156" t="s">
        <v>54</v>
      </c>
      <c r="C36" s="156" t="s">
        <v>65</v>
      </c>
      <c r="D36" s="156" t="s">
        <v>218</v>
      </c>
      <c r="E36" s="156" t="s">
        <v>67</v>
      </c>
      <c r="F36" s="161"/>
      <c r="G36" s="162">
        <f>SUMIFS(F_Inputs!F$7:F$74,F_Inputs!$A$7:$A$74,Inp_2!$B36,F_Inputs!$B$7:$B$74,F_Inputs!$B$10)</f>
        <v>97.908007241153896</v>
      </c>
      <c r="H36" s="162">
        <f>SUMIFS(F_Inputs!G$7:G$74,F_Inputs!$A$7:$A$74,Inp_2!$B36,F_Inputs!$B$7:$B$74,F_Inputs!$B$10)</f>
        <v>99.121200000000002</v>
      </c>
      <c r="I36" s="162">
        <f>SUMIFS(F_Inputs!H$7:H$74,F_Inputs!$A$7:$A$74,Inp_2!$B36,F_Inputs!$B$7:$B$74,F_Inputs!$B$10)</f>
        <v>99.5257692307692</v>
      </c>
      <c r="J36" s="162">
        <f>SUMIFS(F_Inputs!I$7:I$74,F_Inputs!$A$7:$A$74,Inp_2!$B36,F_Inputs!$B$7:$B$74,F_Inputs!$B$10)</f>
        <v>99.766800000000003</v>
      </c>
      <c r="K36" s="73"/>
      <c r="L36" s="156"/>
    </row>
    <row r="37" spans="1:12" ht="14.25" x14ac:dyDescent="0.35">
      <c r="A37" s="155"/>
      <c r="B37" s="156" t="s">
        <v>55</v>
      </c>
      <c r="C37" s="156" t="s">
        <v>65</v>
      </c>
      <c r="D37" s="156" t="s">
        <v>218</v>
      </c>
      <c r="E37" s="156" t="s">
        <v>67</v>
      </c>
      <c r="F37" s="161"/>
      <c r="G37" s="162">
        <f>SUMIFS(F_Inputs!F$7:F$74,F_Inputs!$A$7:$A$74,Inp_2!$B37,F_Inputs!$B$7:$B$74,F_Inputs!$B$10)</f>
        <v>69.760757575757594</v>
      </c>
      <c r="H37" s="162">
        <f>SUMIFS(F_Inputs!G$7:G$74,F_Inputs!$A$7:$A$74,Inp_2!$B37,F_Inputs!$B$7:$B$74,F_Inputs!$B$10)</f>
        <v>61.932692307692299</v>
      </c>
      <c r="I37" s="162">
        <f>SUMIFS(F_Inputs!H$7:H$74,F_Inputs!$A$7:$A$74,Inp_2!$B37,F_Inputs!$B$7:$B$74,F_Inputs!$B$10)</f>
        <v>96.443271121196503</v>
      </c>
      <c r="J37" s="162">
        <f>SUMIFS(F_Inputs!I$7:I$74,F_Inputs!$A$7:$A$74,Inp_2!$B37,F_Inputs!$B$7:$B$74,F_Inputs!$B$10)</f>
        <v>99.910458499988692</v>
      </c>
      <c r="K37" s="73"/>
      <c r="L37" s="156"/>
    </row>
    <row r="38" spans="1:12" ht="14.25" x14ac:dyDescent="0.35">
      <c r="A38" s="155"/>
      <c r="B38" s="156" t="s">
        <v>56</v>
      </c>
      <c r="C38" s="156" t="s">
        <v>65</v>
      </c>
      <c r="D38" s="156" t="s">
        <v>218</v>
      </c>
      <c r="E38" s="156" t="s">
        <v>67</v>
      </c>
      <c r="F38" s="161"/>
      <c r="G38" s="162">
        <f>SUMIFS(F_Inputs!F$7:F$74,F_Inputs!$A$7:$A$74,Inp_2!$B38,F_Inputs!$B$7:$B$74,F_Inputs!$B$10)</f>
        <v>98.050366633614303</v>
      </c>
      <c r="H38" s="162">
        <f>SUMIFS(F_Inputs!G$7:G$74,F_Inputs!$A$7:$A$74,Inp_2!$B38,F_Inputs!$B$7:$B$74,F_Inputs!$B$10)</f>
        <v>99.756818181818204</v>
      </c>
      <c r="I38" s="162">
        <f>SUMIFS(F_Inputs!H$7:H$74,F_Inputs!$A$7:$A$74,Inp_2!$B38,F_Inputs!$B$7:$B$74,F_Inputs!$B$10)</f>
        <v>99.972499999999997</v>
      </c>
      <c r="J38" s="162">
        <f>SUMIFS(F_Inputs!I$7:I$74,F_Inputs!$A$7:$A$74,Inp_2!$B38,F_Inputs!$B$7:$B$74,F_Inputs!$B$10)</f>
        <v>99.87045454545455</v>
      </c>
      <c r="K38" s="73"/>
      <c r="L38" s="156"/>
    </row>
    <row r="39" spans="1:12" ht="14.25" x14ac:dyDescent="0.35">
      <c r="A39" s="155"/>
      <c r="B39" s="156" t="s">
        <v>57</v>
      </c>
      <c r="C39" s="156" t="s">
        <v>65</v>
      </c>
      <c r="D39" s="156" t="s">
        <v>218</v>
      </c>
      <c r="E39" s="156" t="s">
        <v>67</v>
      </c>
      <c r="F39" s="161"/>
      <c r="G39" s="162">
        <f>SUMIFS(F_Inputs!F$7:F$74,F_Inputs!$A$7:$A$74,Inp_2!$B39,F_Inputs!$B$7:$B$74,F_Inputs!$B$10)</f>
        <v>96.793333333333294</v>
      </c>
      <c r="H39" s="162">
        <f>SUMIFS(F_Inputs!G$7:G$74,F_Inputs!$A$7:$A$74,Inp_2!$B39,F_Inputs!$B$7:$B$74,F_Inputs!$B$10)</f>
        <v>96.730555555555597</v>
      </c>
      <c r="I39" s="162">
        <f>SUMIFS(F_Inputs!H$7:H$74,F_Inputs!$A$7:$A$74,Inp_2!$B39,F_Inputs!$B$7:$B$74,F_Inputs!$B$10)</f>
        <v>99.739473684210495</v>
      </c>
      <c r="J39" s="162">
        <f>SUMIFS(F_Inputs!I$7:I$74,F_Inputs!$A$7:$A$74,Inp_2!$B39,F_Inputs!$B$7:$B$74,F_Inputs!$B$10)</f>
        <v>99.925882352941187</v>
      </c>
      <c r="K39" s="73"/>
      <c r="L39" s="156"/>
    </row>
    <row r="40" spans="1:12" ht="14.25" x14ac:dyDescent="0.35">
      <c r="A40" s="155"/>
      <c r="B40" s="156" t="s">
        <v>60</v>
      </c>
      <c r="C40" s="156" t="s">
        <v>65</v>
      </c>
      <c r="D40" s="156" t="s">
        <v>218</v>
      </c>
      <c r="E40" s="156" t="s">
        <v>67</v>
      </c>
      <c r="F40" s="161"/>
      <c r="G40" s="162">
        <f>SUMIFS(F_Inputs!F$7:F$74,F_Inputs!$A$7:$A$74,Inp_2!$B40,F_Inputs!$B$7:$B$74,F_Inputs!$B$10)</f>
        <v>97.214427734510593</v>
      </c>
      <c r="H40" s="162">
        <f>SUMIFS(F_Inputs!G$7:G$74,F_Inputs!$A$7:$A$74,Inp_2!$B40,F_Inputs!$B$7:$B$74,F_Inputs!$B$10)</f>
        <v>97.8</v>
      </c>
      <c r="I40" s="162">
        <f>SUMIFS(F_Inputs!H$7:H$74,F_Inputs!$A$7:$A$74,Inp_2!$B40,F_Inputs!$B$7:$B$74,F_Inputs!$B$10)</f>
        <v>98.086190476190495</v>
      </c>
      <c r="J40" s="162">
        <f>SUMIFS(F_Inputs!I$7:I$74,F_Inputs!$A$7:$A$74,Inp_2!$B40,F_Inputs!$B$7:$B$74,F_Inputs!$B$10)</f>
        <v>98.170038352807339</v>
      </c>
      <c r="K40" s="73"/>
      <c r="L40" s="156"/>
    </row>
    <row r="41" spans="1:12" ht="14.25" x14ac:dyDescent="0.35">
      <c r="A41" s="155"/>
      <c r="B41" s="156" t="s">
        <v>58</v>
      </c>
      <c r="C41" s="156" t="s">
        <v>65</v>
      </c>
      <c r="D41" s="156" t="s">
        <v>218</v>
      </c>
      <c r="E41" s="156" t="s">
        <v>67</v>
      </c>
      <c r="F41" s="161"/>
      <c r="G41" s="162">
        <f>SUMIFS(F_Inputs!F$7:F$74,F_Inputs!$A$7:$A$74,Inp_2!$B41,F_Inputs!$B$7:$B$74,F_Inputs!$B$10)</f>
        <v>95.622593582887703</v>
      </c>
      <c r="H41" s="162">
        <f>SUMIFS(F_Inputs!G$7:G$74,F_Inputs!$A$7:$A$74,Inp_2!$B41,F_Inputs!$B$7:$B$74,F_Inputs!$B$10)</f>
        <v>98.626666666666694</v>
      </c>
      <c r="I41" s="162">
        <f>SUMIFS(F_Inputs!H$7:H$74,F_Inputs!$A$7:$A$74,Inp_2!$B41,F_Inputs!$B$7:$B$74,F_Inputs!$B$10)</f>
        <v>98.143124999999998</v>
      </c>
      <c r="J41" s="162">
        <f>SUMIFS(F_Inputs!I$7:I$74,F_Inputs!$A$7:$A$74,Inp_2!$B41,F_Inputs!$B$7:$B$74,F_Inputs!$B$10)</f>
        <v>99.012</v>
      </c>
      <c r="K41" s="73"/>
      <c r="L41" s="156"/>
    </row>
    <row r="42" spans="1:12" ht="14.25" x14ac:dyDescent="0.35">
      <c r="A42" s="155"/>
      <c r="B42" s="156" t="s">
        <v>59</v>
      </c>
      <c r="C42" s="156" t="s">
        <v>65</v>
      </c>
      <c r="D42" s="156" t="s">
        <v>218</v>
      </c>
      <c r="E42" s="156" t="s">
        <v>67</v>
      </c>
      <c r="F42" s="161"/>
      <c r="G42" s="162">
        <f>SUMIFS(F_Inputs!F$7:F$74,F_Inputs!$A$7:$A$74,Inp_2!$B42,F_Inputs!$B$7:$B$74,F_Inputs!$B$10)</f>
        <v>93.095115384615397</v>
      </c>
      <c r="H42" s="162">
        <f>SUMIFS(F_Inputs!G$7:G$74,F_Inputs!$A$7:$A$74,Inp_2!$B42,F_Inputs!$B$7:$B$74,F_Inputs!$B$10)</f>
        <v>97.869473684210504</v>
      </c>
      <c r="I42" s="162">
        <f>SUMIFS(F_Inputs!H$7:H$74,F_Inputs!$A$7:$A$74,Inp_2!$B42,F_Inputs!$B$7:$B$74,F_Inputs!$B$10)</f>
        <v>98.805000000000007</v>
      </c>
      <c r="J42" s="162">
        <f>SUMIFS(F_Inputs!I$7:I$74,F_Inputs!$A$7:$A$74,Inp_2!$B42,F_Inputs!$B$7:$B$74,F_Inputs!$B$10)</f>
        <v>99.787499999999994</v>
      </c>
      <c r="K42" s="73"/>
      <c r="L42" s="156"/>
    </row>
    <row r="43" spans="1:12" ht="14.25" x14ac:dyDescent="0.35">
      <c r="A43" s="155"/>
      <c r="B43" s="156" t="s">
        <v>61</v>
      </c>
      <c r="C43" s="156" t="s">
        <v>65</v>
      </c>
      <c r="D43" s="156" t="s">
        <v>218</v>
      </c>
      <c r="E43" s="156" t="s">
        <v>67</v>
      </c>
      <c r="F43" s="161"/>
      <c r="G43" s="162">
        <f>SUMIFS(F_Inputs!F$7:F$74,F_Inputs!$A$7:$A$74,Inp_2!$B43,F_Inputs!$B$7:$B$74,F_Inputs!$B$10)</f>
        <v>68.757355321915895</v>
      </c>
      <c r="H43" s="162">
        <f>SUMIFS(F_Inputs!G$7:G$74,F_Inputs!$A$7:$A$74,Inp_2!$B43,F_Inputs!$B$7:$B$74,F_Inputs!$B$10)</f>
        <v>91.877968418414596</v>
      </c>
      <c r="I43" s="162">
        <f>SUMIFS(F_Inputs!H$7:H$74,F_Inputs!$A$7:$A$74,Inp_2!$B43,F_Inputs!$B$7:$B$74,F_Inputs!$B$10)</f>
        <v>99.622500000000002</v>
      </c>
      <c r="J43" s="162">
        <f>SUMIFS(F_Inputs!I$7:I$74,F_Inputs!$A$7:$A$74,Inp_2!$B43,F_Inputs!$B$7:$B$74,F_Inputs!$B$10)</f>
        <v>99.89866421004146</v>
      </c>
      <c r="K43" s="73"/>
      <c r="L43" s="156"/>
    </row>
    <row r="44" spans="1:12" x14ac:dyDescent="0.35">
      <c r="A44" s="155"/>
      <c r="B44" s="156"/>
      <c r="C44" s="156"/>
      <c r="D44" s="156"/>
      <c r="E44" s="156"/>
      <c r="F44" s="161"/>
      <c r="G44" s="161"/>
      <c r="H44" s="161"/>
      <c r="I44" s="161"/>
      <c r="J44" s="161"/>
      <c r="K44" s="161"/>
      <c r="L44" s="156"/>
    </row>
    <row r="45" spans="1:12" ht="14.25" x14ac:dyDescent="0.35">
      <c r="A45" s="167" t="s">
        <v>150</v>
      </c>
      <c r="B45" s="24"/>
      <c r="C45" s="26"/>
      <c r="D45" s="26"/>
      <c r="E45" s="26"/>
      <c r="F45" s="26"/>
      <c r="G45" s="26"/>
      <c r="H45" s="26"/>
      <c r="I45" s="26"/>
      <c r="J45" s="26"/>
      <c r="K45" s="26"/>
      <c r="L45" s="159"/>
    </row>
    <row r="46" spans="1:12" x14ac:dyDescent="0.35">
      <c r="A46" s="155"/>
      <c r="B46" s="156"/>
      <c r="C46" s="156"/>
      <c r="D46" s="156"/>
      <c r="E46" s="156"/>
      <c r="F46" s="161"/>
      <c r="G46" s="161"/>
      <c r="H46" s="161"/>
      <c r="I46" s="161"/>
      <c r="J46" s="161"/>
      <c r="K46" s="161"/>
      <c r="L46" s="156"/>
    </row>
    <row r="47" spans="1:12" x14ac:dyDescent="0.35">
      <c r="A47" s="155"/>
      <c r="B47" s="155" t="s">
        <v>69</v>
      </c>
      <c r="C47" s="157" t="s">
        <v>147</v>
      </c>
      <c r="D47" s="156"/>
      <c r="E47" s="155" t="s">
        <v>127</v>
      </c>
      <c r="F47" s="161"/>
      <c r="G47" s="157" t="s">
        <v>23</v>
      </c>
      <c r="H47" s="157" t="s">
        <v>24</v>
      </c>
      <c r="I47" s="157" t="s">
        <v>25</v>
      </c>
      <c r="J47" s="157" t="s">
        <v>26</v>
      </c>
      <c r="K47" s="157" t="s">
        <v>27</v>
      </c>
      <c r="L47" s="156"/>
    </row>
    <row r="48" spans="1:12" x14ac:dyDescent="0.35">
      <c r="A48" s="155"/>
      <c r="B48" s="156"/>
      <c r="C48" s="156"/>
      <c r="D48" s="156"/>
      <c r="E48" s="156"/>
      <c r="F48" s="161"/>
      <c r="G48" s="161"/>
      <c r="H48" s="161"/>
      <c r="I48" s="161"/>
      <c r="J48" s="161"/>
      <c r="K48" s="161"/>
      <c r="L48" s="156"/>
    </row>
    <row r="49" spans="1:12" ht="14.25" x14ac:dyDescent="0.35">
      <c r="A49" s="155"/>
      <c r="B49" s="156" t="s">
        <v>33</v>
      </c>
      <c r="C49" s="156" t="s">
        <v>65</v>
      </c>
      <c r="D49" s="156" t="s">
        <v>219</v>
      </c>
      <c r="E49" s="156" t="s">
        <v>67</v>
      </c>
      <c r="F49" s="156"/>
      <c r="G49" s="163">
        <f>(G7 * InpC!$C$31) + (G27 * InpC!$C$32)</f>
        <v>83.726454678362558</v>
      </c>
      <c r="H49" s="163">
        <f>(H7 * InpC!$C$31) + (H27 * InpC!$C$32)</f>
        <v>83.508110251989393</v>
      </c>
      <c r="I49" s="163">
        <f>(I7 * InpC!$C$31) + (I27 * InpC!$C$32)</f>
        <v>83.084712643678159</v>
      </c>
      <c r="J49" s="163">
        <f>(J7 * InpC!$C$31) + (J27 * InpC!$C$32)</f>
        <v>88.290933333333328</v>
      </c>
      <c r="K49" s="73"/>
      <c r="L49" s="156"/>
    </row>
    <row r="50" spans="1:12" ht="14.25" x14ac:dyDescent="0.35">
      <c r="A50" s="155"/>
      <c r="B50" s="156" t="s">
        <v>46</v>
      </c>
      <c r="C50" s="156" t="s">
        <v>65</v>
      </c>
      <c r="D50" s="156" t="s">
        <v>219</v>
      </c>
      <c r="E50" s="156" t="s">
        <v>67</v>
      </c>
      <c r="F50" s="156"/>
      <c r="G50" s="163">
        <f>(G8 * InpC!$C$31) + (G28 * InpC!$C$32)</f>
        <v>77.722444444444434</v>
      </c>
      <c r="H50" s="163">
        <f>(H8 * InpC!$C$31) + (H28 * InpC!$C$32)</f>
        <v>78.614912280701759</v>
      </c>
      <c r="I50" s="163">
        <f>(I8 * InpC!$C$31) + (I28 * InpC!$C$32)</f>
        <v>79.590476190476181</v>
      </c>
      <c r="J50" s="163">
        <f>(J8 * InpC!$C$31) + (J28 * InpC!$C$32)</f>
        <v>83.6784126984127</v>
      </c>
      <c r="K50" s="73"/>
      <c r="L50" s="156"/>
    </row>
    <row r="51" spans="1:12" ht="14.25" x14ac:dyDescent="0.35">
      <c r="A51" s="155"/>
      <c r="B51" s="156" t="s">
        <v>47</v>
      </c>
      <c r="C51" s="156" t="s">
        <v>65</v>
      </c>
      <c r="D51" s="156" t="s">
        <v>219</v>
      </c>
      <c r="E51" s="156" t="s">
        <v>67</v>
      </c>
      <c r="F51" s="156"/>
      <c r="G51" s="163">
        <f>(G9 * InpC!$C$31) + (G29 * InpC!$C$32)</f>
        <v>85.682948717948733</v>
      </c>
      <c r="H51" s="163">
        <f>(H9 * InpC!$C$31) + (H29 * InpC!$C$32)</f>
        <v>88.353333333333325</v>
      </c>
      <c r="I51" s="163">
        <f>(I9 * InpC!$C$31) + (I29 * InpC!$C$32)</f>
        <v>90.50888888888889</v>
      </c>
      <c r="J51" s="163">
        <f>(J9 * InpC!$C$31) + (J29 * InpC!$C$32)</f>
        <v>88.446666666666658</v>
      </c>
      <c r="K51" s="73"/>
      <c r="L51" s="156"/>
    </row>
    <row r="52" spans="1:12" ht="14.25" x14ac:dyDescent="0.35">
      <c r="A52" s="155"/>
      <c r="B52" s="156" t="s">
        <v>48</v>
      </c>
      <c r="C52" s="156" t="s">
        <v>65</v>
      </c>
      <c r="D52" s="156" t="s">
        <v>219</v>
      </c>
      <c r="E52" s="156" t="s">
        <v>67</v>
      </c>
      <c r="F52" s="156"/>
      <c r="G52" s="163">
        <f>(G10 * InpC!$C$31) + (G30 * InpC!$C$32)</f>
        <v>84.712687500000001</v>
      </c>
      <c r="H52" s="163">
        <f>(H10 * InpC!$C$31) + (H30 * InpC!$C$32)</f>
        <v>85.445733333333322</v>
      </c>
      <c r="I52" s="163">
        <f>(I10 * InpC!$C$31) + (I30 * InpC!$C$32)</f>
        <v>87.005138888888894</v>
      </c>
      <c r="J52" s="163">
        <f>(J10 * InpC!$C$31) + (J30 * InpC!$C$32)</f>
        <v>88.8690909090909</v>
      </c>
      <c r="K52" s="73"/>
      <c r="L52" s="156"/>
    </row>
    <row r="53" spans="1:12" ht="14.25" x14ac:dyDescent="0.35">
      <c r="A53" s="155"/>
      <c r="B53" s="156" t="s">
        <v>49</v>
      </c>
      <c r="C53" s="156" t="s">
        <v>65</v>
      </c>
      <c r="D53" s="156" t="s">
        <v>219</v>
      </c>
      <c r="E53" s="156" t="s">
        <v>67</v>
      </c>
      <c r="F53" s="156"/>
      <c r="G53" s="163">
        <f>(G11 * InpC!$C$31) + (G31 * InpC!$C$32)</f>
        <v>86.639821937321926</v>
      </c>
      <c r="H53" s="163">
        <f>(H11 * InpC!$C$31) + (H31 * InpC!$C$32)</f>
        <v>88.013827160493832</v>
      </c>
      <c r="I53" s="163">
        <f>(I11 * InpC!$C$31) + (I31 * InpC!$C$32)</f>
        <v>88.696543209876538</v>
      </c>
      <c r="J53" s="163">
        <f>(J11 * InpC!$C$31) + (J31 * InpC!$C$32)</f>
        <v>89.204761904761909</v>
      </c>
      <c r="K53" s="73"/>
      <c r="L53" s="156"/>
    </row>
    <row r="54" spans="1:12" ht="14.25" x14ac:dyDescent="0.35">
      <c r="A54" s="155"/>
      <c r="B54" s="156" t="s">
        <v>50</v>
      </c>
      <c r="C54" s="156" t="s">
        <v>65</v>
      </c>
      <c r="D54" s="156" t="s">
        <v>219</v>
      </c>
      <c r="E54" s="156" t="s">
        <v>67</v>
      </c>
      <c r="F54" s="156"/>
      <c r="G54" s="163">
        <f>(G12 * InpC!$C$31) + (G32 * InpC!$C$32)</f>
        <v>81.515168595138661</v>
      </c>
      <c r="H54" s="163">
        <f>(H12 * InpC!$C$31) + (H32 * InpC!$C$32)</f>
        <v>80.596473652435606</v>
      </c>
      <c r="I54" s="163">
        <f>(I12 * InpC!$C$31) + (I32 * InpC!$C$32)</f>
        <v>81.352463768115925</v>
      </c>
      <c r="J54" s="163">
        <f>(J12 * InpC!$C$31) + (J32 * InpC!$C$32)</f>
        <v>86.612833665060748</v>
      </c>
      <c r="K54" s="73"/>
      <c r="L54" s="156"/>
    </row>
    <row r="55" spans="1:12" ht="14.25" x14ac:dyDescent="0.35">
      <c r="A55" s="155"/>
      <c r="B55" s="156" t="s">
        <v>51</v>
      </c>
      <c r="C55" s="156" t="s">
        <v>65</v>
      </c>
      <c r="D55" s="156" t="s">
        <v>219</v>
      </c>
      <c r="E55" s="156" t="s">
        <v>67</v>
      </c>
      <c r="F55" s="156"/>
      <c r="G55" s="163">
        <f>(G13 * InpC!$C$31) + (G33 * InpC!$C$32)</f>
        <v>69.98248220439757</v>
      </c>
      <c r="H55" s="163">
        <f>(H13 * InpC!$C$31) + (H33 * InpC!$C$32)</f>
        <v>72.602142857142866</v>
      </c>
      <c r="I55" s="163">
        <f>(I13 * InpC!$C$31) + (I33 * InpC!$C$32)</f>
        <v>74.653571428571439</v>
      </c>
      <c r="J55" s="163">
        <f>(J13 * InpC!$C$31) + (J33 * InpC!$C$32)</f>
        <v>78.433636363636367</v>
      </c>
      <c r="K55" s="73"/>
      <c r="L55" s="156"/>
    </row>
    <row r="56" spans="1:12" ht="14.25" x14ac:dyDescent="0.35">
      <c r="A56" s="155"/>
      <c r="B56" s="156" t="s">
        <v>52</v>
      </c>
      <c r="C56" s="156" t="s">
        <v>65</v>
      </c>
      <c r="D56" s="156" t="s">
        <v>219</v>
      </c>
      <c r="E56" s="156" t="s">
        <v>67</v>
      </c>
      <c r="F56" s="156"/>
      <c r="G56" s="163">
        <f>(G14 * InpC!$C$31) + (G34 * InpC!$C$32)</f>
        <v>74.637375444631573</v>
      </c>
      <c r="H56" s="163">
        <f>(H14 * InpC!$C$31) + (H34 * InpC!$C$32)</f>
        <v>76.073787091714564</v>
      </c>
      <c r="I56" s="163">
        <f>(I14 * InpC!$C$31) + (I34 * InpC!$C$32)</f>
        <v>75.823950617283927</v>
      </c>
      <c r="J56" s="163">
        <f>(J14 * InpC!$C$31) + (J34 * InpC!$C$32)</f>
        <v>70.357619047619039</v>
      </c>
      <c r="K56" s="73"/>
      <c r="L56" s="156"/>
    </row>
    <row r="57" spans="1:12" ht="14.25" x14ac:dyDescent="0.35">
      <c r="A57" s="155"/>
      <c r="B57" s="156" t="s">
        <v>53</v>
      </c>
      <c r="C57" s="156" t="s">
        <v>65</v>
      </c>
      <c r="D57" s="156" t="s">
        <v>219</v>
      </c>
      <c r="E57" s="156" t="s">
        <v>67</v>
      </c>
      <c r="F57" s="156"/>
      <c r="G57" s="163">
        <f>(G15 * InpC!$C$31) + (G35 * InpC!$C$32)</f>
        <v>84.653718518518531</v>
      </c>
      <c r="H57" s="163">
        <f>(H15 * InpC!$C$31) + (H35 * InpC!$C$32)</f>
        <v>84.729354838709654</v>
      </c>
      <c r="I57" s="163">
        <f>(I15 * InpC!$C$31) + (I35 * InpC!$C$32)</f>
        <v>83.65074074074073</v>
      </c>
      <c r="J57" s="163">
        <f>(J15 * InpC!$C$31) + (J35 * InpC!$C$32)</f>
        <v>87.30813333333333</v>
      </c>
      <c r="K57" s="73"/>
      <c r="L57" s="156"/>
    </row>
    <row r="58" spans="1:12" ht="14.25" x14ac:dyDescent="0.35">
      <c r="A58" s="155"/>
      <c r="B58" s="156" t="s">
        <v>54</v>
      </c>
      <c r="C58" s="156" t="s">
        <v>65</v>
      </c>
      <c r="D58" s="156" t="s">
        <v>219</v>
      </c>
      <c r="E58" s="156" t="s">
        <v>67</v>
      </c>
      <c r="F58" s="156"/>
      <c r="G58" s="163">
        <f>(G16 * InpC!$C$31) + (G36 * InpC!$C$32)</f>
        <v>86.656002413717957</v>
      </c>
      <c r="H58" s="163">
        <f>(H16 * InpC!$C$31) + (H36 * InpC!$C$32)</f>
        <v>86.493733333333324</v>
      </c>
      <c r="I58" s="163">
        <f>(I16 * InpC!$C$31) + (I36 * InpC!$C$32)</f>
        <v>86.675256410256395</v>
      </c>
      <c r="J58" s="163">
        <f>(J16 * InpC!$C$31) + (J36 * InpC!$C$32)</f>
        <v>87.022266666666667</v>
      </c>
      <c r="K58" s="73"/>
      <c r="L58" s="156"/>
    </row>
    <row r="59" spans="1:12" ht="14.25" x14ac:dyDescent="0.35">
      <c r="A59" s="155"/>
      <c r="B59" s="156" t="s">
        <v>55</v>
      </c>
      <c r="C59" s="156" t="s">
        <v>65</v>
      </c>
      <c r="D59" s="156" t="s">
        <v>219</v>
      </c>
      <c r="E59" s="156" t="s">
        <v>67</v>
      </c>
      <c r="F59" s="156"/>
      <c r="G59" s="163">
        <f>(G17 * InpC!$C$31) + (G37 * InpC!$C$32)</f>
        <v>59.746919191919197</v>
      </c>
      <c r="H59" s="163">
        <f>(H17 * InpC!$C$31) + (H37 * InpC!$C$32)</f>
        <v>52.797564102564095</v>
      </c>
      <c r="I59" s="163">
        <f>(I17 * InpC!$C$31) + (I37 * InpC!$C$32)</f>
        <v>74.621090373732159</v>
      </c>
      <c r="J59" s="163">
        <f>(J17 * InpC!$C$31) + (J37 * InpC!$C$32)</f>
        <v>78.163486166662892</v>
      </c>
      <c r="K59" s="73"/>
      <c r="L59" s="156"/>
    </row>
    <row r="60" spans="1:12" ht="14.25" x14ac:dyDescent="0.35">
      <c r="A60" s="155"/>
      <c r="B60" s="156" t="s">
        <v>56</v>
      </c>
      <c r="C60" s="156" t="s">
        <v>65</v>
      </c>
      <c r="D60" s="156" t="s">
        <v>219</v>
      </c>
      <c r="E60" s="156" t="s">
        <v>67</v>
      </c>
      <c r="F60" s="156"/>
      <c r="G60" s="163">
        <f>(G18 * InpC!$C$31) + (G38 * InpC!$C$32)</f>
        <v>79.830122211204753</v>
      </c>
      <c r="H60" s="163">
        <f>(H18 * InpC!$C$31) + (H38 * InpC!$C$32)</f>
        <v>80.798939393939392</v>
      </c>
      <c r="I60" s="163">
        <f>(I18 * InpC!$C$31) + (I38 * InpC!$C$32)</f>
        <v>81.824166666666656</v>
      </c>
      <c r="J60" s="163">
        <f>(J18 * InpC!$C$31) + (J38 * InpC!$C$32)</f>
        <v>82.756818181818176</v>
      </c>
      <c r="K60" s="73"/>
      <c r="L60" s="156"/>
    </row>
    <row r="61" spans="1:12" ht="14.25" x14ac:dyDescent="0.35">
      <c r="A61" s="155"/>
      <c r="B61" s="156" t="s">
        <v>57</v>
      </c>
      <c r="C61" s="156" t="s">
        <v>65</v>
      </c>
      <c r="D61" s="156" t="s">
        <v>219</v>
      </c>
      <c r="E61" s="156" t="s">
        <v>67</v>
      </c>
      <c r="F61" s="156"/>
      <c r="G61" s="163">
        <f>(G19 * InpC!$C$31) + (G39 * InpC!$C$32)</f>
        <v>83.484444444444421</v>
      </c>
      <c r="H61" s="163">
        <f>(H19 * InpC!$C$31) + (H39 * InpC!$C$32)</f>
        <v>81.430185185185195</v>
      </c>
      <c r="I61" s="163">
        <f>(I19 * InpC!$C$31) + (I39 * InpC!$C$32)</f>
        <v>86.74649122807017</v>
      </c>
      <c r="J61" s="163">
        <f>(J19 * InpC!$C$31) + (J39 * InpC!$C$32)</f>
        <v>88.128627450980389</v>
      </c>
      <c r="K61" s="73"/>
      <c r="L61" s="156"/>
    </row>
    <row r="62" spans="1:12" ht="14.25" x14ac:dyDescent="0.35">
      <c r="A62" s="155"/>
      <c r="B62" s="156" t="s">
        <v>60</v>
      </c>
      <c r="C62" s="156" t="s">
        <v>65</v>
      </c>
      <c r="D62" s="156" t="s">
        <v>219</v>
      </c>
      <c r="E62" s="156" t="s">
        <v>67</v>
      </c>
      <c r="F62" s="156"/>
      <c r="G62" s="163">
        <f>(G20 * InpC!$C$31) + (G40 * InpC!$C$32)</f>
        <v>79.044809244836856</v>
      </c>
      <c r="H62" s="163">
        <f>(H20 * InpC!$C$31) + (H40 * InpC!$C$32)</f>
        <v>79.926666666666648</v>
      </c>
      <c r="I62" s="163">
        <f>(I20 * InpC!$C$31) + (I40 * InpC!$C$32)</f>
        <v>84.062063492063487</v>
      </c>
      <c r="J62" s="163">
        <f>(J20 * InpC!$C$31) + (J40 * InpC!$C$32)</f>
        <v>85.250012784269117</v>
      </c>
      <c r="K62" s="73"/>
      <c r="L62" s="156"/>
    </row>
    <row r="63" spans="1:12" ht="14.25" x14ac:dyDescent="0.35">
      <c r="A63" s="155"/>
      <c r="B63" s="156" t="s">
        <v>58</v>
      </c>
      <c r="C63" s="156" t="s">
        <v>65</v>
      </c>
      <c r="D63" s="156" t="s">
        <v>219</v>
      </c>
      <c r="E63" s="156" t="s">
        <v>67</v>
      </c>
      <c r="F63" s="156"/>
      <c r="G63" s="163">
        <f>(G21 * InpC!$C$31) + (G41 * InpC!$C$32)</f>
        <v>87.060864527629235</v>
      </c>
      <c r="H63" s="163">
        <f>(H21 * InpC!$C$31) + (H41 * InpC!$C$32)</f>
        <v>87.875555555555565</v>
      </c>
      <c r="I63" s="163">
        <f>(I21 * InpC!$C$31) + (I41 * InpC!$C$32)</f>
        <v>89.901041666666657</v>
      </c>
      <c r="J63" s="163">
        <f>(J21 * InpC!$C$31) + (J41 * InpC!$C$32)</f>
        <v>86.197333333333333</v>
      </c>
      <c r="K63" s="73"/>
      <c r="L63" s="156"/>
    </row>
    <row r="64" spans="1:12" ht="14.25" x14ac:dyDescent="0.35">
      <c r="A64" s="155"/>
      <c r="B64" s="156" t="s">
        <v>59</v>
      </c>
      <c r="C64" s="156" t="s">
        <v>65</v>
      </c>
      <c r="D64" s="156" t="s">
        <v>219</v>
      </c>
      <c r="E64" s="156" t="s">
        <v>67</v>
      </c>
      <c r="F64" s="156"/>
      <c r="G64" s="163">
        <f>(G22 * InpC!$C$31) + (G42 * InpC!$C$32)</f>
        <v>75.438371794871799</v>
      </c>
      <c r="H64" s="163">
        <f>(H22 * InpC!$C$31) + (H42 * InpC!$C$32)</f>
        <v>75.836491228070159</v>
      </c>
      <c r="I64" s="163">
        <f>(I22 * InpC!$C$31) + (I42 * InpC!$C$32)</f>
        <v>77.388333333333335</v>
      </c>
      <c r="J64" s="163">
        <f>(J22 * InpC!$C$31) + (J42 * InpC!$C$32)</f>
        <v>82.689166666666665</v>
      </c>
      <c r="K64" s="73"/>
      <c r="L64" s="156"/>
    </row>
    <row r="65" spans="1:12" ht="14.25" x14ac:dyDescent="0.35">
      <c r="A65" s="155"/>
      <c r="B65" s="156" t="s">
        <v>61</v>
      </c>
      <c r="C65" s="156" t="s">
        <v>65</v>
      </c>
      <c r="D65" s="156" t="s">
        <v>219</v>
      </c>
      <c r="E65" s="156" t="s">
        <v>67</v>
      </c>
      <c r="F65" s="156"/>
      <c r="G65" s="163">
        <f>(G23 * InpC!$C$31) + (G43 * InpC!$C$32)</f>
        <v>57.345785107305289</v>
      </c>
      <c r="H65" s="163">
        <f>(H23 * InpC!$C$31) + (H43 * InpC!$C$32)</f>
        <v>72.559322806138198</v>
      </c>
      <c r="I65" s="163">
        <f>(I23 * InpC!$C$31) + (I43 * InpC!$C$32)</f>
        <v>80.007499999999993</v>
      </c>
      <c r="J65" s="163">
        <f>(J23 * InpC!$C$31) + (J43 * InpC!$C$32)</f>
        <v>82.672888070013812</v>
      </c>
      <c r="K65" s="73"/>
      <c r="L65" s="156"/>
    </row>
    <row r="66" spans="1:12" x14ac:dyDescent="0.35">
      <c r="A66" s="155"/>
      <c r="B66" s="156"/>
      <c r="C66" s="156"/>
      <c r="D66" s="156"/>
      <c r="E66" s="156"/>
      <c r="F66" s="156"/>
      <c r="G66" s="156"/>
      <c r="H66" s="156"/>
      <c r="I66" s="156"/>
      <c r="J66" s="156"/>
      <c r="K66" s="156"/>
      <c r="L66" s="156"/>
    </row>
    <row r="67" spans="1:12" ht="14.25" x14ac:dyDescent="0.45">
      <c r="A67" s="153" t="s">
        <v>8</v>
      </c>
      <c r="B67" s="153"/>
      <c r="C67" s="153"/>
      <c r="D67" s="153"/>
      <c r="E67" s="153"/>
      <c r="F67" s="194"/>
      <c r="G67" s="194"/>
      <c r="H67" s="153"/>
      <c r="I67" s="153"/>
      <c r="J67" s="153"/>
      <c r="K67" s="153"/>
      <c r="L67" s="160"/>
    </row>
    <row r="68" spans="1:12" x14ac:dyDescent="0.35">
      <c r="A68" s="155"/>
      <c r="B68" s="156"/>
      <c r="C68" s="156"/>
      <c r="D68" s="156"/>
      <c r="E68" s="156"/>
      <c r="F68" s="156"/>
      <c r="G68" s="156"/>
      <c r="H68" s="156"/>
      <c r="I68" s="156"/>
      <c r="J68" s="156"/>
      <c r="K68" s="156"/>
      <c r="L68" s="156"/>
    </row>
    <row r="69" spans="1:12" x14ac:dyDescent="0.35">
      <c r="A69" s="155"/>
      <c r="B69" s="156"/>
      <c r="C69" s="156"/>
      <c r="D69" s="156"/>
      <c r="E69" s="156"/>
      <c r="F69" s="156"/>
      <c r="G69" s="156"/>
      <c r="H69" s="156"/>
      <c r="I69" s="156"/>
      <c r="J69" s="156"/>
      <c r="K69" s="156"/>
      <c r="L69" s="156"/>
    </row>
    <row r="70" spans="1:12" x14ac:dyDescent="0.35">
      <c r="A70" s="155"/>
      <c r="B70" s="156"/>
      <c r="C70" s="156"/>
      <c r="D70" s="156"/>
      <c r="E70" s="156"/>
      <c r="F70" s="156"/>
      <c r="G70" s="156"/>
      <c r="H70" s="156"/>
      <c r="I70" s="156"/>
      <c r="J70" s="156"/>
      <c r="K70" s="156"/>
      <c r="L70" s="156"/>
    </row>
    <row r="71" spans="1:12" x14ac:dyDescent="0.35">
      <c r="A71" s="155"/>
      <c r="B71" s="156"/>
      <c r="C71" s="156"/>
      <c r="D71" s="156"/>
      <c r="E71" s="156"/>
      <c r="F71" s="156"/>
      <c r="G71" s="156"/>
      <c r="H71" s="156"/>
      <c r="I71" s="156"/>
      <c r="J71" s="156"/>
      <c r="K71" s="156"/>
      <c r="L71" s="156"/>
    </row>
    <row r="72" spans="1:12" x14ac:dyDescent="0.35">
      <c r="A72" s="155"/>
      <c r="B72" s="156"/>
      <c r="C72" s="156"/>
      <c r="D72" s="156"/>
      <c r="E72" s="156"/>
      <c r="F72" s="156"/>
      <c r="G72" s="156"/>
      <c r="H72" s="156"/>
      <c r="I72" s="156"/>
      <c r="J72" s="156"/>
      <c r="K72" s="156"/>
      <c r="L72" s="156"/>
    </row>
  </sheetData>
  <mergeCells count="1">
    <mergeCell ref="F67:G67"/>
  </mergeCells>
  <phoneticPr fontId="19" type="noConversion"/>
  <pageMargins left="0.7" right="0.7" top="0.75" bottom="0.75" header="0.3" footer="0.3"/>
  <pageSetup paperSize="9" scale="6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FD403-C5DC-48DE-B59C-0DAB545CBF53}">
  <sheetPr codeName="Sheet7">
    <tabColor theme="7" tint="0.59999389629810485"/>
  </sheetPr>
  <dimension ref="A1:P42"/>
  <sheetViews>
    <sheetView showGridLines="0" zoomScale="80" zoomScaleNormal="80" workbookViewId="0">
      <pane ySplit="5" topLeftCell="A6" activePane="bottomLeft" state="frozen"/>
      <selection pane="bottomLeft"/>
    </sheetView>
  </sheetViews>
  <sheetFormatPr defaultColWidth="0" defaultRowHeight="13.15" zeroHeight="1" x14ac:dyDescent="0.35"/>
  <cols>
    <col min="1" max="1" width="14.375" style="8" customWidth="1"/>
    <col min="2" max="2" width="9.875" style="9" customWidth="1"/>
    <col min="3" max="3" width="21.125" style="9" customWidth="1"/>
    <col min="4" max="4" width="15.125" style="9" customWidth="1"/>
    <col min="5" max="5" width="12" style="9" customWidth="1"/>
    <col min="6" max="6" width="7.625" style="9" customWidth="1"/>
    <col min="7" max="11" width="8.625" style="9" customWidth="1"/>
    <col min="12" max="12" width="6" style="9" customWidth="1"/>
    <col min="13" max="16" width="0" style="9" hidden="1" customWidth="1"/>
    <col min="17" max="16384" width="6" style="9" hidden="1"/>
  </cols>
  <sheetData>
    <row r="1" spans="1:11" s="6" customFormat="1" ht="30.75" x14ac:dyDescent="0.35">
      <c r="A1" s="6" t="str">
        <f ca="1">RIGHT(CELL("filename", A1), LEN(CELL("filename", A1)) - SEARCH("]", CELL("filename", A1)))</f>
        <v>Inp_3</v>
      </c>
    </row>
    <row r="2" spans="1:11" x14ac:dyDescent="0.35"/>
    <row r="3" spans="1:11" x14ac:dyDescent="0.35">
      <c r="B3" s="10" t="s">
        <v>69</v>
      </c>
      <c r="C3" s="10" t="s">
        <v>147</v>
      </c>
      <c r="D3" s="10" t="s">
        <v>126</v>
      </c>
      <c r="E3" s="10" t="s">
        <v>127</v>
      </c>
      <c r="G3" s="10" t="s">
        <v>23</v>
      </c>
      <c r="H3" s="10" t="s">
        <v>24</v>
      </c>
      <c r="I3" s="10" t="s">
        <v>25</v>
      </c>
      <c r="J3" s="10" t="s">
        <v>26</v>
      </c>
      <c r="K3" s="10" t="s">
        <v>27</v>
      </c>
    </row>
    <row r="4" spans="1:11" x14ac:dyDescent="0.35">
      <c r="C4" s="8"/>
      <c r="D4" s="8"/>
      <c r="E4" s="8"/>
    </row>
    <row r="5" spans="1:11" x14ac:dyDescent="0.35"/>
    <row r="6" spans="1:11" x14ac:dyDescent="0.35"/>
    <row r="7" spans="1:11" s="27" customFormat="1" x14ac:dyDescent="0.35">
      <c r="A7" s="23" t="s">
        <v>151</v>
      </c>
      <c r="B7" s="26"/>
      <c r="C7" s="26"/>
      <c r="D7" s="26"/>
      <c r="E7" s="26"/>
      <c r="F7" s="26"/>
      <c r="G7" s="26"/>
      <c r="H7" s="26"/>
      <c r="I7" s="26"/>
      <c r="J7" s="26"/>
      <c r="K7" s="26"/>
    </row>
    <row r="8" spans="1:11" x14ac:dyDescent="0.35">
      <c r="F8" s="12"/>
      <c r="G8" s="12"/>
      <c r="H8" s="12"/>
      <c r="I8" s="12"/>
      <c r="J8" s="12"/>
      <c r="K8" s="12"/>
    </row>
    <row r="9" spans="1:11" ht="14.25" x14ac:dyDescent="0.35">
      <c r="B9" s="9" t="s">
        <v>33</v>
      </c>
      <c r="C9" s="9" t="s">
        <v>65</v>
      </c>
      <c r="D9" s="9" t="s">
        <v>210</v>
      </c>
      <c r="E9" s="9" t="s">
        <v>67</v>
      </c>
      <c r="G9" s="14">
        <f>MEDIAN(Inp_2!G$49:G$65)</f>
        <v>81.515168595138661</v>
      </c>
      <c r="H9" s="14">
        <f>MEDIAN(Inp_2!H$49:H$65)</f>
        <v>80.798939393939392</v>
      </c>
      <c r="I9" s="14">
        <f>MEDIAN(Inp_2!I$49:I$65)</f>
        <v>83.084712643678159</v>
      </c>
      <c r="J9" s="14">
        <f>MEDIAN(Inp_2!J$49:J$65)</f>
        <v>86.197333333333333</v>
      </c>
      <c r="K9" s="73"/>
    </row>
    <row r="10" spans="1:11" ht="14.25" x14ac:dyDescent="0.35">
      <c r="B10" s="9" t="s">
        <v>46</v>
      </c>
      <c r="C10" s="9" t="s">
        <v>65</v>
      </c>
      <c r="D10" s="9" t="s">
        <v>210</v>
      </c>
      <c r="E10" s="9" t="s">
        <v>67</v>
      </c>
      <c r="G10" s="14">
        <f>MEDIAN(Inp_2!G$49:G$65)</f>
        <v>81.515168595138661</v>
      </c>
      <c r="H10" s="14">
        <f>MEDIAN(Inp_2!H$49:H$65)</f>
        <v>80.798939393939392</v>
      </c>
      <c r="I10" s="14">
        <f>MEDIAN(Inp_2!I$49:I$65)</f>
        <v>83.084712643678159</v>
      </c>
      <c r="J10" s="14">
        <f>MEDIAN(Inp_2!J$49:J$65)</f>
        <v>86.197333333333333</v>
      </c>
      <c r="K10" s="73"/>
    </row>
    <row r="11" spans="1:11" ht="14.25" x14ac:dyDescent="0.35">
      <c r="B11" s="9" t="s">
        <v>47</v>
      </c>
      <c r="C11" s="9" t="s">
        <v>65</v>
      </c>
      <c r="D11" s="9" t="s">
        <v>210</v>
      </c>
      <c r="E11" s="9" t="s">
        <v>67</v>
      </c>
      <c r="G11" s="14">
        <f>MEDIAN(Inp_2!G$49:G$65)</f>
        <v>81.515168595138661</v>
      </c>
      <c r="H11" s="14">
        <f>MEDIAN(Inp_2!H$49:H$65)</f>
        <v>80.798939393939392</v>
      </c>
      <c r="I11" s="14">
        <f>MEDIAN(Inp_2!I$49:I$65)</f>
        <v>83.084712643678159</v>
      </c>
      <c r="J11" s="14">
        <f>MEDIAN(Inp_2!J$49:J$65)</f>
        <v>86.197333333333333</v>
      </c>
      <c r="K11" s="73"/>
    </row>
    <row r="12" spans="1:11" ht="14.25" x14ac:dyDescent="0.35">
      <c r="B12" s="9" t="s">
        <v>48</v>
      </c>
      <c r="C12" s="9" t="s">
        <v>65</v>
      </c>
      <c r="D12" s="9" t="s">
        <v>210</v>
      </c>
      <c r="E12" s="9" t="s">
        <v>67</v>
      </c>
      <c r="G12" s="14">
        <f>MEDIAN(Inp_2!G$49:G$65)</f>
        <v>81.515168595138661</v>
      </c>
      <c r="H12" s="14">
        <f>MEDIAN(Inp_2!H$49:H$65)</f>
        <v>80.798939393939392</v>
      </c>
      <c r="I12" s="14">
        <f>MEDIAN(Inp_2!I$49:I$65)</f>
        <v>83.084712643678159</v>
      </c>
      <c r="J12" s="14">
        <f>MEDIAN(Inp_2!J$49:J$65)</f>
        <v>86.197333333333333</v>
      </c>
      <c r="K12" s="73"/>
    </row>
    <row r="13" spans="1:11" ht="14.25" x14ac:dyDescent="0.35">
      <c r="B13" s="9" t="s">
        <v>49</v>
      </c>
      <c r="C13" s="9" t="s">
        <v>65</v>
      </c>
      <c r="D13" s="9" t="s">
        <v>210</v>
      </c>
      <c r="E13" s="9" t="s">
        <v>67</v>
      </c>
      <c r="G13" s="14">
        <f>MEDIAN(Inp_2!G$49:G$65)</f>
        <v>81.515168595138661</v>
      </c>
      <c r="H13" s="14">
        <f>MEDIAN(Inp_2!H$49:H$65)</f>
        <v>80.798939393939392</v>
      </c>
      <c r="I13" s="14">
        <f>MEDIAN(Inp_2!I$49:I$65)</f>
        <v>83.084712643678159</v>
      </c>
      <c r="J13" s="14">
        <f>MEDIAN(Inp_2!J$49:J$65)</f>
        <v>86.197333333333333</v>
      </c>
      <c r="K13" s="73"/>
    </row>
    <row r="14" spans="1:11" ht="14.25" x14ac:dyDescent="0.35">
      <c r="B14" s="9" t="s">
        <v>50</v>
      </c>
      <c r="C14" s="9" t="s">
        <v>65</v>
      </c>
      <c r="D14" s="9" t="s">
        <v>210</v>
      </c>
      <c r="E14" s="9" t="s">
        <v>67</v>
      </c>
      <c r="G14" s="14">
        <f>MEDIAN(Inp_2!G$49:G$65)</f>
        <v>81.515168595138661</v>
      </c>
      <c r="H14" s="14">
        <f>MEDIAN(Inp_2!H$49:H$65)</f>
        <v>80.798939393939392</v>
      </c>
      <c r="I14" s="14">
        <f>MEDIAN(Inp_2!I$49:I$65)</f>
        <v>83.084712643678159</v>
      </c>
      <c r="J14" s="14">
        <f>MEDIAN(Inp_2!J$49:J$65)</f>
        <v>86.197333333333333</v>
      </c>
      <c r="K14" s="73"/>
    </row>
    <row r="15" spans="1:11" ht="14.25" x14ac:dyDescent="0.35">
      <c r="B15" s="9" t="s">
        <v>51</v>
      </c>
      <c r="C15" s="9" t="s">
        <v>65</v>
      </c>
      <c r="D15" s="9" t="s">
        <v>210</v>
      </c>
      <c r="E15" s="9" t="s">
        <v>67</v>
      </c>
      <c r="G15" s="14">
        <f>MEDIAN(Inp_2!G$49:G$65)</f>
        <v>81.515168595138661</v>
      </c>
      <c r="H15" s="14">
        <f>MEDIAN(Inp_2!H$49:H$65)</f>
        <v>80.798939393939392</v>
      </c>
      <c r="I15" s="14">
        <f>MEDIAN(Inp_2!I$49:I$65)</f>
        <v>83.084712643678159</v>
      </c>
      <c r="J15" s="14">
        <f>MEDIAN(Inp_2!J$49:J$65)</f>
        <v>86.197333333333333</v>
      </c>
      <c r="K15" s="73"/>
    </row>
    <row r="16" spans="1:11" ht="14.25" x14ac:dyDescent="0.35">
      <c r="B16" s="9" t="s">
        <v>52</v>
      </c>
      <c r="C16" s="9" t="s">
        <v>65</v>
      </c>
      <c r="D16" s="9" t="s">
        <v>210</v>
      </c>
      <c r="E16" s="9" t="s">
        <v>67</v>
      </c>
      <c r="G16" s="14">
        <f>MEDIAN(Inp_2!G$49:G$65)</f>
        <v>81.515168595138661</v>
      </c>
      <c r="H16" s="14">
        <f>MEDIAN(Inp_2!H$49:H$65)</f>
        <v>80.798939393939392</v>
      </c>
      <c r="I16" s="14">
        <f>MEDIAN(Inp_2!I$49:I$65)</f>
        <v>83.084712643678159</v>
      </c>
      <c r="J16" s="14">
        <f>MEDIAN(Inp_2!J$49:J$65)</f>
        <v>86.197333333333333</v>
      </c>
      <c r="K16" s="73"/>
    </row>
    <row r="17" spans="1:11" ht="14.25" x14ac:dyDescent="0.35">
      <c r="B17" s="9" t="s">
        <v>80</v>
      </c>
      <c r="C17" s="9" t="s">
        <v>65</v>
      </c>
      <c r="D17" s="9" t="s">
        <v>210</v>
      </c>
      <c r="E17" s="9" t="s">
        <v>67</v>
      </c>
      <c r="G17" s="14">
        <f>MEDIAN(Inp_2!G$49:G$65)</f>
        <v>81.515168595138661</v>
      </c>
      <c r="H17" s="14">
        <f>MEDIAN(Inp_2!H$49:H$65)</f>
        <v>80.798939393939392</v>
      </c>
      <c r="I17" s="14">
        <f>MEDIAN(Inp_2!I$49:I$65)</f>
        <v>83.084712643678159</v>
      </c>
      <c r="J17" s="14">
        <f>MEDIAN(Inp_2!J$49:J$65)</f>
        <v>86.197333333333333</v>
      </c>
      <c r="K17" s="73"/>
    </row>
    <row r="18" spans="1:11" ht="14.25" x14ac:dyDescent="0.35">
      <c r="B18" s="9" t="s">
        <v>54</v>
      </c>
      <c r="C18" s="9" t="s">
        <v>65</v>
      </c>
      <c r="D18" s="9" t="s">
        <v>210</v>
      </c>
      <c r="E18" s="9" t="s">
        <v>67</v>
      </c>
      <c r="G18" s="14">
        <f>MEDIAN(Inp_2!G$49:G$65)</f>
        <v>81.515168595138661</v>
      </c>
      <c r="H18" s="14">
        <f>MEDIAN(Inp_2!H$49:H$65)</f>
        <v>80.798939393939392</v>
      </c>
      <c r="I18" s="14">
        <f>MEDIAN(Inp_2!I$49:I$65)</f>
        <v>83.084712643678159</v>
      </c>
      <c r="J18" s="14">
        <f>MEDIAN(Inp_2!J$49:J$65)</f>
        <v>86.197333333333333</v>
      </c>
      <c r="K18" s="73"/>
    </row>
    <row r="19" spans="1:11" ht="14.25" x14ac:dyDescent="0.35">
      <c r="B19" s="9" t="s">
        <v>55</v>
      </c>
      <c r="C19" s="9" t="s">
        <v>65</v>
      </c>
      <c r="D19" s="9" t="s">
        <v>210</v>
      </c>
      <c r="E19" s="9" t="s">
        <v>67</v>
      </c>
      <c r="G19" s="14">
        <f>MEDIAN(Inp_2!G$49:G$65)</f>
        <v>81.515168595138661</v>
      </c>
      <c r="H19" s="14">
        <f>MEDIAN(Inp_2!H$49:H$65)</f>
        <v>80.798939393939392</v>
      </c>
      <c r="I19" s="14">
        <f>MEDIAN(Inp_2!I$49:I$65)</f>
        <v>83.084712643678159</v>
      </c>
      <c r="J19" s="14">
        <f>MEDIAN(Inp_2!J$49:J$65)</f>
        <v>86.197333333333333</v>
      </c>
      <c r="K19" s="73"/>
    </row>
    <row r="20" spans="1:11" ht="14.25" x14ac:dyDescent="0.35">
      <c r="B20" s="9" t="s">
        <v>56</v>
      </c>
      <c r="C20" s="9" t="s">
        <v>65</v>
      </c>
      <c r="D20" s="9" t="s">
        <v>210</v>
      </c>
      <c r="E20" s="9" t="s">
        <v>67</v>
      </c>
      <c r="G20" s="14">
        <f>MEDIAN(Inp_2!G$49:G$65)</f>
        <v>81.515168595138661</v>
      </c>
      <c r="H20" s="14">
        <f>MEDIAN(Inp_2!H$49:H$65)</f>
        <v>80.798939393939392</v>
      </c>
      <c r="I20" s="14">
        <f>MEDIAN(Inp_2!I$49:I$65)</f>
        <v>83.084712643678159</v>
      </c>
      <c r="J20" s="14">
        <f>MEDIAN(Inp_2!J$49:J$65)</f>
        <v>86.197333333333333</v>
      </c>
      <c r="K20" s="73"/>
    </row>
    <row r="21" spans="1:11" ht="14.25" x14ac:dyDescent="0.35">
      <c r="B21" s="9" t="s">
        <v>57</v>
      </c>
      <c r="C21" s="9" t="s">
        <v>65</v>
      </c>
      <c r="D21" s="9" t="s">
        <v>210</v>
      </c>
      <c r="E21" s="9" t="s">
        <v>67</v>
      </c>
      <c r="G21" s="14">
        <f>MEDIAN(Inp_2!G$49:G$65)</f>
        <v>81.515168595138661</v>
      </c>
      <c r="H21" s="14">
        <f>MEDIAN(Inp_2!H$49:H$65)</f>
        <v>80.798939393939392</v>
      </c>
      <c r="I21" s="14">
        <f>MEDIAN(Inp_2!I$49:I$65)</f>
        <v>83.084712643678159</v>
      </c>
      <c r="J21" s="14">
        <f>MEDIAN(Inp_2!J$49:J$65)</f>
        <v>86.197333333333333</v>
      </c>
      <c r="K21" s="73"/>
    </row>
    <row r="22" spans="1:11" ht="14.25" x14ac:dyDescent="0.35">
      <c r="B22" s="9" t="s">
        <v>60</v>
      </c>
      <c r="C22" s="9" t="s">
        <v>65</v>
      </c>
      <c r="D22" s="9" t="s">
        <v>210</v>
      </c>
      <c r="E22" s="9" t="s">
        <v>67</v>
      </c>
      <c r="G22" s="14">
        <f>MEDIAN(Inp_2!G$49:G$65)</f>
        <v>81.515168595138661</v>
      </c>
      <c r="H22" s="14">
        <f>MEDIAN(Inp_2!H$49:H$65)</f>
        <v>80.798939393939392</v>
      </c>
      <c r="I22" s="14">
        <f>MEDIAN(Inp_2!I$49:I$65)</f>
        <v>83.084712643678159</v>
      </c>
      <c r="J22" s="14">
        <f>MEDIAN(Inp_2!J$49:J$65)</f>
        <v>86.197333333333333</v>
      </c>
      <c r="K22" s="73"/>
    </row>
    <row r="23" spans="1:11" ht="14.25" x14ac:dyDescent="0.35">
      <c r="B23" s="9" t="s">
        <v>58</v>
      </c>
      <c r="C23" s="9" t="s">
        <v>65</v>
      </c>
      <c r="D23" s="9" t="s">
        <v>210</v>
      </c>
      <c r="E23" s="9" t="s">
        <v>67</v>
      </c>
      <c r="G23" s="14">
        <f>MEDIAN(Inp_2!G$49:G$65)</f>
        <v>81.515168595138661</v>
      </c>
      <c r="H23" s="14">
        <f>MEDIAN(Inp_2!H$49:H$65)</f>
        <v>80.798939393939392</v>
      </c>
      <c r="I23" s="14">
        <f>MEDIAN(Inp_2!I$49:I$65)</f>
        <v>83.084712643678159</v>
      </c>
      <c r="J23" s="14">
        <f>MEDIAN(Inp_2!J$49:J$65)</f>
        <v>86.197333333333333</v>
      </c>
      <c r="K23" s="73"/>
    </row>
    <row r="24" spans="1:11" ht="14.25" x14ac:dyDescent="0.35">
      <c r="B24" s="9" t="s">
        <v>59</v>
      </c>
      <c r="C24" s="9" t="s">
        <v>65</v>
      </c>
      <c r="D24" s="9" t="s">
        <v>210</v>
      </c>
      <c r="E24" s="9" t="s">
        <v>67</v>
      </c>
      <c r="G24" s="14">
        <f>MEDIAN(Inp_2!G$49:G$65)</f>
        <v>81.515168595138661</v>
      </c>
      <c r="H24" s="14">
        <f>MEDIAN(Inp_2!H$49:H$65)</f>
        <v>80.798939393939392</v>
      </c>
      <c r="I24" s="14">
        <f>MEDIAN(Inp_2!I$49:I$65)</f>
        <v>83.084712643678159</v>
      </c>
      <c r="J24" s="14">
        <f>MEDIAN(Inp_2!J$49:J$65)</f>
        <v>86.197333333333333</v>
      </c>
      <c r="K24" s="73"/>
    </row>
    <row r="25" spans="1:11" ht="14.25" x14ac:dyDescent="0.35">
      <c r="B25" s="9" t="s">
        <v>61</v>
      </c>
      <c r="C25" s="9" t="s">
        <v>65</v>
      </c>
      <c r="D25" s="9" t="s">
        <v>210</v>
      </c>
      <c r="E25" s="9" t="s">
        <v>67</v>
      </c>
      <c r="G25" s="14">
        <f>MEDIAN(Inp_2!G$49:G$65)</f>
        <v>81.515168595138661</v>
      </c>
      <c r="H25" s="14">
        <f>MEDIAN(Inp_2!H$49:H$65)</f>
        <v>80.798939393939392</v>
      </c>
      <c r="I25" s="14">
        <f>MEDIAN(Inp_2!I$49:I$65)</f>
        <v>83.084712643678159</v>
      </c>
      <c r="J25" s="14">
        <f>MEDIAN(Inp_2!J$49:J$65)</f>
        <v>86.197333333333333</v>
      </c>
      <c r="K25" s="73"/>
    </row>
    <row r="26" spans="1:11" x14ac:dyDescent="0.35"/>
    <row r="27" spans="1:11" s="22" customFormat="1" ht="13.5" x14ac:dyDescent="0.45">
      <c r="A27" s="22" t="s">
        <v>8</v>
      </c>
      <c r="F27" s="195"/>
      <c r="G27" s="195"/>
    </row>
    <row r="28" spans="1:11" x14ac:dyDescent="0.35"/>
    <row r="29" spans="1:11" x14ac:dyDescent="0.35"/>
    <row r="30" spans="1:11" x14ac:dyDescent="0.35"/>
    <row r="31" spans="1:11" x14ac:dyDescent="0.35"/>
    <row r="32" spans="1:11" x14ac:dyDescent="0.35"/>
    <row r="33" x14ac:dyDescent="0.35"/>
    <row r="34" x14ac:dyDescent="0.35"/>
    <row r="35" x14ac:dyDescent="0.35"/>
    <row r="36" x14ac:dyDescent="0.35"/>
    <row r="37" x14ac:dyDescent="0.35"/>
    <row r="38" x14ac:dyDescent="0.35"/>
    <row r="39" x14ac:dyDescent="0.35"/>
    <row r="40" x14ac:dyDescent="0.35"/>
    <row r="41" x14ac:dyDescent="0.35"/>
    <row r="42" x14ac:dyDescent="0.35"/>
  </sheetData>
  <mergeCells count="1">
    <mergeCell ref="F27:G27"/>
  </mergeCells>
  <pageMargins left="0.7" right="0.7" top="0.75" bottom="0.75" header="0.3" footer="0.3"/>
  <pageSetup paperSize="9" fitToWidth="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6B98D-A4C6-4D23-BC19-603259488422}">
  <sheetPr>
    <tabColor theme="0" tint="-0.249977111117893"/>
    <pageSetUpPr fitToPage="1"/>
  </sheetPr>
  <dimension ref="A1:K105"/>
  <sheetViews>
    <sheetView zoomScale="80" zoomScaleNormal="80" workbookViewId="0"/>
  </sheetViews>
  <sheetFormatPr defaultRowHeight="13.5" x14ac:dyDescent="0.35"/>
  <cols>
    <col min="1" max="2" width="9" style="100"/>
    <col min="3" max="3" width="20.25" style="100" customWidth="1"/>
    <col min="4" max="4" width="20.5" style="100" customWidth="1"/>
    <col min="5" max="5" width="9" style="100"/>
    <col min="6" max="6" width="8.75" style="100" customWidth="1"/>
    <col min="7" max="16384" width="9" style="100"/>
  </cols>
  <sheetData>
    <row r="1" spans="1:11" ht="30.75" x14ac:dyDescent="0.35">
      <c r="A1" s="6" t="str">
        <f ca="1">RIGHT(CELL("filename", A1), LEN(CELL("filename", A1)) - SEARCH("]", CELL("filename", A1)))</f>
        <v>Expected payments £m PreCap</v>
      </c>
      <c r="B1" s="6"/>
      <c r="C1" s="6"/>
      <c r="D1" s="6"/>
      <c r="E1" s="6"/>
      <c r="F1" s="6"/>
      <c r="G1" s="6"/>
      <c r="H1" s="6"/>
      <c r="I1" s="6"/>
      <c r="J1" s="6"/>
      <c r="K1" s="6"/>
    </row>
    <row r="2" spans="1:11" x14ac:dyDescent="0.35">
      <c r="A2" s="155"/>
      <c r="B2" s="156"/>
      <c r="C2" s="156"/>
      <c r="D2" s="156"/>
      <c r="E2" s="156"/>
      <c r="F2" s="156"/>
      <c r="G2" s="156"/>
      <c r="H2" s="156"/>
    </row>
    <row r="3" spans="1:11" ht="13.9" x14ac:dyDescent="0.4">
      <c r="A3" s="155"/>
      <c r="B3" s="166" t="s">
        <v>69</v>
      </c>
      <c r="C3" s="166" t="s">
        <v>147</v>
      </c>
      <c r="D3" s="166" t="s">
        <v>126</v>
      </c>
      <c r="E3" s="166" t="s">
        <v>127</v>
      </c>
      <c r="F3" s="166"/>
      <c r="G3" s="157" t="s">
        <v>23</v>
      </c>
      <c r="H3" s="157" t="s">
        <v>24</v>
      </c>
      <c r="I3" s="157" t="s">
        <v>25</v>
      </c>
      <c r="J3" s="157" t="s">
        <v>26</v>
      </c>
      <c r="K3" s="157" t="s">
        <v>27</v>
      </c>
    </row>
    <row r="4" spans="1:11" ht="13.9" x14ac:dyDescent="0.4">
      <c r="A4" s="155"/>
      <c r="B4" s="145"/>
      <c r="C4" s="166"/>
      <c r="D4" s="166"/>
      <c r="E4" s="166"/>
      <c r="F4" s="166"/>
      <c r="G4" s="166"/>
      <c r="H4" s="145"/>
    </row>
    <row r="5" spans="1:11" ht="14.25" x14ac:dyDescent="0.35">
      <c r="A5" s="167" t="s">
        <v>152</v>
      </c>
      <c r="B5" s="26"/>
      <c r="C5" s="26"/>
      <c r="D5" s="26"/>
      <c r="E5" s="26"/>
      <c r="F5" s="26"/>
      <c r="G5" s="26"/>
      <c r="H5" s="26"/>
      <c r="I5" s="26"/>
      <c r="J5" s="26"/>
      <c r="K5" s="26"/>
    </row>
    <row r="6" spans="1:11" x14ac:dyDescent="0.35">
      <c r="A6" s="155"/>
      <c r="B6" s="156"/>
      <c r="C6" s="156"/>
      <c r="D6" s="156"/>
      <c r="E6" s="156"/>
      <c r="F6" s="156"/>
      <c r="G6" s="156"/>
      <c r="H6" s="156"/>
    </row>
    <row r="7" spans="1:11" ht="14.25" x14ac:dyDescent="0.45">
      <c r="A7" s="155"/>
      <c r="B7" s="145" t="s">
        <v>33</v>
      </c>
      <c r="C7" s="156" t="s">
        <v>65</v>
      </c>
      <c r="D7" s="145" t="s">
        <v>153</v>
      </c>
      <c r="E7" s="145" t="s">
        <v>67</v>
      </c>
      <c r="F7" s="141"/>
      <c r="G7" s="177">
        <f>Inp_2!G49</f>
        <v>83.726454678362558</v>
      </c>
      <c r="H7" s="177">
        <f>Inp_2!H49</f>
        <v>83.508110251989393</v>
      </c>
      <c r="I7" s="177">
        <f>Inp_2!I49</f>
        <v>83.084712643678159</v>
      </c>
      <c r="J7" s="177">
        <f>Inp_2!J49</f>
        <v>88.290933333333328</v>
      </c>
      <c r="K7" s="21"/>
    </row>
    <row r="8" spans="1:11" ht="14.25" x14ac:dyDescent="0.45">
      <c r="A8" s="155"/>
      <c r="B8" s="145" t="s">
        <v>46</v>
      </c>
      <c r="C8" s="156" t="s">
        <v>65</v>
      </c>
      <c r="D8" s="145" t="s">
        <v>153</v>
      </c>
      <c r="E8" s="145" t="s">
        <v>67</v>
      </c>
      <c r="F8" s="141"/>
      <c r="G8" s="177">
        <f>Inp_2!G50</f>
        <v>77.722444444444434</v>
      </c>
      <c r="H8" s="177">
        <f>Inp_2!H50</f>
        <v>78.614912280701759</v>
      </c>
      <c r="I8" s="177">
        <f>Inp_2!I50</f>
        <v>79.590476190476181</v>
      </c>
      <c r="J8" s="177">
        <f>Inp_2!J50</f>
        <v>83.6784126984127</v>
      </c>
      <c r="K8" s="21"/>
    </row>
    <row r="9" spans="1:11" ht="14.25" x14ac:dyDescent="0.45">
      <c r="A9" s="155"/>
      <c r="B9" s="145" t="s">
        <v>47</v>
      </c>
      <c r="C9" s="156" t="s">
        <v>65</v>
      </c>
      <c r="D9" s="145" t="s">
        <v>153</v>
      </c>
      <c r="E9" s="145" t="s">
        <v>67</v>
      </c>
      <c r="F9" s="141"/>
      <c r="G9" s="177">
        <f>Inp_2!G51</f>
        <v>85.682948717948733</v>
      </c>
      <c r="H9" s="177">
        <f>Inp_2!H51</f>
        <v>88.353333333333325</v>
      </c>
      <c r="I9" s="177">
        <f>Inp_2!I51</f>
        <v>90.50888888888889</v>
      </c>
      <c r="J9" s="177">
        <f>Inp_2!J51</f>
        <v>88.446666666666658</v>
      </c>
      <c r="K9" s="21"/>
    </row>
    <row r="10" spans="1:11" ht="14.25" x14ac:dyDescent="0.45">
      <c r="A10" s="141"/>
      <c r="B10" s="145" t="s">
        <v>48</v>
      </c>
      <c r="C10" s="156" t="s">
        <v>65</v>
      </c>
      <c r="D10" s="145" t="s">
        <v>153</v>
      </c>
      <c r="E10" s="145" t="s">
        <v>67</v>
      </c>
      <c r="F10" s="141"/>
      <c r="G10" s="177">
        <f>Inp_2!G52</f>
        <v>84.712687500000001</v>
      </c>
      <c r="H10" s="177">
        <f>Inp_2!H52</f>
        <v>85.445733333333322</v>
      </c>
      <c r="I10" s="177">
        <f>Inp_2!I52</f>
        <v>87.005138888888894</v>
      </c>
      <c r="J10" s="177">
        <f>Inp_2!J52</f>
        <v>88.8690909090909</v>
      </c>
      <c r="K10" s="21"/>
    </row>
    <row r="11" spans="1:11" ht="14.25" x14ac:dyDescent="0.45">
      <c r="A11" s="155"/>
      <c r="B11" s="145" t="s">
        <v>49</v>
      </c>
      <c r="C11" s="156" t="s">
        <v>65</v>
      </c>
      <c r="D11" s="145" t="s">
        <v>153</v>
      </c>
      <c r="E11" s="145" t="s">
        <v>67</v>
      </c>
      <c r="F11" s="141"/>
      <c r="G11" s="177">
        <f>Inp_2!G53</f>
        <v>86.639821937321926</v>
      </c>
      <c r="H11" s="177">
        <f>Inp_2!H53</f>
        <v>88.013827160493832</v>
      </c>
      <c r="I11" s="177">
        <f>Inp_2!I53</f>
        <v>88.696543209876538</v>
      </c>
      <c r="J11" s="177">
        <f>Inp_2!J53</f>
        <v>89.204761904761909</v>
      </c>
      <c r="K11" s="21"/>
    </row>
    <row r="12" spans="1:11" ht="14.25" x14ac:dyDescent="0.45">
      <c r="A12" s="155"/>
      <c r="B12" s="145" t="s">
        <v>50</v>
      </c>
      <c r="C12" s="156" t="s">
        <v>65</v>
      </c>
      <c r="D12" s="145" t="s">
        <v>153</v>
      </c>
      <c r="E12" s="145" t="s">
        <v>67</v>
      </c>
      <c r="F12" s="141"/>
      <c r="G12" s="177">
        <f>Inp_2!G54</f>
        <v>81.515168595138661</v>
      </c>
      <c r="H12" s="177">
        <f>Inp_2!H54</f>
        <v>80.596473652435606</v>
      </c>
      <c r="I12" s="177">
        <f>Inp_2!I54</f>
        <v>81.352463768115925</v>
      </c>
      <c r="J12" s="177">
        <f>Inp_2!J54</f>
        <v>86.612833665060748</v>
      </c>
      <c r="K12" s="21"/>
    </row>
    <row r="13" spans="1:11" ht="14.25" x14ac:dyDescent="0.45">
      <c r="A13" s="155"/>
      <c r="B13" s="145" t="s">
        <v>51</v>
      </c>
      <c r="C13" s="156" t="s">
        <v>65</v>
      </c>
      <c r="D13" s="145" t="s">
        <v>153</v>
      </c>
      <c r="E13" s="145" t="s">
        <v>67</v>
      </c>
      <c r="F13" s="141"/>
      <c r="G13" s="177">
        <f>Inp_2!G55</f>
        <v>69.98248220439757</v>
      </c>
      <c r="H13" s="177">
        <f>Inp_2!H55</f>
        <v>72.602142857142866</v>
      </c>
      <c r="I13" s="177">
        <f>Inp_2!I55</f>
        <v>74.653571428571439</v>
      </c>
      <c r="J13" s="177">
        <f>Inp_2!J55</f>
        <v>78.433636363636367</v>
      </c>
      <c r="K13" s="21"/>
    </row>
    <row r="14" spans="1:11" ht="14.25" x14ac:dyDescent="0.45">
      <c r="A14" s="155"/>
      <c r="B14" s="145" t="s">
        <v>52</v>
      </c>
      <c r="C14" s="156" t="s">
        <v>65</v>
      </c>
      <c r="D14" s="145" t="s">
        <v>153</v>
      </c>
      <c r="E14" s="145" t="s">
        <v>67</v>
      </c>
      <c r="F14" s="141"/>
      <c r="G14" s="177">
        <f>Inp_2!G56</f>
        <v>74.637375444631573</v>
      </c>
      <c r="H14" s="177">
        <f>Inp_2!H56</f>
        <v>76.073787091714564</v>
      </c>
      <c r="I14" s="177">
        <f>Inp_2!I56</f>
        <v>75.823950617283927</v>
      </c>
      <c r="J14" s="177">
        <f>Inp_2!J56</f>
        <v>70.357619047619039</v>
      </c>
      <c r="K14" s="21"/>
    </row>
    <row r="15" spans="1:11" ht="14.25" x14ac:dyDescent="0.45">
      <c r="A15" s="155"/>
      <c r="B15" s="145" t="s">
        <v>80</v>
      </c>
      <c r="C15" s="156" t="s">
        <v>65</v>
      </c>
      <c r="D15" s="145" t="s">
        <v>153</v>
      </c>
      <c r="E15" s="145" t="s">
        <v>67</v>
      </c>
      <c r="F15" s="141"/>
      <c r="G15" s="177">
        <f>Inp_2!G57</f>
        <v>84.653718518518531</v>
      </c>
      <c r="H15" s="177">
        <f>Inp_2!H57</f>
        <v>84.729354838709654</v>
      </c>
      <c r="I15" s="177">
        <f>Inp_2!I57</f>
        <v>83.65074074074073</v>
      </c>
      <c r="J15" s="177">
        <f>Inp_2!J57</f>
        <v>87.30813333333333</v>
      </c>
      <c r="K15" s="21"/>
    </row>
    <row r="16" spans="1:11" ht="14.25" x14ac:dyDescent="0.45">
      <c r="A16" s="155"/>
      <c r="B16" s="145" t="s">
        <v>54</v>
      </c>
      <c r="C16" s="156" t="s">
        <v>65</v>
      </c>
      <c r="D16" s="145" t="s">
        <v>153</v>
      </c>
      <c r="E16" s="145" t="s">
        <v>67</v>
      </c>
      <c r="F16" s="141"/>
      <c r="G16" s="177">
        <f>Inp_2!G58</f>
        <v>86.656002413717957</v>
      </c>
      <c r="H16" s="177">
        <f>Inp_2!H58</f>
        <v>86.493733333333324</v>
      </c>
      <c r="I16" s="177">
        <f>Inp_2!I58</f>
        <v>86.675256410256395</v>
      </c>
      <c r="J16" s="177">
        <f>Inp_2!J58</f>
        <v>87.022266666666667</v>
      </c>
      <c r="K16" s="21"/>
    </row>
    <row r="17" spans="1:11" ht="14.25" x14ac:dyDescent="0.45">
      <c r="A17" s="155"/>
      <c r="B17" s="145" t="s">
        <v>55</v>
      </c>
      <c r="C17" s="156" t="s">
        <v>65</v>
      </c>
      <c r="D17" s="145" t="s">
        <v>153</v>
      </c>
      <c r="E17" s="145" t="s">
        <v>67</v>
      </c>
      <c r="F17" s="141"/>
      <c r="G17" s="177">
        <f>Inp_2!G59</f>
        <v>59.746919191919197</v>
      </c>
      <c r="H17" s="177">
        <f>Inp_2!H59</f>
        <v>52.797564102564095</v>
      </c>
      <c r="I17" s="177">
        <f>Inp_2!I59</f>
        <v>74.621090373732159</v>
      </c>
      <c r="J17" s="177">
        <f>Inp_2!J59</f>
        <v>78.163486166662892</v>
      </c>
      <c r="K17" s="21"/>
    </row>
    <row r="18" spans="1:11" ht="14.25" x14ac:dyDescent="0.45">
      <c r="A18" s="155"/>
      <c r="B18" s="145" t="s">
        <v>56</v>
      </c>
      <c r="C18" s="156" t="s">
        <v>65</v>
      </c>
      <c r="D18" s="145" t="s">
        <v>153</v>
      </c>
      <c r="E18" s="145" t="s">
        <v>67</v>
      </c>
      <c r="F18" s="141"/>
      <c r="G18" s="177">
        <f>Inp_2!G60</f>
        <v>79.830122211204753</v>
      </c>
      <c r="H18" s="177">
        <f>Inp_2!H60</f>
        <v>80.798939393939392</v>
      </c>
      <c r="I18" s="177">
        <f>Inp_2!I60</f>
        <v>81.824166666666656</v>
      </c>
      <c r="J18" s="177">
        <f>Inp_2!J60</f>
        <v>82.756818181818176</v>
      </c>
      <c r="K18" s="21"/>
    </row>
    <row r="19" spans="1:11" ht="14.25" x14ac:dyDescent="0.45">
      <c r="A19" s="155"/>
      <c r="B19" s="145" t="s">
        <v>57</v>
      </c>
      <c r="C19" s="156" t="s">
        <v>65</v>
      </c>
      <c r="D19" s="145" t="s">
        <v>153</v>
      </c>
      <c r="E19" s="145" t="s">
        <v>67</v>
      </c>
      <c r="F19" s="141"/>
      <c r="G19" s="177">
        <f>Inp_2!G61</f>
        <v>83.484444444444421</v>
      </c>
      <c r="H19" s="177">
        <f>Inp_2!H61</f>
        <v>81.430185185185195</v>
      </c>
      <c r="I19" s="177">
        <f>Inp_2!I61</f>
        <v>86.74649122807017</v>
      </c>
      <c r="J19" s="177">
        <f>Inp_2!J61</f>
        <v>88.128627450980389</v>
      </c>
      <c r="K19" s="21"/>
    </row>
    <row r="20" spans="1:11" ht="14.25" x14ac:dyDescent="0.45">
      <c r="A20" s="155"/>
      <c r="B20" s="145" t="s">
        <v>60</v>
      </c>
      <c r="C20" s="156" t="s">
        <v>65</v>
      </c>
      <c r="D20" s="145" t="s">
        <v>153</v>
      </c>
      <c r="E20" s="145" t="s">
        <v>67</v>
      </c>
      <c r="F20" s="141"/>
      <c r="G20" s="177">
        <f>Inp_2!G62</f>
        <v>79.044809244836856</v>
      </c>
      <c r="H20" s="177">
        <f>Inp_2!H62</f>
        <v>79.926666666666648</v>
      </c>
      <c r="I20" s="177">
        <f>Inp_2!I62</f>
        <v>84.062063492063487</v>
      </c>
      <c r="J20" s="177">
        <f>Inp_2!J62</f>
        <v>85.250012784269117</v>
      </c>
      <c r="K20" s="21"/>
    </row>
    <row r="21" spans="1:11" ht="14.25" x14ac:dyDescent="0.45">
      <c r="A21" s="155"/>
      <c r="B21" s="145" t="s">
        <v>58</v>
      </c>
      <c r="C21" s="156" t="s">
        <v>65</v>
      </c>
      <c r="D21" s="145" t="s">
        <v>153</v>
      </c>
      <c r="E21" s="145" t="s">
        <v>67</v>
      </c>
      <c r="F21" s="141"/>
      <c r="G21" s="177">
        <f>Inp_2!G63</f>
        <v>87.060864527629235</v>
      </c>
      <c r="H21" s="177">
        <f>Inp_2!H63</f>
        <v>87.875555555555565</v>
      </c>
      <c r="I21" s="177">
        <f>Inp_2!I63</f>
        <v>89.901041666666657</v>
      </c>
      <c r="J21" s="177">
        <f>Inp_2!J63</f>
        <v>86.197333333333333</v>
      </c>
      <c r="K21" s="21"/>
    </row>
    <row r="22" spans="1:11" ht="14.25" x14ac:dyDescent="0.45">
      <c r="A22" s="155"/>
      <c r="B22" s="145" t="s">
        <v>59</v>
      </c>
      <c r="C22" s="156" t="s">
        <v>65</v>
      </c>
      <c r="D22" s="145" t="s">
        <v>153</v>
      </c>
      <c r="E22" s="145" t="s">
        <v>67</v>
      </c>
      <c r="F22" s="141"/>
      <c r="G22" s="177">
        <f>Inp_2!G64</f>
        <v>75.438371794871799</v>
      </c>
      <c r="H22" s="177">
        <f>Inp_2!H64</f>
        <v>75.836491228070159</v>
      </c>
      <c r="I22" s="177">
        <f>Inp_2!I64</f>
        <v>77.388333333333335</v>
      </c>
      <c r="J22" s="177">
        <f>Inp_2!J64</f>
        <v>82.689166666666665</v>
      </c>
      <c r="K22" s="21"/>
    </row>
    <row r="23" spans="1:11" ht="14.25" x14ac:dyDescent="0.45">
      <c r="A23" s="155"/>
      <c r="B23" s="145" t="s">
        <v>61</v>
      </c>
      <c r="C23" s="156" t="s">
        <v>65</v>
      </c>
      <c r="D23" s="145" t="s">
        <v>153</v>
      </c>
      <c r="E23" s="145" t="s">
        <v>67</v>
      </c>
      <c r="F23" s="141"/>
      <c r="G23" s="177">
        <f>Inp_2!G65</f>
        <v>57.345785107305289</v>
      </c>
      <c r="H23" s="177">
        <f>Inp_2!H65</f>
        <v>72.559322806138198</v>
      </c>
      <c r="I23" s="177">
        <f>Inp_2!I65</f>
        <v>80.007499999999993</v>
      </c>
      <c r="J23" s="177">
        <f>Inp_2!J65</f>
        <v>82.672888070013812</v>
      </c>
      <c r="K23" s="21"/>
    </row>
    <row r="24" spans="1:11" ht="14.25" x14ac:dyDescent="0.45">
      <c r="A24" s="155"/>
      <c r="B24" s="141"/>
      <c r="C24" s="141"/>
      <c r="D24" s="141"/>
      <c r="E24" s="141"/>
      <c r="F24" s="141"/>
      <c r="G24" s="141"/>
      <c r="H24" s="141"/>
    </row>
    <row r="25" spans="1:11" ht="14.25" x14ac:dyDescent="0.35">
      <c r="A25" s="167" t="s">
        <v>212</v>
      </c>
      <c r="B25" s="26"/>
      <c r="C25" s="26"/>
      <c r="D25" s="26"/>
      <c r="E25" s="26"/>
      <c r="F25" s="26"/>
      <c r="G25" s="26"/>
      <c r="H25" s="26"/>
      <c r="I25" s="26"/>
      <c r="J25" s="26"/>
      <c r="K25" s="26"/>
    </row>
    <row r="26" spans="1:11" ht="14.25" x14ac:dyDescent="0.45">
      <c r="A26" s="155"/>
      <c r="B26" s="141"/>
      <c r="C26" s="141"/>
      <c r="D26" s="141"/>
      <c r="E26" s="141"/>
      <c r="F26" s="141"/>
      <c r="G26" s="141"/>
      <c r="H26" s="141"/>
    </row>
    <row r="27" spans="1:11" ht="14.25" x14ac:dyDescent="0.45">
      <c r="A27" s="155"/>
      <c r="B27" s="145" t="s">
        <v>33</v>
      </c>
      <c r="C27" s="156" t="s">
        <v>65</v>
      </c>
      <c r="D27" s="145" t="s">
        <v>154</v>
      </c>
      <c r="E27" s="145" t="s">
        <v>67</v>
      </c>
      <c r="F27" s="141"/>
      <c r="G27" s="177">
        <f>Inp_3!G9</f>
        <v>81.515168595138661</v>
      </c>
      <c r="H27" s="177">
        <f>Inp_3!H9</f>
        <v>80.798939393939392</v>
      </c>
      <c r="I27" s="177">
        <f>Inp_3!I9</f>
        <v>83.084712643678159</v>
      </c>
      <c r="J27" s="177">
        <f>Inp_3!J9</f>
        <v>86.197333333333333</v>
      </c>
      <c r="K27" s="21"/>
    </row>
    <row r="28" spans="1:11" ht="14.25" x14ac:dyDescent="0.45">
      <c r="A28" s="155"/>
      <c r="B28" s="145" t="s">
        <v>46</v>
      </c>
      <c r="C28" s="156" t="s">
        <v>65</v>
      </c>
      <c r="D28" s="145" t="s">
        <v>154</v>
      </c>
      <c r="E28" s="145" t="s">
        <v>67</v>
      </c>
      <c r="F28" s="141"/>
      <c r="G28" s="177">
        <f>Inp_3!G10</f>
        <v>81.515168595138661</v>
      </c>
      <c r="H28" s="177">
        <f>Inp_3!H10</f>
        <v>80.798939393939392</v>
      </c>
      <c r="I28" s="177">
        <f>Inp_3!I10</f>
        <v>83.084712643678159</v>
      </c>
      <c r="J28" s="177">
        <f>Inp_3!J10</f>
        <v>86.197333333333333</v>
      </c>
      <c r="K28" s="21"/>
    </row>
    <row r="29" spans="1:11" ht="14.25" x14ac:dyDescent="0.45">
      <c r="A29" s="155"/>
      <c r="B29" s="145" t="s">
        <v>47</v>
      </c>
      <c r="C29" s="156" t="s">
        <v>65</v>
      </c>
      <c r="D29" s="145" t="s">
        <v>154</v>
      </c>
      <c r="E29" s="145" t="s">
        <v>67</v>
      </c>
      <c r="F29" s="141"/>
      <c r="G29" s="177">
        <f>Inp_3!G11</f>
        <v>81.515168595138661</v>
      </c>
      <c r="H29" s="177">
        <f>Inp_3!H11</f>
        <v>80.798939393939392</v>
      </c>
      <c r="I29" s="177">
        <f>Inp_3!I11</f>
        <v>83.084712643678159</v>
      </c>
      <c r="J29" s="177">
        <f>Inp_3!J11</f>
        <v>86.197333333333333</v>
      </c>
      <c r="K29" s="21"/>
    </row>
    <row r="30" spans="1:11" ht="14.25" x14ac:dyDescent="0.45">
      <c r="A30" s="155"/>
      <c r="B30" s="145" t="s">
        <v>48</v>
      </c>
      <c r="C30" s="156" t="s">
        <v>65</v>
      </c>
      <c r="D30" s="145" t="s">
        <v>154</v>
      </c>
      <c r="E30" s="145" t="s">
        <v>67</v>
      </c>
      <c r="F30" s="141"/>
      <c r="G30" s="177">
        <f>Inp_3!G12</f>
        <v>81.515168595138661</v>
      </c>
      <c r="H30" s="177">
        <f>Inp_3!H12</f>
        <v>80.798939393939392</v>
      </c>
      <c r="I30" s="177">
        <f>Inp_3!I12</f>
        <v>83.084712643678159</v>
      </c>
      <c r="J30" s="177">
        <f>Inp_3!J12</f>
        <v>86.197333333333333</v>
      </c>
      <c r="K30" s="21"/>
    </row>
    <row r="31" spans="1:11" ht="14.25" x14ac:dyDescent="0.45">
      <c r="A31" s="155"/>
      <c r="B31" s="145" t="s">
        <v>49</v>
      </c>
      <c r="C31" s="156" t="s">
        <v>65</v>
      </c>
      <c r="D31" s="145" t="s">
        <v>154</v>
      </c>
      <c r="E31" s="145" t="s">
        <v>67</v>
      </c>
      <c r="F31" s="141"/>
      <c r="G31" s="177">
        <f>Inp_3!G13</f>
        <v>81.515168595138661</v>
      </c>
      <c r="H31" s="177">
        <f>Inp_3!H13</f>
        <v>80.798939393939392</v>
      </c>
      <c r="I31" s="177">
        <f>Inp_3!I13</f>
        <v>83.084712643678159</v>
      </c>
      <c r="J31" s="177">
        <f>Inp_3!J13</f>
        <v>86.197333333333333</v>
      </c>
      <c r="K31" s="21"/>
    </row>
    <row r="32" spans="1:11" ht="14.25" x14ac:dyDescent="0.45">
      <c r="A32" s="155"/>
      <c r="B32" s="145" t="s">
        <v>50</v>
      </c>
      <c r="C32" s="156" t="s">
        <v>65</v>
      </c>
      <c r="D32" s="145" t="s">
        <v>154</v>
      </c>
      <c r="E32" s="145" t="s">
        <v>67</v>
      </c>
      <c r="F32" s="141"/>
      <c r="G32" s="177">
        <f>Inp_3!G14</f>
        <v>81.515168595138661</v>
      </c>
      <c r="H32" s="177">
        <f>Inp_3!H14</f>
        <v>80.798939393939392</v>
      </c>
      <c r="I32" s="177">
        <f>Inp_3!I14</f>
        <v>83.084712643678159</v>
      </c>
      <c r="J32" s="177">
        <f>Inp_3!J14</f>
        <v>86.197333333333333</v>
      </c>
      <c r="K32" s="21"/>
    </row>
    <row r="33" spans="1:11" ht="14.25" x14ac:dyDescent="0.45">
      <c r="A33" s="155"/>
      <c r="B33" s="145" t="s">
        <v>51</v>
      </c>
      <c r="C33" s="156" t="s">
        <v>65</v>
      </c>
      <c r="D33" s="145" t="s">
        <v>154</v>
      </c>
      <c r="E33" s="145" t="s">
        <v>67</v>
      </c>
      <c r="F33" s="141"/>
      <c r="G33" s="177">
        <f>Inp_3!G15</f>
        <v>81.515168595138661</v>
      </c>
      <c r="H33" s="177">
        <f>Inp_3!H15</f>
        <v>80.798939393939392</v>
      </c>
      <c r="I33" s="177">
        <f>Inp_3!I15</f>
        <v>83.084712643678159</v>
      </c>
      <c r="J33" s="177">
        <f>Inp_3!J15</f>
        <v>86.197333333333333</v>
      </c>
      <c r="K33" s="21"/>
    </row>
    <row r="34" spans="1:11" ht="14.25" x14ac:dyDescent="0.45">
      <c r="A34" s="155"/>
      <c r="B34" s="145" t="s">
        <v>52</v>
      </c>
      <c r="C34" s="156" t="s">
        <v>65</v>
      </c>
      <c r="D34" s="145" t="s">
        <v>154</v>
      </c>
      <c r="E34" s="145" t="s">
        <v>67</v>
      </c>
      <c r="F34" s="141"/>
      <c r="G34" s="177">
        <f>Inp_3!G16</f>
        <v>81.515168595138661</v>
      </c>
      <c r="H34" s="177">
        <f>Inp_3!H16</f>
        <v>80.798939393939392</v>
      </c>
      <c r="I34" s="177">
        <f>Inp_3!I16</f>
        <v>83.084712643678159</v>
      </c>
      <c r="J34" s="177">
        <f>Inp_3!J16</f>
        <v>86.197333333333333</v>
      </c>
      <c r="K34" s="21"/>
    </row>
    <row r="35" spans="1:11" ht="14.25" x14ac:dyDescent="0.45">
      <c r="A35" s="155"/>
      <c r="B35" s="145" t="s">
        <v>80</v>
      </c>
      <c r="C35" s="156" t="s">
        <v>65</v>
      </c>
      <c r="D35" s="145" t="s">
        <v>154</v>
      </c>
      <c r="E35" s="145" t="s">
        <v>67</v>
      </c>
      <c r="F35" s="141"/>
      <c r="G35" s="177">
        <f>Inp_3!G17</f>
        <v>81.515168595138661</v>
      </c>
      <c r="H35" s="177">
        <f>Inp_3!H17</f>
        <v>80.798939393939392</v>
      </c>
      <c r="I35" s="177">
        <f>Inp_3!I17</f>
        <v>83.084712643678159</v>
      </c>
      <c r="J35" s="177">
        <f>Inp_3!J17</f>
        <v>86.197333333333333</v>
      </c>
      <c r="K35" s="21"/>
    </row>
    <row r="36" spans="1:11" ht="14.25" x14ac:dyDescent="0.45">
      <c r="A36" s="155"/>
      <c r="B36" s="145" t="s">
        <v>54</v>
      </c>
      <c r="C36" s="156" t="s">
        <v>65</v>
      </c>
      <c r="D36" s="145" t="s">
        <v>154</v>
      </c>
      <c r="E36" s="145" t="s">
        <v>67</v>
      </c>
      <c r="F36" s="141"/>
      <c r="G36" s="177">
        <f>Inp_3!G18</f>
        <v>81.515168595138661</v>
      </c>
      <c r="H36" s="177">
        <f>Inp_3!H18</f>
        <v>80.798939393939392</v>
      </c>
      <c r="I36" s="177">
        <f>Inp_3!I18</f>
        <v>83.084712643678159</v>
      </c>
      <c r="J36" s="177">
        <f>Inp_3!J18</f>
        <v>86.197333333333333</v>
      </c>
      <c r="K36" s="21"/>
    </row>
    <row r="37" spans="1:11" ht="14.25" x14ac:dyDescent="0.45">
      <c r="A37" s="155"/>
      <c r="B37" s="145" t="s">
        <v>55</v>
      </c>
      <c r="C37" s="156" t="s">
        <v>65</v>
      </c>
      <c r="D37" s="145" t="s">
        <v>154</v>
      </c>
      <c r="E37" s="145" t="s">
        <v>67</v>
      </c>
      <c r="F37" s="141"/>
      <c r="G37" s="177">
        <f>Inp_3!G19</f>
        <v>81.515168595138661</v>
      </c>
      <c r="H37" s="177">
        <f>Inp_3!H19</f>
        <v>80.798939393939392</v>
      </c>
      <c r="I37" s="177">
        <f>Inp_3!I19</f>
        <v>83.084712643678159</v>
      </c>
      <c r="J37" s="177">
        <f>Inp_3!J19</f>
        <v>86.197333333333333</v>
      </c>
      <c r="K37" s="21"/>
    </row>
    <row r="38" spans="1:11" ht="14.25" x14ac:dyDescent="0.45">
      <c r="A38" s="155"/>
      <c r="B38" s="145" t="s">
        <v>56</v>
      </c>
      <c r="C38" s="156" t="s">
        <v>65</v>
      </c>
      <c r="D38" s="145" t="s">
        <v>154</v>
      </c>
      <c r="E38" s="145" t="s">
        <v>67</v>
      </c>
      <c r="F38" s="141"/>
      <c r="G38" s="177">
        <f>Inp_3!G20</f>
        <v>81.515168595138661</v>
      </c>
      <c r="H38" s="177">
        <f>Inp_3!H20</f>
        <v>80.798939393939392</v>
      </c>
      <c r="I38" s="177">
        <f>Inp_3!I20</f>
        <v>83.084712643678159</v>
      </c>
      <c r="J38" s="177">
        <f>Inp_3!J20</f>
        <v>86.197333333333333</v>
      </c>
      <c r="K38" s="21"/>
    </row>
    <row r="39" spans="1:11" ht="14.25" x14ac:dyDescent="0.45">
      <c r="A39" s="155"/>
      <c r="B39" s="145" t="s">
        <v>57</v>
      </c>
      <c r="C39" s="156" t="s">
        <v>65</v>
      </c>
      <c r="D39" s="145" t="s">
        <v>154</v>
      </c>
      <c r="E39" s="145" t="s">
        <v>67</v>
      </c>
      <c r="F39" s="141"/>
      <c r="G39" s="177">
        <f>Inp_3!G21</f>
        <v>81.515168595138661</v>
      </c>
      <c r="H39" s="177">
        <f>Inp_3!H21</f>
        <v>80.798939393939392</v>
      </c>
      <c r="I39" s="177">
        <f>Inp_3!I21</f>
        <v>83.084712643678159</v>
      </c>
      <c r="J39" s="177">
        <f>Inp_3!J21</f>
        <v>86.197333333333333</v>
      </c>
      <c r="K39" s="21"/>
    </row>
    <row r="40" spans="1:11" ht="14.25" x14ac:dyDescent="0.45">
      <c r="A40" s="155"/>
      <c r="B40" s="145" t="s">
        <v>60</v>
      </c>
      <c r="C40" s="156" t="s">
        <v>65</v>
      </c>
      <c r="D40" s="145" t="s">
        <v>154</v>
      </c>
      <c r="E40" s="145" t="s">
        <v>67</v>
      </c>
      <c r="F40" s="141"/>
      <c r="G40" s="177">
        <f>Inp_3!G22</f>
        <v>81.515168595138661</v>
      </c>
      <c r="H40" s="177">
        <f>Inp_3!H22</f>
        <v>80.798939393939392</v>
      </c>
      <c r="I40" s="177">
        <f>Inp_3!I22</f>
        <v>83.084712643678159</v>
      </c>
      <c r="J40" s="177">
        <f>Inp_3!J22</f>
        <v>86.197333333333333</v>
      </c>
      <c r="K40" s="21"/>
    </row>
    <row r="41" spans="1:11" ht="14.25" x14ac:dyDescent="0.45">
      <c r="A41" s="155"/>
      <c r="B41" s="145" t="s">
        <v>58</v>
      </c>
      <c r="C41" s="156" t="s">
        <v>65</v>
      </c>
      <c r="D41" s="145" t="s">
        <v>154</v>
      </c>
      <c r="E41" s="145" t="s">
        <v>67</v>
      </c>
      <c r="F41" s="141"/>
      <c r="G41" s="177">
        <f>Inp_3!G23</f>
        <v>81.515168595138661</v>
      </c>
      <c r="H41" s="177">
        <f>Inp_3!H23</f>
        <v>80.798939393939392</v>
      </c>
      <c r="I41" s="177">
        <f>Inp_3!I23</f>
        <v>83.084712643678159</v>
      </c>
      <c r="J41" s="177">
        <f>Inp_3!J23</f>
        <v>86.197333333333333</v>
      </c>
      <c r="K41" s="21"/>
    </row>
    <row r="42" spans="1:11" ht="14.25" x14ac:dyDescent="0.45">
      <c r="A42" s="155"/>
      <c r="B42" s="145" t="s">
        <v>59</v>
      </c>
      <c r="C42" s="156" t="s">
        <v>65</v>
      </c>
      <c r="D42" s="145" t="s">
        <v>154</v>
      </c>
      <c r="E42" s="145" t="s">
        <v>67</v>
      </c>
      <c r="F42" s="141"/>
      <c r="G42" s="177">
        <f>Inp_3!G24</f>
        <v>81.515168595138661</v>
      </c>
      <c r="H42" s="177">
        <f>Inp_3!H24</f>
        <v>80.798939393939392</v>
      </c>
      <c r="I42" s="177">
        <f>Inp_3!I24</f>
        <v>83.084712643678159</v>
      </c>
      <c r="J42" s="177">
        <f>Inp_3!J24</f>
        <v>86.197333333333333</v>
      </c>
      <c r="K42" s="21"/>
    </row>
    <row r="43" spans="1:11" ht="14.25" x14ac:dyDescent="0.45">
      <c r="A43" s="155"/>
      <c r="B43" s="145" t="s">
        <v>61</v>
      </c>
      <c r="C43" s="156" t="s">
        <v>65</v>
      </c>
      <c r="D43" s="145" t="s">
        <v>154</v>
      </c>
      <c r="E43" s="145" t="s">
        <v>67</v>
      </c>
      <c r="F43" s="141"/>
      <c r="G43" s="177">
        <f>Inp_3!G25</f>
        <v>81.515168595138661</v>
      </c>
      <c r="H43" s="177">
        <f>Inp_3!H25</f>
        <v>80.798939393939392</v>
      </c>
      <c r="I43" s="177">
        <f>Inp_3!I25</f>
        <v>83.084712643678159</v>
      </c>
      <c r="J43" s="177">
        <f>Inp_3!J25</f>
        <v>86.197333333333333</v>
      </c>
      <c r="K43" s="21"/>
    </row>
    <row r="44" spans="1:11" ht="14.25" x14ac:dyDescent="0.35">
      <c r="A44" s="155"/>
      <c r="B44" s="165"/>
      <c r="C44" s="165"/>
      <c r="D44" s="165"/>
      <c r="E44" s="165"/>
      <c r="F44" s="165"/>
      <c r="G44" s="156"/>
      <c r="H44" s="156"/>
      <c r="I44" s="171"/>
      <c r="J44" s="171"/>
    </row>
    <row r="45" spans="1:11" ht="14.25" x14ac:dyDescent="0.35">
      <c r="A45" s="167" t="s">
        <v>155</v>
      </c>
      <c r="B45" s="26"/>
      <c r="C45" s="26"/>
      <c r="D45" s="26"/>
      <c r="E45" s="26"/>
      <c r="F45" s="26"/>
      <c r="G45" s="26"/>
      <c r="H45" s="26"/>
      <c r="I45" s="26"/>
      <c r="J45" s="26"/>
      <c r="K45" s="26"/>
    </row>
    <row r="46" spans="1:11" ht="14.25" x14ac:dyDescent="0.45">
      <c r="A46" s="155"/>
      <c r="B46" s="141"/>
      <c r="C46" s="141"/>
      <c r="D46" s="141"/>
      <c r="E46" s="141"/>
      <c r="F46" s="141"/>
      <c r="G46" s="145"/>
      <c r="H46" s="145"/>
      <c r="I46" s="171"/>
      <c r="J46" s="171"/>
    </row>
    <row r="47" spans="1:11" ht="14.25" x14ac:dyDescent="0.45">
      <c r="A47" s="155"/>
      <c r="B47" s="145" t="s">
        <v>33</v>
      </c>
      <c r="C47" s="156" t="s">
        <v>65</v>
      </c>
      <c r="D47" s="145" t="s">
        <v>155</v>
      </c>
      <c r="E47" s="145" t="s">
        <v>67</v>
      </c>
      <c r="F47" s="141"/>
      <c r="G47" s="178">
        <f>G7-G27</f>
        <v>2.2112860832238965</v>
      </c>
      <c r="H47" s="178">
        <f t="shared" ref="H47:J47" si="0">H7-H27</f>
        <v>2.7091708580500011</v>
      </c>
      <c r="I47" s="178">
        <f t="shared" si="0"/>
        <v>0</v>
      </c>
      <c r="J47" s="178">
        <f t="shared" si="0"/>
        <v>2.093599999999995</v>
      </c>
      <c r="K47" s="21"/>
    </row>
    <row r="48" spans="1:11" ht="14.25" x14ac:dyDescent="0.45">
      <c r="A48" s="155"/>
      <c r="B48" s="145" t="s">
        <v>46</v>
      </c>
      <c r="C48" s="156" t="s">
        <v>65</v>
      </c>
      <c r="D48" s="145" t="s">
        <v>155</v>
      </c>
      <c r="E48" s="145" t="s">
        <v>67</v>
      </c>
      <c r="F48" s="141"/>
      <c r="G48" s="178">
        <f t="shared" ref="G48:J63" si="1">G8-G28</f>
        <v>-3.7927241506942266</v>
      </c>
      <c r="H48" s="178">
        <f t="shared" si="1"/>
        <v>-2.184027113237633</v>
      </c>
      <c r="I48" s="178">
        <f t="shared" si="1"/>
        <v>-3.4942364532019781</v>
      </c>
      <c r="J48" s="178">
        <f t="shared" si="1"/>
        <v>-2.518920634920633</v>
      </c>
      <c r="K48" s="21"/>
    </row>
    <row r="49" spans="1:11" ht="14.25" x14ac:dyDescent="0.45">
      <c r="A49" s="155"/>
      <c r="B49" s="145" t="s">
        <v>47</v>
      </c>
      <c r="C49" s="156" t="s">
        <v>65</v>
      </c>
      <c r="D49" s="145" t="s">
        <v>155</v>
      </c>
      <c r="E49" s="145" t="s">
        <v>67</v>
      </c>
      <c r="F49" s="141"/>
      <c r="G49" s="178">
        <f t="shared" si="1"/>
        <v>4.1677801228100719</v>
      </c>
      <c r="H49" s="178">
        <f t="shared" si="1"/>
        <v>7.5543939393939326</v>
      </c>
      <c r="I49" s="178">
        <f t="shared" si="1"/>
        <v>7.4241762452107309</v>
      </c>
      <c r="J49" s="178">
        <f t="shared" si="1"/>
        <v>2.2493333333333254</v>
      </c>
      <c r="K49" s="21"/>
    </row>
    <row r="50" spans="1:11" ht="14.25" x14ac:dyDescent="0.45">
      <c r="A50" s="155"/>
      <c r="B50" s="145" t="s">
        <v>48</v>
      </c>
      <c r="C50" s="156" t="s">
        <v>65</v>
      </c>
      <c r="D50" s="145" t="s">
        <v>155</v>
      </c>
      <c r="E50" s="145" t="s">
        <v>67</v>
      </c>
      <c r="F50" s="141"/>
      <c r="G50" s="178">
        <f t="shared" si="1"/>
        <v>3.1975189048613402</v>
      </c>
      <c r="H50" s="178">
        <f t="shared" si="1"/>
        <v>4.6467939393939304</v>
      </c>
      <c r="I50" s="178">
        <f t="shared" si="1"/>
        <v>3.9204262452107344</v>
      </c>
      <c r="J50" s="178">
        <f t="shared" si="1"/>
        <v>2.6717575757575673</v>
      </c>
      <c r="K50" s="21"/>
    </row>
    <row r="51" spans="1:11" ht="14.25" x14ac:dyDescent="0.45">
      <c r="A51" s="155"/>
      <c r="B51" s="145" t="s">
        <v>49</v>
      </c>
      <c r="C51" s="156" t="s">
        <v>65</v>
      </c>
      <c r="D51" s="145" t="s">
        <v>155</v>
      </c>
      <c r="E51" s="145" t="s">
        <v>67</v>
      </c>
      <c r="F51" s="141"/>
      <c r="G51" s="178">
        <f t="shared" si="1"/>
        <v>5.1246533421832652</v>
      </c>
      <c r="H51" s="178">
        <f t="shared" si="1"/>
        <v>7.2148877665544404</v>
      </c>
      <c r="I51" s="178">
        <f t="shared" si="1"/>
        <v>5.6118305661983783</v>
      </c>
      <c r="J51" s="178">
        <f t="shared" si="1"/>
        <v>3.0074285714285764</v>
      </c>
      <c r="K51" s="21"/>
    </row>
    <row r="52" spans="1:11" ht="14.25" x14ac:dyDescent="0.45">
      <c r="A52" s="155"/>
      <c r="B52" s="145" t="s">
        <v>50</v>
      </c>
      <c r="C52" s="156" t="s">
        <v>65</v>
      </c>
      <c r="D52" s="145" t="s">
        <v>155</v>
      </c>
      <c r="E52" s="145" t="s">
        <v>67</v>
      </c>
      <c r="F52" s="141"/>
      <c r="G52" s="178">
        <f t="shared" si="1"/>
        <v>0</v>
      </c>
      <c r="H52" s="178">
        <f t="shared" si="1"/>
        <v>-0.20246574150378649</v>
      </c>
      <c r="I52" s="178">
        <f t="shared" si="1"/>
        <v>-1.7322488755622345</v>
      </c>
      <c r="J52" s="178">
        <f t="shared" si="1"/>
        <v>0.41550033172741507</v>
      </c>
      <c r="K52" s="21"/>
    </row>
    <row r="53" spans="1:11" ht="14.25" x14ac:dyDescent="0.45">
      <c r="A53" s="155"/>
      <c r="B53" s="145" t="s">
        <v>51</v>
      </c>
      <c r="C53" s="156" t="s">
        <v>65</v>
      </c>
      <c r="D53" s="145" t="s">
        <v>155</v>
      </c>
      <c r="E53" s="145" t="s">
        <v>67</v>
      </c>
      <c r="F53" s="141"/>
      <c r="G53" s="178">
        <f t="shared" si="1"/>
        <v>-11.532686390741091</v>
      </c>
      <c r="H53" s="178">
        <f t="shared" si="1"/>
        <v>-8.1967965367965263</v>
      </c>
      <c r="I53" s="178">
        <f t="shared" si="1"/>
        <v>-8.4311412151067202</v>
      </c>
      <c r="J53" s="178">
        <f t="shared" si="1"/>
        <v>-7.7636969696969658</v>
      </c>
      <c r="K53" s="21"/>
    </row>
    <row r="54" spans="1:11" ht="14.25" x14ac:dyDescent="0.45">
      <c r="A54" s="155"/>
      <c r="B54" s="145" t="s">
        <v>52</v>
      </c>
      <c r="C54" s="156" t="s">
        <v>65</v>
      </c>
      <c r="D54" s="145" t="s">
        <v>155</v>
      </c>
      <c r="E54" s="145" t="s">
        <v>67</v>
      </c>
      <c r="F54" s="141"/>
      <c r="G54" s="178">
        <f t="shared" si="1"/>
        <v>-6.8777931505070882</v>
      </c>
      <c r="H54" s="178">
        <f t="shared" si="1"/>
        <v>-4.7251523022248278</v>
      </c>
      <c r="I54" s="178">
        <f t="shared" si="1"/>
        <v>-7.2607620263942323</v>
      </c>
      <c r="J54" s="178">
        <f t="shared" si="1"/>
        <v>-15.839714285714294</v>
      </c>
      <c r="K54" s="21"/>
    </row>
    <row r="55" spans="1:11" ht="14.25" x14ac:dyDescent="0.45">
      <c r="A55" s="155"/>
      <c r="B55" s="145" t="s">
        <v>80</v>
      </c>
      <c r="C55" s="156" t="s">
        <v>65</v>
      </c>
      <c r="D55" s="145" t="s">
        <v>155</v>
      </c>
      <c r="E55" s="145" t="s">
        <v>67</v>
      </c>
      <c r="F55" s="141"/>
      <c r="G55" s="178">
        <f t="shared" si="1"/>
        <v>3.1385499233798697</v>
      </c>
      <c r="H55" s="178">
        <f t="shared" si="1"/>
        <v>3.9304154447702615</v>
      </c>
      <c r="I55" s="178">
        <f t="shared" si="1"/>
        <v>0.56602809706257062</v>
      </c>
      <c r="J55" s="178">
        <f t="shared" si="1"/>
        <v>1.1107999999999976</v>
      </c>
      <c r="K55" s="21"/>
    </row>
    <row r="56" spans="1:11" ht="14.25" x14ac:dyDescent="0.45">
      <c r="A56" s="155"/>
      <c r="B56" s="145" t="s">
        <v>54</v>
      </c>
      <c r="C56" s="156" t="s">
        <v>65</v>
      </c>
      <c r="D56" s="145" t="s">
        <v>155</v>
      </c>
      <c r="E56" s="145" t="s">
        <v>67</v>
      </c>
      <c r="F56" s="141"/>
      <c r="G56" s="178">
        <f t="shared" si="1"/>
        <v>5.1408338185792957</v>
      </c>
      <c r="H56" s="178">
        <f t="shared" si="1"/>
        <v>5.6947939393939322</v>
      </c>
      <c r="I56" s="178">
        <f t="shared" si="1"/>
        <v>3.5905437665782358</v>
      </c>
      <c r="J56" s="178">
        <f t="shared" si="1"/>
        <v>0.82493333333333396</v>
      </c>
      <c r="K56" s="21"/>
    </row>
    <row r="57" spans="1:11" ht="14.25" x14ac:dyDescent="0.45">
      <c r="A57" s="155"/>
      <c r="B57" s="145" t="s">
        <v>55</v>
      </c>
      <c r="C57" s="156" t="s">
        <v>65</v>
      </c>
      <c r="D57" s="145" t="s">
        <v>155</v>
      </c>
      <c r="E57" s="145" t="s">
        <v>67</v>
      </c>
      <c r="F57" s="141"/>
      <c r="G57" s="178">
        <f t="shared" si="1"/>
        <v>-21.768249403219464</v>
      </c>
      <c r="H57" s="178">
        <f t="shared" si="1"/>
        <v>-28.001375291375297</v>
      </c>
      <c r="I57" s="178">
        <f t="shared" si="1"/>
        <v>-8.4636222699460006</v>
      </c>
      <c r="J57" s="178">
        <f t="shared" si="1"/>
        <v>-8.0338471666704407</v>
      </c>
      <c r="K57" s="21"/>
    </row>
    <row r="58" spans="1:11" ht="14.25" x14ac:dyDescent="0.45">
      <c r="A58" s="155"/>
      <c r="B58" s="145" t="s">
        <v>56</v>
      </c>
      <c r="C58" s="156" t="s">
        <v>65</v>
      </c>
      <c r="D58" s="145" t="s">
        <v>155</v>
      </c>
      <c r="E58" s="145" t="s">
        <v>67</v>
      </c>
      <c r="F58" s="141"/>
      <c r="G58" s="178">
        <f t="shared" si="1"/>
        <v>-1.6850463839339085</v>
      </c>
      <c r="H58" s="178">
        <f t="shared" si="1"/>
        <v>0</v>
      </c>
      <c r="I58" s="178">
        <f t="shared" si="1"/>
        <v>-1.2605459770115033</v>
      </c>
      <c r="J58" s="178">
        <f t="shared" si="1"/>
        <v>-3.4405151515151573</v>
      </c>
      <c r="K58" s="21"/>
    </row>
    <row r="59" spans="1:11" ht="14.25" x14ac:dyDescent="0.45">
      <c r="A59" s="155"/>
      <c r="B59" s="145" t="s">
        <v>57</v>
      </c>
      <c r="C59" s="156" t="s">
        <v>65</v>
      </c>
      <c r="D59" s="145" t="s">
        <v>155</v>
      </c>
      <c r="E59" s="145" t="s">
        <v>67</v>
      </c>
      <c r="F59" s="141"/>
      <c r="G59" s="178">
        <f t="shared" si="1"/>
        <v>1.9692758493057596</v>
      </c>
      <c r="H59" s="178">
        <f t="shared" si="1"/>
        <v>0.63124579124580293</v>
      </c>
      <c r="I59" s="178">
        <f t="shared" si="1"/>
        <v>3.6617785843920103</v>
      </c>
      <c r="J59" s="178">
        <f t="shared" si="1"/>
        <v>1.9312941176470559</v>
      </c>
      <c r="K59" s="21"/>
    </row>
    <row r="60" spans="1:11" ht="14.25" x14ac:dyDescent="0.45">
      <c r="A60" s="155"/>
      <c r="B60" s="145" t="s">
        <v>60</v>
      </c>
      <c r="C60" s="156" t="s">
        <v>65</v>
      </c>
      <c r="D60" s="145" t="s">
        <v>155</v>
      </c>
      <c r="E60" s="145" t="s">
        <v>67</v>
      </c>
      <c r="F60" s="141"/>
      <c r="G60" s="178">
        <f t="shared" si="1"/>
        <v>-2.4703593503018055</v>
      </c>
      <c r="H60" s="178">
        <f t="shared" si="1"/>
        <v>-0.87227272727274396</v>
      </c>
      <c r="I60" s="178">
        <f t="shared" si="1"/>
        <v>0.97735084838532771</v>
      </c>
      <c r="J60" s="178">
        <f t="shared" si="1"/>
        <v>-0.94732054906421581</v>
      </c>
      <c r="K60" s="21"/>
    </row>
    <row r="61" spans="1:11" ht="14.25" x14ac:dyDescent="0.45">
      <c r="A61" s="155"/>
      <c r="B61" s="145" t="s">
        <v>58</v>
      </c>
      <c r="C61" s="156" t="s">
        <v>65</v>
      </c>
      <c r="D61" s="145" t="s">
        <v>155</v>
      </c>
      <c r="E61" s="145" t="s">
        <v>67</v>
      </c>
      <c r="F61" s="141"/>
      <c r="G61" s="178">
        <f t="shared" si="1"/>
        <v>5.5456959324905739</v>
      </c>
      <c r="H61" s="178">
        <f t="shared" si="1"/>
        <v>7.0766161616161725</v>
      </c>
      <c r="I61" s="178">
        <f t="shared" si="1"/>
        <v>6.8163290229884979</v>
      </c>
      <c r="J61" s="178">
        <f t="shared" si="1"/>
        <v>0</v>
      </c>
      <c r="K61" s="21"/>
    </row>
    <row r="62" spans="1:11" ht="14.25" x14ac:dyDescent="0.45">
      <c r="A62" s="155"/>
      <c r="B62" s="145" t="s">
        <v>59</v>
      </c>
      <c r="C62" s="156" t="s">
        <v>65</v>
      </c>
      <c r="D62" s="145" t="s">
        <v>155</v>
      </c>
      <c r="E62" s="145" t="s">
        <v>67</v>
      </c>
      <c r="F62" s="141"/>
      <c r="G62" s="178">
        <f t="shared" si="1"/>
        <v>-6.0767968002668624</v>
      </c>
      <c r="H62" s="178">
        <f t="shared" si="1"/>
        <v>-4.9624481658692332</v>
      </c>
      <c r="I62" s="178">
        <f t="shared" si="1"/>
        <v>-5.6963793103448239</v>
      </c>
      <c r="J62" s="178">
        <f t="shared" si="1"/>
        <v>-3.5081666666666678</v>
      </c>
      <c r="K62" s="21"/>
    </row>
    <row r="63" spans="1:11" ht="14.25" x14ac:dyDescent="0.45">
      <c r="A63" s="155"/>
      <c r="B63" s="145" t="s">
        <v>61</v>
      </c>
      <c r="C63" s="156" t="s">
        <v>65</v>
      </c>
      <c r="D63" s="145" t="s">
        <v>155</v>
      </c>
      <c r="E63" s="145" t="s">
        <v>67</v>
      </c>
      <c r="F63" s="141"/>
      <c r="G63" s="178">
        <f t="shared" si="1"/>
        <v>-24.169383487833372</v>
      </c>
      <c r="H63" s="178">
        <f t="shared" si="1"/>
        <v>-8.2396165878011942</v>
      </c>
      <c r="I63" s="178">
        <f t="shared" si="1"/>
        <v>-3.0772126436781662</v>
      </c>
      <c r="J63" s="178">
        <f t="shared" si="1"/>
        <v>-3.5244452633195209</v>
      </c>
      <c r="K63" s="21"/>
    </row>
    <row r="64" spans="1:11" ht="14.25" x14ac:dyDescent="0.45">
      <c r="A64" s="155"/>
      <c r="B64" s="141"/>
      <c r="C64" s="141"/>
      <c r="D64" s="141"/>
      <c r="E64" s="141"/>
      <c r="F64" s="141"/>
      <c r="G64" s="178"/>
      <c r="H64" s="145"/>
      <c r="I64" s="171"/>
      <c r="J64" s="171"/>
    </row>
    <row r="65" spans="1:11" ht="14.25" x14ac:dyDescent="0.35">
      <c r="A65" s="167" t="s">
        <v>156</v>
      </c>
      <c r="B65" s="26"/>
      <c r="C65" s="26"/>
      <c r="D65" s="26"/>
      <c r="E65" s="26"/>
      <c r="F65" s="26"/>
      <c r="G65" s="26"/>
      <c r="H65" s="26"/>
      <c r="I65" s="26"/>
      <c r="J65" s="26"/>
      <c r="K65" s="26"/>
    </row>
    <row r="66" spans="1:11" ht="14.25" x14ac:dyDescent="0.45">
      <c r="A66" s="155"/>
      <c r="B66" s="141"/>
      <c r="C66" s="141"/>
      <c r="D66" s="141"/>
      <c r="E66" s="141"/>
      <c r="F66" s="141"/>
      <c r="G66" s="145"/>
      <c r="H66" s="145"/>
      <c r="I66" s="171"/>
      <c r="J66" s="171"/>
    </row>
    <row r="67" spans="1:11" ht="14.25" x14ac:dyDescent="0.45">
      <c r="A67" s="155"/>
      <c r="B67" s="145" t="s">
        <v>33</v>
      </c>
      <c r="C67" s="156" t="s">
        <v>65</v>
      </c>
      <c r="D67" s="145" t="s">
        <v>157</v>
      </c>
      <c r="E67" s="145" t="s">
        <v>36</v>
      </c>
      <c r="F67" s="141"/>
      <c r="G67" s="178">
        <f>Inp_1!$I11</f>
        <v>1.2426699999999999</v>
      </c>
      <c r="H67" s="178">
        <f>Inp_1!$I11</f>
        <v>1.2426699999999999</v>
      </c>
      <c r="I67" s="178">
        <f>Inp_1!$I11</f>
        <v>1.2426699999999999</v>
      </c>
      <c r="J67" s="178">
        <f>Inp_1!$I11</f>
        <v>1.2426699999999999</v>
      </c>
      <c r="K67" s="21"/>
    </row>
    <row r="68" spans="1:11" ht="14.25" x14ac:dyDescent="0.45">
      <c r="A68" s="155"/>
      <c r="B68" s="145" t="s">
        <v>46</v>
      </c>
      <c r="C68" s="156" t="s">
        <v>65</v>
      </c>
      <c r="D68" s="145" t="s">
        <v>157</v>
      </c>
      <c r="E68" s="145" t="s">
        <v>36</v>
      </c>
      <c r="F68" s="141"/>
      <c r="G68" s="178">
        <f>Inp_1!$I12</f>
        <v>0.81098999999999999</v>
      </c>
      <c r="H68" s="178">
        <f>Inp_1!$I12</f>
        <v>0.81098999999999999</v>
      </c>
      <c r="I68" s="178">
        <f>Inp_1!$I12</f>
        <v>0.81098999999999999</v>
      </c>
      <c r="J68" s="178">
        <f>Inp_1!$I12</f>
        <v>0.81098999999999999</v>
      </c>
      <c r="K68" s="21"/>
    </row>
    <row r="69" spans="1:11" ht="14.25" x14ac:dyDescent="0.45">
      <c r="A69" s="155"/>
      <c r="B69" s="145" t="s">
        <v>47</v>
      </c>
      <c r="C69" s="156" t="s">
        <v>65</v>
      </c>
      <c r="D69" s="145" t="s">
        <v>157</v>
      </c>
      <c r="E69" s="145" t="s">
        <v>36</v>
      </c>
      <c r="F69" s="141"/>
      <c r="G69" s="178">
        <f>Inp_1!$I13</f>
        <v>1.7239999999999998E-2</v>
      </c>
      <c r="H69" s="178">
        <f>Inp_1!$I13</f>
        <v>1.7239999999999998E-2</v>
      </c>
      <c r="I69" s="178">
        <f>Inp_1!$I13</f>
        <v>1.7239999999999998E-2</v>
      </c>
      <c r="J69" s="178">
        <f>Inp_1!$I13</f>
        <v>1.7239999999999998E-2</v>
      </c>
      <c r="K69" s="21"/>
    </row>
    <row r="70" spans="1:11" ht="14.25" x14ac:dyDescent="0.45">
      <c r="A70" s="155"/>
      <c r="B70" s="145" t="s">
        <v>48</v>
      </c>
      <c r="C70" s="156" t="s">
        <v>65</v>
      </c>
      <c r="D70" s="145" t="s">
        <v>157</v>
      </c>
      <c r="E70" s="145" t="s">
        <v>36</v>
      </c>
      <c r="F70" s="141"/>
      <c r="G70" s="178">
        <f>Inp_1!$I14</f>
        <v>0.65637999999999996</v>
      </c>
      <c r="H70" s="178">
        <f>Inp_1!$I14</f>
        <v>0.65637999999999996</v>
      </c>
      <c r="I70" s="178">
        <f>Inp_1!$I14</f>
        <v>0.65637999999999996</v>
      </c>
      <c r="J70" s="178">
        <f>Inp_1!$I14</f>
        <v>0.65637999999999996</v>
      </c>
      <c r="K70" s="21"/>
    </row>
    <row r="71" spans="1:11" ht="14.25" x14ac:dyDescent="0.45">
      <c r="A71" s="155"/>
      <c r="B71" s="145" t="s">
        <v>49</v>
      </c>
      <c r="C71" s="156" t="s">
        <v>65</v>
      </c>
      <c r="D71" s="145" t="s">
        <v>157</v>
      </c>
      <c r="E71" s="145" t="s">
        <v>36</v>
      </c>
      <c r="F71" s="141"/>
      <c r="G71" s="178">
        <f>Inp_1!$I15</f>
        <v>1.53921</v>
      </c>
      <c r="H71" s="178">
        <f>Inp_1!$I15</f>
        <v>1.53921</v>
      </c>
      <c r="I71" s="178">
        <f>Inp_1!$I15</f>
        <v>1.53921</v>
      </c>
      <c r="J71" s="178">
        <f>Inp_1!$I15</f>
        <v>1.53921</v>
      </c>
      <c r="K71" s="21"/>
    </row>
    <row r="72" spans="1:11" ht="14.25" x14ac:dyDescent="0.45">
      <c r="A72" s="155"/>
      <c r="B72" s="145" t="s">
        <v>50</v>
      </c>
      <c r="C72" s="156" t="s">
        <v>65</v>
      </c>
      <c r="D72" s="145" t="s">
        <v>157</v>
      </c>
      <c r="E72" s="145" t="s">
        <v>36</v>
      </c>
      <c r="F72" s="141"/>
      <c r="G72" s="178">
        <f>Inp_1!$I16</f>
        <v>0.50356000000000001</v>
      </c>
      <c r="H72" s="178">
        <f>Inp_1!$I16</f>
        <v>0.50356000000000001</v>
      </c>
      <c r="I72" s="178">
        <f>Inp_1!$I16</f>
        <v>0.50356000000000001</v>
      </c>
      <c r="J72" s="178">
        <f>Inp_1!$I16</f>
        <v>0.50356000000000001</v>
      </c>
      <c r="K72" s="21"/>
    </row>
    <row r="73" spans="1:11" ht="14.25" x14ac:dyDescent="0.45">
      <c r="A73" s="155"/>
      <c r="B73" s="145" t="s">
        <v>51</v>
      </c>
      <c r="C73" s="156" t="s">
        <v>65</v>
      </c>
      <c r="D73" s="145" t="s">
        <v>157</v>
      </c>
      <c r="E73" s="145" t="s">
        <v>36</v>
      </c>
      <c r="F73" s="141"/>
      <c r="G73" s="178">
        <f>Inp_1!$I17</f>
        <v>0.86556</v>
      </c>
      <c r="H73" s="178">
        <f>Inp_1!$I17</f>
        <v>0.86556</v>
      </c>
      <c r="I73" s="178">
        <f>Inp_1!$I17</f>
        <v>0.86556</v>
      </c>
      <c r="J73" s="178">
        <f>Inp_1!$I17</f>
        <v>0.86556</v>
      </c>
      <c r="K73" s="21"/>
    </row>
    <row r="74" spans="1:11" ht="14.25" x14ac:dyDescent="0.45">
      <c r="A74" s="155"/>
      <c r="B74" s="145" t="s">
        <v>52</v>
      </c>
      <c r="C74" s="156" t="s">
        <v>65</v>
      </c>
      <c r="D74" s="145" t="s">
        <v>157</v>
      </c>
      <c r="E74" s="145" t="s">
        <v>36</v>
      </c>
      <c r="F74" s="141"/>
      <c r="G74" s="178">
        <f>Inp_1!$I18</f>
        <v>2.0914799999999998</v>
      </c>
      <c r="H74" s="178">
        <f>Inp_1!$I18</f>
        <v>2.0914799999999998</v>
      </c>
      <c r="I74" s="178">
        <f>Inp_1!$I18</f>
        <v>2.0914799999999998</v>
      </c>
      <c r="J74" s="178">
        <f>Inp_1!$I18</f>
        <v>2.0914799999999998</v>
      </c>
      <c r="K74" s="21"/>
    </row>
    <row r="75" spans="1:11" ht="14.25" x14ac:dyDescent="0.45">
      <c r="A75" s="155"/>
      <c r="B75" s="145" t="s">
        <v>80</v>
      </c>
      <c r="C75" s="156" t="s">
        <v>65</v>
      </c>
      <c r="D75" s="145" t="s">
        <v>157</v>
      </c>
      <c r="E75" s="145" t="s">
        <v>36</v>
      </c>
      <c r="F75" s="141"/>
      <c r="G75" s="178">
        <f>Inp_1!$I19</f>
        <v>1.6158399999999999</v>
      </c>
      <c r="H75" s="178">
        <f>Inp_1!$I19</f>
        <v>1.6158399999999999</v>
      </c>
      <c r="I75" s="178">
        <f>Inp_1!$I19</f>
        <v>1.6158399999999999</v>
      </c>
      <c r="J75" s="178">
        <f>Inp_1!$I19</f>
        <v>1.6158399999999999</v>
      </c>
      <c r="K75" s="21"/>
    </row>
    <row r="76" spans="1:11" ht="14.25" x14ac:dyDescent="0.45">
      <c r="A76" s="155"/>
      <c r="B76" s="145" t="s">
        <v>54</v>
      </c>
      <c r="C76" s="156" t="s">
        <v>65</v>
      </c>
      <c r="D76" s="145" t="s">
        <v>157</v>
      </c>
      <c r="E76" s="145" t="s">
        <v>36</v>
      </c>
      <c r="F76" s="141"/>
      <c r="G76" s="178">
        <f>Inp_1!$I20</f>
        <v>0.48421999999999998</v>
      </c>
      <c r="H76" s="178">
        <f>Inp_1!$I20</f>
        <v>0.48421999999999998</v>
      </c>
      <c r="I76" s="178">
        <f>Inp_1!$I20</f>
        <v>0.48421999999999998</v>
      </c>
      <c r="J76" s="178">
        <f>Inp_1!$I20</f>
        <v>0.48421999999999998</v>
      </c>
      <c r="K76" s="21"/>
    </row>
    <row r="77" spans="1:11" ht="14.25" x14ac:dyDescent="0.45">
      <c r="A77" s="155"/>
      <c r="B77" s="145" t="s">
        <v>55</v>
      </c>
      <c r="C77" s="156" t="s">
        <v>65</v>
      </c>
      <c r="D77" s="145" t="s">
        <v>157</v>
      </c>
      <c r="E77" s="145" t="s">
        <v>36</v>
      </c>
      <c r="F77" s="141"/>
      <c r="G77" s="178">
        <f>Inp_1!$I21</f>
        <v>1.008</v>
      </c>
      <c r="H77" s="178">
        <f>Inp_1!$I21</f>
        <v>1.008</v>
      </c>
      <c r="I77" s="178">
        <f>Inp_1!$I21</f>
        <v>1.008</v>
      </c>
      <c r="J77" s="178">
        <f>Inp_1!$I21</f>
        <v>1.008</v>
      </c>
      <c r="K77" s="21"/>
    </row>
    <row r="78" spans="1:11" ht="14.25" x14ac:dyDescent="0.45">
      <c r="A78" s="155"/>
      <c r="B78" s="145" t="s">
        <v>56</v>
      </c>
      <c r="C78" s="156" t="s">
        <v>65</v>
      </c>
      <c r="D78" s="145" t="s">
        <v>157</v>
      </c>
      <c r="E78" s="145" t="s">
        <v>36</v>
      </c>
      <c r="F78" s="141"/>
      <c r="G78" s="178">
        <f>Inp_1!$I22</f>
        <v>0.20255999999999999</v>
      </c>
      <c r="H78" s="178">
        <f>Inp_1!$I22</f>
        <v>0.20255999999999999</v>
      </c>
      <c r="I78" s="178">
        <f>Inp_1!$I22</f>
        <v>0.20255999999999999</v>
      </c>
      <c r="J78" s="178">
        <f>Inp_1!$I22</f>
        <v>0.20255999999999999</v>
      </c>
      <c r="K78" s="21"/>
    </row>
    <row r="79" spans="1:11" ht="14.25" x14ac:dyDescent="0.45">
      <c r="A79" s="155"/>
      <c r="B79" s="145" t="s">
        <v>57</v>
      </c>
      <c r="C79" s="156" t="s">
        <v>65</v>
      </c>
      <c r="D79" s="145" t="s">
        <v>157</v>
      </c>
      <c r="E79" s="145" t="s">
        <v>36</v>
      </c>
      <c r="F79" s="141"/>
      <c r="G79" s="178">
        <f>Inp_1!$I23</f>
        <v>6.9459999999999994E-2</v>
      </c>
      <c r="H79" s="178">
        <f>Inp_1!$I23</f>
        <v>6.9459999999999994E-2</v>
      </c>
      <c r="I79" s="178">
        <f>Inp_1!$I23</f>
        <v>6.9459999999999994E-2</v>
      </c>
      <c r="J79" s="178">
        <f>Inp_1!$I23</f>
        <v>6.9459999999999994E-2</v>
      </c>
      <c r="K79" s="21"/>
    </row>
    <row r="80" spans="1:11" ht="14.25" x14ac:dyDescent="0.45">
      <c r="A80" s="155"/>
      <c r="B80" s="145" t="s">
        <v>60</v>
      </c>
      <c r="C80" s="156" t="s">
        <v>65</v>
      </c>
      <c r="D80" s="145" t="s">
        <v>157</v>
      </c>
      <c r="E80" s="145" t="s">
        <v>36</v>
      </c>
      <c r="F80" s="141"/>
      <c r="G80" s="178">
        <f>Inp_1!$I24</f>
        <v>6.2770000000000006E-2</v>
      </c>
      <c r="H80" s="178">
        <f>Inp_1!$I24</f>
        <v>6.2770000000000006E-2</v>
      </c>
      <c r="I80" s="178">
        <f>Inp_1!$I24</f>
        <v>6.2770000000000006E-2</v>
      </c>
      <c r="J80" s="178">
        <f>Inp_1!$I24</f>
        <v>6.2770000000000006E-2</v>
      </c>
      <c r="K80" s="21"/>
    </row>
    <row r="81" spans="1:11" ht="14.25" x14ac:dyDescent="0.45">
      <c r="A81" s="155"/>
      <c r="B81" s="145" t="s">
        <v>58</v>
      </c>
      <c r="C81" s="156" t="s">
        <v>65</v>
      </c>
      <c r="D81" s="145" t="s">
        <v>157</v>
      </c>
      <c r="E81" s="145" t="s">
        <v>36</v>
      </c>
      <c r="F81" s="141"/>
      <c r="G81" s="178">
        <f>Inp_1!$I25</f>
        <v>2.8170000000000001E-2</v>
      </c>
      <c r="H81" s="178">
        <f>Inp_1!$I25</f>
        <v>2.8170000000000001E-2</v>
      </c>
      <c r="I81" s="178">
        <f>Inp_1!$I25</f>
        <v>2.8170000000000001E-2</v>
      </c>
      <c r="J81" s="178">
        <f>Inp_1!$I25</f>
        <v>2.8170000000000001E-2</v>
      </c>
      <c r="K81" s="21"/>
    </row>
    <row r="82" spans="1:11" ht="14.25" x14ac:dyDescent="0.45">
      <c r="A82" s="155"/>
      <c r="B82" s="145" t="s">
        <v>59</v>
      </c>
      <c r="C82" s="156" t="s">
        <v>65</v>
      </c>
      <c r="D82" s="145" t="s">
        <v>157</v>
      </c>
      <c r="E82" s="145" t="s">
        <v>36</v>
      </c>
      <c r="F82" s="141"/>
      <c r="G82" s="178">
        <f>Inp_1!$I26</f>
        <v>0.19197</v>
      </c>
      <c r="H82" s="178">
        <f>Inp_1!$I26</f>
        <v>0.19197</v>
      </c>
      <c r="I82" s="178">
        <f>Inp_1!$I26</f>
        <v>0.19197</v>
      </c>
      <c r="J82" s="178">
        <f>Inp_1!$I26</f>
        <v>0.19197</v>
      </c>
      <c r="K82" s="21"/>
    </row>
    <row r="83" spans="1:11" ht="14.25" x14ac:dyDescent="0.45">
      <c r="A83" s="155"/>
      <c r="B83" s="145" t="s">
        <v>61</v>
      </c>
      <c r="C83" s="156" t="s">
        <v>65</v>
      </c>
      <c r="D83" s="145" t="s">
        <v>157</v>
      </c>
      <c r="E83" s="145" t="s">
        <v>36</v>
      </c>
      <c r="F83" s="141"/>
      <c r="G83" s="178">
        <f>Inp_1!$I27</f>
        <v>3.517E-2</v>
      </c>
      <c r="H83" s="178">
        <f>Inp_1!$I27</f>
        <v>3.517E-2</v>
      </c>
      <c r="I83" s="178">
        <f>Inp_1!$I27</f>
        <v>3.517E-2</v>
      </c>
      <c r="J83" s="178">
        <f>Inp_1!$I27</f>
        <v>3.517E-2</v>
      </c>
      <c r="K83" s="21"/>
    </row>
    <row r="84" spans="1:11" ht="14.25" x14ac:dyDescent="0.35">
      <c r="A84" s="155"/>
      <c r="B84" s="165"/>
      <c r="C84" s="165"/>
      <c r="D84" s="165"/>
      <c r="E84" s="165"/>
      <c r="F84" s="165"/>
      <c r="G84" s="156"/>
      <c r="H84" s="156"/>
      <c r="I84" s="171"/>
      <c r="J84" s="171"/>
    </row>
    <row r="85" spans="1:11" ht="14.25" x14ac:dyDescent="0.35">
      <c r="A85" s="167" t="s">
        <v>158</v>
      </c>
      <c r="B85" s="26"/>
      <c r="C85" s="26"/>
      <c r="D85" s="26"/>
      <c r="E85" s="26"/>
      <c r="F85" s="26"/>
      <c r="G85" s="26"/>
      <c r="H85" s="26"/>
      <c r="I85" s="26"/>
      <c r="J85" s="26"/>
      <c r="K85" s="26"/>
    </row>
    <row r="86" spans="1:11" ht="14.25" x14ac:dyDescent="0.45">
      <c r="A86" s="155"/>
      <c r="B86" s="141"/>
      <c r="C86" s="141"/>
      <c r="D86" s="141"/>
      <c r="E86" s="141"/>
      <c r="F86" s="141"/>
      <c r="G86" s="145"/>
      <c r="H86" s="145"/>
      <c r="I86" s="171"/>
      <c r="J86" s="171"/>
    </row>
    <row r="87" spans="1:11" ht="14.25" x14ac:dyDescent="0.45">
      <c r="A87" s="155"/>
      <c r="B87" s="145" t="s">
        <v>33</v>
      </c>
      <c r="C87" s="156" t="s">
        <v>65</v>
      </c>
      <c r="D87" s="145" t="s">
        <v>211</v>
      </c>
      <c r="E87" s="145" t="s">
        <v>36</v>
      </c>
      <c r="F87" s="141"/>
      <c r="G87" s="178">
        <f>G47*G67</f>
        <v>2.7478988770398391</v>
      </c>
      <c r="H87" s="178">
        <f t="shared" ref="H87:J87" si="2">H47*H67</f>
        <v>3.3666053501729949</v>
      </c>
      <c r="I87" s="178">
        <f t="shared" si="2"/>
        <v>0</v>
      </c>
      <c r="J87" s="178">
        <f t="shared" si="2"/>
        <v>2.6016539119999935</v>
      </c>
      <c r="K87" s="21"/>
    </row>
    <row r="88" spans="1:11" ht="14.25" x14ac:dyDescent="0.45">
      <c r="A88" s="155"/>
      <c r="B88" s="145" t="s">
        <v>46</v>
      </c>
      <c r="C88" s="156" t="s">
        <v>65</v>
      </c>
      <c r="D88" s="145" t="s">
        <v>211</v>
      </c>
      <c r="E88" s="145" t="s">
        <v>36</v>
      </c>
      <c r="F88" s="141"/>
      <c r="G88" s="178">
        <f t="shared" ref="G88:J88" si="3">G48*G68</f>
        <v>-3.0758613589715109</v>
      </c>
      <c r="H88" s="178">
        <f t="shared" si="3"/>
        <v>-1.7712241485645879</v>
      </c>
      <c r="I88" s="178">
        <f t="shared" si="3"/>
        <v>-2.833790821182272</v>
      </c>
      <c r="J88" s="178">
        <f t="shared" si="3"/>
        <v>-2.0428194457142843</v>
      </c>
      <c r="K88" s="21"/>
    </row>
    <row r="89" spans="1:11" ht="14.25" x14ac:dyDescent="0.45">
      <c r="A89" s="155"/>
      <c r="B89" s="145" t="s">
        <v>47</v>
      </c>
      <c r="C89" s="156" t="s">
        <v>65</v>
      </c>
      <c r="D89" s="145" t="s">
        <v>211</v>
      </c>
      <c r="E89" s="145" t="s">
        <v>36</v>
      </c>
      <c r="F89" s="141"/>
      <c r="G89" s="178">
        <f t="shared" ref="G89:J89" si="4">G49*G69</f>
        <v>7.1852529317245631E-2</v>
      </c>
      <c r="H89" s="178">
        <f t="shared" si="4"/>
        <v>0.13023775151515138</v>
      </c>
      <c r="I89" s="178">
        <f t="shared" si="4"/>
        <v>0.127992798467433</v>
      </c>
      <c r="J89" s="178">
        <f t="shared" si="4"/>
        <v>3.8778506666666525E-2</v>
      </c>
      <c r="K89" s="21"/>
    </row>
    <row r="90" spans="1:11" ht="14.25" x14ac:dyDescent="0.45">
      <c r="A90" s="155"/>
      <c r="B90" s="145" t="s">
        <v>48</v>
      </c>
      <c r="C90" s="156" t="s">
        <v>65</v>
      </c>
      <c r="D90" s="145" t="s">
        <v>211</v>
      </c>
      <c r="E90" s="145" t="s">
        <v>36</v>
      </c>
      <c r="F90" s="141"/>
      <c r="G90" s="178">
        <f t="shared" ref="G90:J90" si="5">G50*G70</f>
        <v>2.0987874587728865</v>
      </c>
      <c r="H90" s="178">
        <f t="shared" si="5"/>
        <v>3.050062605939388</v>
      </c>
      <c r="I90" s="178">
        <f t="shared" si="5"/>
        <v>2.5732893788314217</v>
      </c>
      <c r="J90" s="178">
        <f t="shared" si="5"/>
        <v>1.7536882375757519</v>
      </c>
      <c r="K90" s="21"/>
    </row>
    <row r="91" spans="1:11" ht="14.25" x14ac:dyDescent="0.45">
      <c r="A91" s="155"/>
      <c r="B91" s="145" t="s">
        <v>49</v>
      </c>
      <c r="C91" s="156" t="s">
        <v>65</v>
      </c>
      <c r="D91" s="145" t="s">
        <v>211</v>
      </c>
      <c r="E91" s="145" t="s">
        <v>36</v>
      </c>
      <c r="F91" s="141"/>
      <c r="G91" s="178">
        <f t="shared" ref="G91:J91" si="6">G51*G71</f>
        <v>7.8879176708219036</v>
      </c>
      <c r="H91" s="178">
        <f t="shared" si="6"/>
        <v>11.10522739915826</v>
      </c>
      <c r="I91" s="178">
        <f t="shared" si="6"/>
        <v>8.6377857257982065</v>
      </c>
      <c r="J91" s="178">
        <f t="shared" si="6"/>
        <v>4.6290641314285788</v>
      </c>
      <c r="K91" s="21"/>
    </row>
    <row r="92" spans="1:11" ht="14.25" x14ac:dyDescent="0.45">
      <c r="A92" s="155"/>
      <c r="B92" s="145" t="s">
        <v>50</v>
      </c>
      <c r="C92" s="156" t="s">
        <v>65</v>
      </c>
      <c r="D92" s="145" t="s">
        <v>211</v>
      </c>
      <c r="E92" s="145" t="s">
        <v>36</v>
      </c>
      <c r="F92" s="141"/>
      <c r="G92" s="178">
        <f t="shared" ref="G92:J92" si="7">G52*G72</f>
        <v>0</v>
      </c>
      <c r="H92" s="178">
        <f t="shared" si="7"/>
        <v>-0.10195364879164673</v>
      </c>
      <c r="I92" s="178">
        <f t="shared" si="7"/>
        <v>-0.87229124377811884</v>
      </c>
      <c r="J92" s="178">
        <f t="shared" si="7"/>
        <v>0.20922934704465715</v>
      </c>
      <c r="K92" s="21"/>
    </row>
    <row r="93" spans="1:11" ht="14.25" x14ac:dyDescent="0.45">
      <c r="A93" s="155"/>
      <c r="B93" s="145" t="s">
        <v>51</v>
      </c>
      <c r="C93" s="156" t="s">
        <v>65</v>
      </c>
      <c r="D93" s="145" t="s">
        <v>211</v>
      </c>
      <c r="E93" s="145" t="s">
        <v>36</v>
      </c>
      <c r="F93" s="141"/>
      <c r="G93" s="178">
        <f t="shared" ref="G93:J93" si="8">G53*G73</f>
        <v>-9.9822320323698595</v>
      </c>
      <c r="H93" s="178">
        <f t="shared" si="8"/>
        <v>-7.0948192103896011</v>
      </c>
      <c r="I93" s="178">
        <f t="shared" si="8"/>
        <v>-7.2976585901477726</v>
      </c>
      <c r="J93" s="178">
        <f t="shared" si="8"/>
        <v>-6.7199455490909052</v>
      </c>
      <c r="K93" s="21"/>
    </row>
    <row r="94" spans="1:11" ht="14.25" x14ac:dyDescent="0.45">
      <c r="A94" s="155"/>
      <c r="B94" s="145" t="s">
        <v>52</v>
      </c>
      <c r="C94" s="156" t="s">
        <v>65</v>
      </c>
      <c r="D94" s="145" t="s">
        <v>211</v>
      </c>
      <c r="E94" s="145" t="s">
        <v>36</v>
      </c>
      <c r="F94" s="141"/>
      <c r="G94" s="178">
        <f t="shared" ref="G94:J94" si="9">G54*G74</f>
        <v>-14.384766818422563</v>
      </c>
      <c r="H94" s="178">
        <f t="shared" si="9"/>
        <v>-9.8825615370571818</v>
      </c>
      <c r="I94" s="178">
        <f t="shared" si="9"/>
        <v>-15.185738562963007</v>
      </c>
      <c r="J94" s="178">
        <f t="shared" si="9"/>
        <v>-33.128445634285725</v>
      </c>
      <c r="K94" s="21"/>
    </row>
    <row r="95" spans="1:11" ht="14.25" x14ac:dyDescent="0.45">
      <c r="A95" s="155"/>
      <c r="B95" s="145" t="s">
        <v>80</v>
      </c>
      <c r="C95" s="156" t="s">
        <v>65</v>
      </c>
      <c r="D95" s="145" t="s">
        <v>211</v>
      </c>
      <c r="E95" s="145" t="s">
        <v>36</v>
      </c>
      <c r="F95" s="141"/>
      <c r="G95" s="178">
        <f t="shared" ref="G95:J95" si="10">G55*G75</f>
        <v>5.0713945081941283</v>
      </c>
      <c r="H95" s="178">
        <f t="shared" si="10"/>
        <v>6.3509224922775793</v>
      </c>
      <c r="I95" s="178">
        <f t="shared" si="10"/>
        <v>0.91461084035758411</v>
      </c>
      <c r="J95" s="178">
        <f t="shared" si="10"/>
        <v>1.794875071999996</v>
      </c>
      <c r="K95" s="21"/>
    </row>
    <row r="96" spans="1:11" ht="14.25" x14ac:dyDescent="0.45">
      <c r="A96" s="155"/>
      <c r="B96" s="145" t="s">
        <v>54</v>
      </c>
      <c r="C96" s="156" t="s">
        <v>65</v>
      </c>
      <c r="D96" s="145" t="s">
        <v>211</v>
      </c>
      <c r="E96" s="145" t="s">
        <v>36</v>
      </c>
      <c r="F96" s="141"/>
      <c r="G96" s="178">
        <f t="shared" ref="G96:J96" si="11">G56*G76</f>
        <v>2.4892945516324665</v>
      </c>
      <c r="H96" s="178">
        <f t="shared" si="11"/>
        <v>2.7575331213333296</v>
      </c>
      <c r="I96" s="178">
        <f t="shared" si="11"/>
        <v>1.7386131026525133</v>
      </c>
      <c r="J96" s="178">
        <f t="shared" si="11"/>
        <v>0.39944921866666694</v>
      </c>
      <c r="K96" s="21"/>
    </row>
    <row r="97" spans="1:11" ht="14.25" x14ac:dyDescent="0.45">
      <c r="A97" s="155"/>
      <c r="B97" s="145" t="s">
        <v>55</v>
      </c>
      <c r="C97" s="156" t="s">
        <v>65</v>
      </c>
      <c r="D97" s="145" t="s">
        <v>211</v>
      </c>
      <c r="E97" s="145" t="s">
        <v>36</v>
      </c>
      <c r="F97" s="141"/>
      <c r="G97" s="178">
        <f t="shared" ref="G97:J97" si="12">G57*G77</f>
        <v>-21.942395398445221</v>
      </c>
      <c r="H97" s="178">
        <f t="shared" si="12"/>
        <v>-28.2253862937063</v>
      </c>
      <c r="I97" s="178">
        <f t="shared" si="12"/>
        <v>-8.5313312481055679</v>
      </c>
      <c r="J97" s="178">
        <f t="shared" si="12"/>
        <v>-8.0981179440038051</v>
      </c>
      <c r="K97" s="21"/>
    </row>
    <row r="98" spans="1:11" ht="14.25" x14ac:dyDescent="0.45">
      <c r="A98" s="155"/>
      <c r="B98" s="145" t="s">
        <v>56</v>
      </c>
      <c r="C98" s="156" t="s">
        <v>65</v>
      </c>
      <c r="D98" s="145" t="s">
        <v>211</v>
      </c>
      <c r="E98" s="145" t="s">
        <v>36</v>
      </c>
      <c r="F98" s="141"/>
      <c r="G98" s="178">
        <f t="shared" ref="G98:J98" si="13">G58*G78</f>
        <v>-0.34132299552965251</v>
      </c>
      <c r="H98" s="178">
        <f t="shared" si="13"/>
        <v>0</v>
      </c>
      <c r="I98" s="178">
        <f t="shared" si="13"/>
        <v>-0.25533619310345007</v>
      </c>
      <c r="J98" s="178">
        <f t="shared" si="13"/>
        <v>-0.69691074909091022</v>
      </c>
      <c r="K98" s="21"/>
    </row>
    <row r="99" spans="1:11" ht="14.25" x14ac:dyDescent="0.45">
      <c r="A99" s="155"/>
      <c r="B99" s="145" t="s">
        <v>57</v>
      </c>
      <c r="C99" s="156" t="s">
        <v>65</v>
      </c>
      <c r="D99" s="145" t="s">
        <v>211</v>
      </c>
      <c r="E99" s="145" t="s">
        <v>36</v>
      </c>
      <c r="F99" s="141"/>
      <c r="G99" s="178">
        <f t="shared" ref="G99:J99" si="14">G59*G79</f>
        <v>0.13678590049277806</v>
      </c>
      <c r="H99" s="178">
        <f t="shared" si="14"/>
        <v>4.3846332659933471E-2</v>
      </c>
      <c r="I99" s="178">
        <f t="shared" si="14"/>
        <v>0.25434714047186902</v>
      </c>
      <c r="J99" s="178">
        <f t="shared" si="14"/>
        <v>0.1341476894117645</v>
      </c>
      <c r="K99" s="21"/>
    </row>
    <row r="100" spans="1:11" ht="14.25" x14ac:dyDescent="0.45">
      <c r="A100" s="155"/>
      <c r="B100" s="145" t="s">
        <v>60</v>
      </c>
      <c r="C100" s="156" t="s">
        <v>65</v>
      </c>
      <c r="D100" s="145" t="s">
        <v>211</v>
      </c>
      <c r="E100" s="145" t="s">
        <v>36</v>
      </c>
      <c r="F100" s="141"/>
      <c r="G100" s="178">
        <f t="shared" ref="G100:J100" si="15">G60*G80</f>
        <v>-0.15506445641844435</v>
      </c>
      <c r="H100" s="178">
        <f t="shared" si="15"/>
        <v>-5.4752559090910147E-2</v>
      </c>
      <c r="I100" s="178">
        <f t="shared" si="15"/>
        <v>6.1348312753147026E-2</v>
      </c>
      <c r="J100" s="178">
        <f t="shared" si="15"/>
        <v>-5.9463310864760831E-2</v>
      </c>
      <c r="K100" s="21"/>
    </row>
    <row r="101" spans="1:11" ht="14.25" x14ac:dyDescent="0.45">
      <c r="A101" s="155"/>
      <c r="B101" s="145" t="s">
        <v>58</v>
      </c>
      <c r="C101" s="156" t="s">
        <v>65</v>
      </c>
      <c r="D101" s="145" t="s">
        <v>211</v>
      </c>
      <c r="E101" s="145" t="s">
        <v>36</v>
      </c>
      <c r="F101" s="141"/>
      <c r="G101" s="178">
        <f t="shared" ref="G101:J101" si="16">G61*G81</f>
        <v>0.15622225441825946</v>
      </c>
      <c r="H101" s="178">
        <f t="shared" si="16"/>
        <v>0.19934827727272758</v>
      </c>
      <c r="I101" s="178">
        <f t="shared" si="16"/>
        <v>0.19201598857758598</v>
      </c>
      <c r="J101" s="178">
        <f t="shared" si="16"/>
        <v>0</v>
      </c>
      <c r="K101" s="21"/>
    </row>
    <row r="102" spans="1:11" ht="14.25" x14ac:dyDescent="0.45">
      <c r="A102" s="155"/>
      <c r="B102" s="145" t="s">
        <v>59</v>
      </c>
      <c r="C102" s="156" t="s">
        <v>65</v>
      </c>
      <c r="D102" s="145" t="s">
        <v>211</v>
      </c>
      <c r="E102" s="145" t="s">
        <v>36</v>
      </c>
      <c r="F102" s="141"/>
      <c r="G102" s="178">
        <f t="shared" ref="G102:J102" si="17">G62*G82</f>
        <v>-1.1665626817472297</v>
      </c>
      <c r="H102" s="178">
        <f t="shared" si="17"/>
        <v>-0.95264117440191676</v>
      </c>
      <c r="I102" s="178">
        <f t="shared" si="17"/>
        <v>-1.0935339362068959</v>
      </c>
      <c r="J102" s="178">
        <f t="shared" si="17"/>
        <v>-0.67346275500000019</v>
      </c>
      <c r="K102" s="21"/>
    </row>
    <row r="103" spans="1:11" ht="14.25" x14ac:dyDescent="0.45">
      <c r="A103" s="155"/>
      <c r="B103" s="145" t="s">
        <v>61</v>
      </c>
      <c r="C103" s="156" t="s">
        <v>65</v>
      </c>
      <c r="D103" s="145" t="s">
        <v>211</v>
      </c>
      <c r="E103" s="145" t="s">
        <v>36</v>
      </c>
      <c r="F103" s="141"/>
      <c r="G103" s="178">
        <f t="shared" ref="G103:J103" si="18">G63*G83</f>
        <v>-0.85003721726709969</v>
      </c>
      <c r="H103" s="178">
        <f t="shared" si="18"/>
        <v>-0.28978731539296798</v>
      </c>
      <c r="I103" s="178">
        <f t="shared" si="18"/>
        <v>-0.1082255686781611</v>
      </c>
      <c r="J103" s="178">
        <f t="shared" si="18"/>
        <v>-0.12395473991094755</v>
      </c>
      <c r="K103" s="21"/>
    </row>
    <row r="105" spans="1:11" ht="14.25" x14ac:dyDescent="0.45">
      <c r="A105" s="153" t="s">
        <v>8</v>
      </c>
      <c r="B105" s="153"/>
      <c r="C105" s="153"/>
      <c r="D105" s="153"/>
      <c r="E105" s="153"/>
      <c r="F105" s="153"/>
      <c r="G105" s="194"/>
      <c r="H105" s="194"/>
      <c r="I105" s="194"/>
      <c r="J105" s="194"/>
      <c r="K105" s="153"/>
    </row>
  </sheetData>
  <mergeCells count="2">
    <mergeCell ref="G105:H105"/>
    <mergeCell ref="I105:J105"/>
  </mergeCells>
  <pageMargins left="0.7" right="0.7" top="0.75" bottom="0.75" header="0.3" footer="0.3"/>
  <pageSetup paperSize="9" scale="4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8AF1F-58C5-4F51-B3E0-E47DFAB4C5E5}">
  <sheetPr>
    <tabColor theme="0" tint="-0.249977111117893"/>
    <pageSetUpPr fitToPage="1"/>
  </sheetPr>
  <dimension ref="A1:K117"/>
  <sheetViews>
    <sheetView zoomScale="80" zoomScaleNormal="80" workbookViewId="0"/>
  </sheetViews>
  <sheetFormatPr defaultRowHeight="13.5" x14ac:dyDescent="0.35"/>
  <cols>
    <col min="1" max="2" width="9" style="100"/>
    <col min="3" max="3" width="20.25" style="100" customWidth="1"/>
    <col min="4" max="4" width="23.125" style="100" customWidth="1"/>
    <col min="5" max="16384" width="9" style="100"/>
  </cols>
  <sheetData>
    <row r="1" spans="1:11" ht="30.75" x14ac:dyDescent="0.35">
      <c r="A1" s="6" t="str">
        <f ca="1">RIGHT(CELL("filename", A1), LEN(CELL("filename", A1)) - SEARCH("]", CELL("filename", A1)))</f>
        <v>Cap &amp; Collar £m</v>
      </c>
      <c r="B1" s="6"/>
      <c r="C1" s="6"/>
      <c r="D1" s="6"/>
      <c r="E1" s="6"/>
      <c r="F1" s="6"/>
      <c r="G1" s="6"/>
      <c r="H1" s="6"/>
      <c r="I1" s="6"/>
      <c r="J1" s="6"/>
      <c r="K1" s="6"/>
    </row>
    <row r="2" spans="1:11" x14ac:dyDescent="0.35">
      <c r="A2" s="155"/>
      <c r="B2" s="156"/>
      <c r="C2" s="156"/>
      <c r="D2" s="156"/>
      <c r="E2" s="156"/>
      <c r="F2" s="156"/>
      <c r="G2" s="156"/>
      <c r="H2" s="156"/>
    </row>
    <row r="3" spans="1:11" ht="13.9" x14ac:dyDescent="0.4">
      <c r="A3" s="155"/>
      <c r="B3" s="166" t="s">
        <v>69</v>
      </c>
      <c r="C3" s="166" t="s">
        <v>147</v>
      </c>
      <c r="D3" s="166" t="s">
        <v>126</v>
      </c>
      <c r="E3" s="166" t="s">
        <v>127</v>
      </c>
      <c r="F3" s="166"/>
      <c r="G3" s="157" t="s">
        <v>23</v>
      </c>
      <c r="H3" s="157" t="s">
        <v>24</v>
      </c>
      <c r="I3" s="157" t="s">
        <v>25</v>
      </c>
      <c r="J3" s="157" t="s">
        <v>26</v>
      </c>
      <c r="K3" s="157" t="s">
        <v>27</v>
      </c>
    </row>
    <row r="4" spans="1:11" ht="13.9" x14ac:dyDescent="0.4">
      <c r="A4" s="155"/>
      <c r="B4" s="145"/>
      <c r="C4" s="166"/>
      <c r="D4" s="166"/>
      <c r="E4" s="166"/>
      <c r="F4" s="166"/>
      <c r="G4" s="166"/>
      <c r="H4" s="145"/>
    </row>
    <row r="5" spans="1:11" ht="14.25" x14ac:dyDescent="0.45">
      <c r="A5" s="176" t="s">
        <v>159</v>
      </c>
      <c r="B5" s="26"/>
      <c r="C5" s="26"/>
      <c r="D5" s="26"/>
      <c r="E5" s="26"/>
      <c r="F5" s="26"/>
      <c r="G5" s="26"/>
      <c r="H5" s="26"/>
      <c r="I5" s="26"/>
      <c r="J5" s="26"/>
      <c r="K5" s="26"/>
    </row>
    <row r="6" spans="1:11" x14ac:dyDescent="0.35">
      <c r="A6" s="155"/>
      <c r="B6" s="156"/>
      <c r="C6" s="156"/>
      <c r="D6" s="156"/>
      <c r="E6" s="156"/>
      <c r="F6" s="156"/>
      <c r="G6" s="156"/>
      <c r="H6" s="156"/>
    </row>
    <row r="7" spans="1:11" ht="13.9" x14ac:dyDescent="0.4">
      <c r="A7" s="155"/>
      <c r="B7" s="145" t="s">
        <v>33</v>
      </c>
      <c r="C7" s="145" t="s">
        <v>65</v>
      </c>
      <c r="D7" s="145" t="s">
        <v>160</v>
      </c>
      <c r="E7" s="156" t="s">
        <v>193</v>
      </c>
      <c r="F7" s="156"/>
      <c r="G7" s="169">
        <f>Inp_1!$I$93</f>
        <v>2E-3</v>
      </c>
      <c r="H7" s="169">
        <f>Inp_1!$I$93</f>
        <v>2E-3</v>
      </c>
      <c r="I7" s="169">
        <f>Inp_1!$I$93</f>
        <v>2E-3</v>
      </c>
      <c r="J7" s="169">
        <f>Inp_1!$I$93</f>
        <v>2E-3</v>
      </c>
      <c r="K7" s="21"/>
    </row>
    <row r="8" spans="1:11" ht="13.9" x14ac:dyDescent="0.4">
      <c r="A8" s="155"/>
      <c r="B8" s="145" t="s">
        <v>46</v>
      </c>
      <c r="C8" s="145" t="s">
        <v>65</v>
      </c>
      <c r="D8" s="145" t="s">
        <v>160</v>
      </c>
      <c r="E8" s="156" t="s">
        <v>193</v>
      </c>
      <c r="F8" s="156"/>
      <c r="G8" s="169">
        <f>Inp_1!$I$93</f>
        <v>2E-3</v>
      </c>
      <c r="H8" s="169">
        <f>Inp_1!$I$93</f>
        <v>2E-3</v>
      </c>
      <c r="I8" s="169">
        <f>Inp_1!$I$93</f>
        <v>2E-3</v>
      </c>
      <c r="J8" s="169">
        <f>Inp_1!$I$93</f>
        <v>2E-3</v>
      </c>
      <c r="K8" s="21"/>
    </row>
    <row r="9" spans="1:11" ht="13.9" x14ac:dyDescent="0.4">
      <c r="A9" s="155"/>
      <c r="B9" s="145" t="s">
        <v>47</v>
      </c>
      <c r="C9" s="145" t="s">
        <v>65</v>
      </c>
      <c r="D9" s="145" t="s">
        <v>160</v>
      </c>
      <c r="E9" s="156" t="s">
        <v>193</v>
      </c>
      <c r="F9" s="156"/>
      <c r="G9" s="169">
        <f>Inp_1!$I$93</f>
        <v>2E-3</v>
      </c>
      <c r="H9" s="169">
        <f>Inp_1!$I$93</f>
        <v>2E-3</v>
      </c>
      <c r="I9" s="169">
        <f>Inp_1!$I$93</f>
        <v>2E-3</v>
      </c>
      <c r="J9" s="169">
        <f>Inp_1!$I$93</f>
        <v>2E-3</v>
      </c>
      <c r="K9" s="21"/>
    </row>
    <row r="10" spans="1:11" ht="13.9" x14ac:dyDescent="0.4">
      <c r="A10" s="155"/>
      <c r="B10" s="145" t="s">
        <v>48</v>
      </c>
      <c r="C10" s="145" t="s">
        <v>65</v>
      </c>
      <c r="D10" s="145" t="s">
        <v>160</v>
      </c>
      <c r="E10" s="156" t="s">
        <v>193</v>
      </c>
      <c r="F10" s="156"/>
      <c r="G10" s="169">
        <f>Inp_1!$I$93</f>
        <v>2E-3</v>
      </c>
      <c r="H10" s="169">
        <f>Inp_1!$I$93</f>
        <v>2E-3</v>
      </c>
      <c r="I10" s="169">
        <f>Inp_1!$I$93</f>
        <v>2E-3</v>
      </c>
      <c r="J10" s="169">
        <f>Inp_1!$I$93</f>
        <v>2E-3</v>
      </c>
      <c r="K10" s="21"/>
    </row>
    <row r="11" spans="1:11" ht="13.9" x14ac:dyDescent="0.4">
      <c r="A11" s="155"/>
      <c r="B11" s="145" t="s">
        <v>49</v>
      </c>
      <c r="C11" s="145" t="s">
        <v>65</v>
      </c>
      <c r="D11" s="145" t="s">
        <v>160</v>
      </c>
      <c r="E11" s="156" t="s">
        <v>193</v>
      </c>
      <c r="F11" s="156"/>
      <c r="G11" s="169">
        <f>Inp_1!$I$93</f>
        <v>2E-3</v>
      </c>
      <c r="H11" s="169">
        <f>Inp_1!$I$93</f>
        <v>2E-3</v>
      </c>
      <c r="I11" s="169">
        <f>Inp_1!$I$93</f>
        <v>2E-3</v>
      </c>
      <c r="J11" s="169">
        <f>Inp_1!$I$93</f>
        <v>2E-3</v>
      </c>
      <c r="K11" s="21"/>
    </row>
    <row r="12" spans="1:11" ht="13.9" x14ac:dyDescent="0.4">
      <c r="A12" s="155"/>
      <c r="B12" s="145" t="s">
        <v>50</v>
      </c>
      <c r="C12" s="145" t="s">
        <v>65</v>
      </c>
      <c r="D12" s="145" t="s">
        <v>160</v>
      </c>
      <c r="E12" s="156" t="s">
        <v>193</v>
      </c>
      <c r="F12" s="156"/>
      <c r="G12" s="169">
        <f>Inp_1!$I$93</f>
        <v>2E-3</v>
      </c>
      <c r="H12" s="169">
        <f>Inp_1!$I$93</f>
        <v>2E-3</v>
      </c>
      <c r="I12" s="169">
        <f>Inp_1!$I$93</f>
        <v>2E-3</v>
      </c>
      <c r="J12" s="169">
        <f>Inp_1!$I$93</f>
        <v>2E-3</v>
      </c>
      <c r="K12" s="21"/>
    </row>
    <row r="13" spans="1:11" ht="13.9" x14ac:dyDescent="0.4">
      <c r="A13" s="155"/>
      <c r="B13" s="145" t="s">
        <v>51</v>
      </c>
      <c r="C13" s="145" t="s">
        <v>65</v>
      </c>
      <c r="D13" s="145" t="s">
        <v>160</v>
      </c>
      <c r="E13" s="156" t="s">
        <v>193</v>
      </c>
      <c r="F13" s="156"/>
      <c r="G13" s="169">
        <f>Inp_1!$I$93</f>
        <v>2E-3</v>
      </c>
      <c r="H13" s="169">
        <f>Inp_1!$I$93</f>
        <v>2E-3</v>
      </c>
      <c r="I13" s="169">
        <f>Inp_1!$I$93</f>
        <v>2E-3</v>
      </c>
      <c r="J13" s="169">
        <f>Inp_1!$I$93</f>
        <v>2E-3</v>
      </c>
      <c r="K13" s="21"/>
    </row>
    <row r="14" spans="1:11" ht="13.9" x14ac:dyDescent="0.4">
      <c r="A14" s="155"/>
      <c r="B14" s="145" t="s">
        <v>52</v>
      </c>
      <c r="C14" s="145" t="s">
        <v>65</v>
      </c>
      <c r="D14" s="145" t="s">
        <v>160</v>
      </c>
      <c r="E14" s="156" t="s">
        <v>193</v>
      </c>
      <c r="F14" s="156"/>
      <c r="G14" s="169">
        <f>Inp_1!$I$93</f>
        <v>2E-3</v>
      </c>
      <c r="H14" s="169">
        <f>Inp_1!$I$93</f>
        <v>2E-3</v>
      </c>
      <c r="I14" s="169">
        <f>Inp_1!$I$93</f>
        <v>2E-3</v>
      </c>
      <c r="J14" s="169">
        <f>Inp_1!$I$93</f>
        <v>2E-3</v>
      </c>
      <c r="K14" s="21"/>
    </row>
    <row r="15" spans="1:11" ht="13.9" x14ac:dyDescent="0.4">
      <c r="A15" s="155"/>
      <c r="B15" s="145" t="s">
        <v>80</v>
      </c>
      <c r="C15" s="145" t="s">
        <v>65</v>
      </c>
      <c r="D15" s="145" t="s">
        <v>160</v>
      </c>
      <c r="E15" s="156" t="s">
        <v>193</v>
      </c>
      <c r="F15" s="156"/>
      <c r="G15" s="169">
        <f>Inp_1!$I$93</f>
        <v>2E-3</v>
      </c>
      <c r="H15" s="169">
        <f>Inp_1!$I$93</f>
        <v>2E-3</v>
      </c>
      <c r="I15" s="169">
        <f>Inp_1!$I$93</f>
        <v>2E-3</v>
      </c>
      <c r="J15" s="169">
        <f>Inp_1!$I$93</f>
        <v>2E-3</v>
      </c>
      <c r="K15" s="21"/>
    </row>
    <row r="16" spans="1:11" ht="13.9" x14ac:dyDescent="0.4">
      <c r="A16" s="155"/>
      <c r="B16" s="145" t="s">
        <v>54</v>
      </c>
      <c r="C16" s="145" t="s">
        <v>65</v>
      </c>
      <c r="D16" s="145" t="s">
        <v>160</v>
      </c>
      <c r="E16" s="156" t="s">
        <v>193</v>
      </c>
      <c r="F16" s="156"/>
      <c r="G16" s="169">
        <f>Inp_1!$I$93</f>
        <v>2E-3</v>
      </c>
      <c r="H16" s="169">
        <f>Inp_1!$I$93</f>
        <v>2E-3</v>
      </c>
      <c r="I16" s="169">
        <f>Inp_1!$I$93</f>
        <v>2E-3</v>
      </c>
      <c r="J16" s="169">
        <f>Inp_1!$I$93</f>
        <v>2E-3</v>
      </c>
      <c r="K16" s="21"/>
    </row>
    <row r="17" spans="1:11" ht="13.9" x14ac:dyDescent="0.4">
      <c r="A17" s="155"/>
      <c r="B17" s="145" t="s">
        <v>55</v>
      </c>
      <c r="C17" s="145" t="s">
        <v>65</v>
      </c>
      <c r="D17" s="145" t="s">
        <v>160</v>
      </c>
      <c r="E17" s="156" t="s">
        <v>193</v>
      </c>
      <c r="F17" s="156"/>
      <c r="G17" s="169">
        <f>Inp_1!$I$93</f>
        <v>2E-3</v>
      </c>
      <c r="H17" s="169">
        <f>Inp_1!$I$93</f>
        <v>2E-3</v>
      </c>
      <c r="I17" s="169">
        <f>Inp_1!$I$93</f>
        <v>2E-3</v>
      </c>
      <c r="J17" s="169">
        <f>Inp_1!$I$93</f>
        <v>2E-3</v>
      </c>
      <c r="K17" s="21"/>
    </row>
    <row r="18" spans="1:11" ht="13.9" x14ac:dyDescent="0.4">
      <c r="A18" s="155"/>
      <c r="B18" s="145" t="s">
        <v>56</v>
      </c>
      <c r="C18" s="145" t="s">
        <v>65</v>
      </c>
      <c r="D18" s="145" t="s">
        <v>160</v>
      </c>
      <c r="E18" s="156" t="s">
        <v>193</v>
      </c>
      <c r="F18" s="156"/>
      <c r="G18" s="169">
        <f>Inp_1!$I$93</f>
        <v>2E-3</v>
      </c>
      <c r="H18" s="169">
        <f>Inp_1!$I$93</f>
        <v>2E-3</v>
      </c>
      <c r="I18" s="169">
        <f>Inp_1!$I$93</f>
        <v>2E-3</v>
      </c>
      <c r="J18" s="169">
        <f>Inp_1!$I$93</f>
        <v>2E-3</v>
      </c>
      <c r="K18" s="21"/>
    </row>
    <row r="19" spans="1:11" ht="13.9" x14ac:dyDescent="0.4">
      <c r="A19" s="155"/>
      <c r="B19" s="145" t="s">
        <v>57</v>
      </c>
      <c r="C19" s="145" t="s">
        <v>65</v>
      </c>
      <c r="D19" s="145" t="s">
        <v>160</v>
      </c>
      <c r="E19" s="156" t="s">
        <v>193</v>
      </c>
      <c r="F19" s="156"/>
      <c r="G19" s="169">
        <f>Inp_1!$I$93</f>
        <v>2E-3</v>
      </c>
      <c r="H19" s="169">
        <f>Inp_1!$I$93</f>
        <v>2E-3</v>
      </c>
      <c r="I19" s="169">
        <f>Inp_1!$I$93</f>
        <v>2E-3</v>
      </c>
      <c r="J19" s="169">
        <f>Inp_1!$I$93</f>
        <v>2E-3</v>
      </c>
      <c r="K19" s="21"/>
    </row>
    <row r="20" spans="1:11" ht="13.9" x14ac:dyDescent="0.4">
      <c r="A20" s="155"/>
      <c r="B20" s="145" t="s">
        <v>60</v>
      </c>
      <c r="C20" s="145" t="s">
        <v>65</v>
      </c>
      <c r="D20" s="145" t="s">
        <v>160</v>
      </c>
      <c r="E20" s="156" t="s">
        <v>193</v>
      </c>
      <c r="F20" s="156"/>
      <c r="G20" s="169">
        <f>Inp_1!$I$93</f>
        <v>2E-3</v>
      </c>
      <c r="H20" s="169">
        <f>Inp_1!$I$93</f>
        <v>2E-3</v>
      </c>
      <c r="I20" s="169">
        <f>Inp_1!$I$93</f>
        <v>2E-3</v>
      </c>
      <c r="J20" s="169">
        <f>Inp_1!$I$93</f>
        <v>2E-3</v>
      </c>
      <c r="K20" s="21"/>
    </row>
    <row r="21" spans="1:11" ht="13.9" x14ac:dyDescent="0.4">
      <c r="A21" s="155"/>
      <c r="B21" s="145" t="s">
        <v>58</v>
      </c>
      <c r="C21" s="145" t="s">
        <v>65</v>
      </c>
      <c r="D21" s="145" t="s">
        <v>160</v>
      </c>
      <c r="E21" s="156" t="s">
        <v>193</v>
      </c>
      <c r="F21" s="156"/>
      <c r="G21" s="169">
        <f>Inp_1!$I$93</f>
        <v>2E-3</v>
      </c>
      <c r="H21" s="169">
        <f>Inp_1!$I$93</f>
        <v>2E-3</v>
      </c>
      <c r="I21" s="169">
        <f>Inp_1!$I$93</f>
        <v>2E-3</v>
      </c>
      <c r="J21" s="169">
        <f>Inp_1!$I$93</f>
        <v>2E-3</v>
      </c>
      <c r="K21" s="21"/>
    </row>
    <row r="22" spans="1:11" ht="13.9" x14ac:dyDescent="0.4">
      <c r="A22" s="155"/>
      <c r="B22" s="145" t="s">
        <v>59</v>
      </c>
      <c r="C22" s="145" t="s">
        <v>65</v>
      </c>
      <c r="D22" s="145" t="s">
        <v>160</v>
      </c>
      <c r="E22" s="156" t="s">
        <v>193</v>
      </c>
      <c r="F22" s="156"/>
      <c r="G22" s="169">
        <f>Inp_1!$I$93</f>
        <v>2E-3</v>
      </c>
      <c r="H22" s="169">
        <f>Inp_1!$I$93</f>
        <v>2E-3</v>
      </c>
      <c r="I22" s="169">
        <f>Inp_1!$I$93</f>
        <v>2E-3</v>
      </c>
      <c r="J22" s="169">
        <f>Inp_1!$I$93</f>
        <v>2E-3</v>
      </c>
      <c r="K22" s="21"/>
    </row>
    <row r="23" spans="1:11" ht="13.9" x14ac:dyDescent="0.4">
      <c r="A23" s="155"/>
      <c r="B23" s="145" t="s">
        <v>61</v>
      </c>
      <c r="C23" s="145" t="s">
        <v>65</v>
      </c>
      <c r="D23" s="145" t="s">
        <v>160</v>
      </c>
      <c r="E23" s="156" t="s">
        <v>193</v>
      </c>
      <c r="F23" s="156"/>
      <c r="G23" s="169">
        <f>Inp_1!$I$93</f>
        <v>2E-3</v>
      </c>
      <c r="H23" s="169">
        <f>Inp_1!$I$93</f>
        <v>2E-3</v>
      </c>
      <c r="I23" s="169">
        <f>Inp_1!$I$93</f>
        <v>2E-3</v>
      </c>
      <c r="J23" s="169">
        <f>Inp_1!$I$93</f>
        <v>2E-3</v>
      </c>
      <c r="K23" s="21"/>
    </row>
    <row r="24" spans="1:11" ht="13.9" x14ac:dyDescent="0.4">
      <c r="A24" s="155"/>
      <c r="B24" s="156"/>
      <c r="C24" s="145"/>
      <c r="D24" s="156"/>
      <c r="E24" s="156"/>
      <c r="F24" s="156"/>
      <c r="G24" s="156"/>
      <c r="H24" s="156"/>
    </row>
    <row r="25" spans="1:11" ht="13.9" x14ac:dyDescent="0.4">
      <c r="A25" s="155"/>
      <c r="B25" s="145" t="s">
        <v>33</v>
      </c>
      <c r="C25" s="145" t="s">
        <v>65</v>
      </c>
      <c r="D25" s="145" t="s">
        <v>161</v>
      </c>
      <c r="E25" s="156" t="s">
        <v>36</v>
      </c>
      <c r="F25" s="156"/>
      <c r="G25" s="170">
        <f>SUMIFS(RCV!$F$221:$F$237,RCV!$B$221:$B$237,'Cap &amp; Collar £m'!$B25)</f>
        <v>5441.0950524302671</v>
      </c>
      <c r="H25" s="170">
        <f>SUMIFS(RCV!$F$221:$F$237,RCV!$B$221:$B$237,'Cap &amp; Collar £m'!$B25)</f>
        <v>5441.0950524302671</v>
      </c>
      <c r="I25" s="170">
        <f>SUMIFS(RCV!$F$221:$F$237,RCV!$B$221:$B$237,'Cap &amp; Collar £m'!$B25)</f>
        <v>5441.0950524302671</v>
      </c>
      <c r="J25" s="170">
        <f>SUMIFS(RCV!$F$221:$F$237,RCV!$B$221:$B$237,'Cap &amp; Collar £m'!$B25)</f>
        <v>5441.0950524302671</v>
      </c>
      <c r="K25" s="21"/>
    </row>
    <row r="26" spans="1:11" ht="13.9" x14ac:dyDescent="0.4">
      <c r="A26" s="155"/>
      <c r="B26" s="145" t="s">
        <v>46</v>
      </c>
      <c r="C26" s="145" t="s">
        <v>65</v>
      </c>
      <c r="D26" s="145" t="s">
        <v>161</v>
      </c>
      <c r="E26" s="156" t="s">
        <v>36</v>
      </c>
      <c r="F26" s="156"/>
      <c r="G26" s="170">
        <f>SUMIFS(RCV!$F$221:$F$237,RCV!$B$221:$B$237,'Cap &amp; Collar £m'!$B26)</f>
        <v>3550.9675723530754</v>
      </c>
      <c r="H26" s="170">
        <f>SUMIFS(RCV!$F$221:$F$237,RCV!$B$221:$B$237,'Cap &amp; Collar £m'!$B26)</f>
        <v>3550.9675723530754</v>
      </c>
      <c r="I26" s="170">
        <f>SUMIFS(RCV!$F$221:$F$237,RCV!$B$221:$B$237,'Cap &amp; Collar £m'!$B26)</f>
        <v>3550.9675723530754</v>
      </c>
      <c r="J26" s="170">
        <f>SUMIFS(RCV!$F$221:$F$237,RCV!$B$221:$B$237,'Cap &amp; Collar £m'!$B26)</f>
        <v>3550.9675723530754</v>
      </c>
      <c r="K26" s="21"/>
    </row>
    <row r="27" spans="1:11" ht="13.9" x14ac:dyDescent="0.4">
      <c r="A27" s="155"/>
      <c r="B27" s="145" t="s">
        <v>47</v>
      </c>
      <c r="C27" s="145" t="s">
        <v>65</v>
      </c>
      <c r="D27" s="145" t="s">
        <v>161</v>
      </c>
      <c r="E27" s="156" t="s">
        <v>36</v>
      </c>
      <c r="F27" s="156"/>
      <c r="G27" s="170">
        <f>SUMIFS(RCV!$F$221:$F$237,RCV!$B$221:$B$237,'Cap &amp; Collar £m'!$B27)</f>
        <v>75.491579143492487</v>
      </c>
      <c r="H27" s="170">
        <f>SUMIFS(RCV!$F$221:$F$237,RCV!$B$221:$B$237,'Cap &amp; Collar £m'!$B27)</f>
        <v>75.491579143492487</v>
      </c>
      <c r="I27" s="170">
        <f>SUMIFS(RCV!$F$221:$F$237,RCV!$B$221:$B$237,'Cap &amp; Collar £m'!$B27)</f>
        <v>75.491579143492487</v>
      </c>
      <c r="J27" s="170">
        <f>SUMIFS(RCV!$F$221:$F$237,RCV!$B$221:$B$237,'Cap &amp; Collar £m'!$B27)</f>
        <v>75.491579143492487</v>
      </c>
      <c r="K27" s="21"/>
    </row>
    <row r="28" spans="1:11" ht="13.9" x14ac:dyDescent="0.4">
      <c r="A28" s="155"/>
      <c r="B28" s="145" t="s">
        <v>48</v>
      </c>
      <c r="C28" s="145" t="s">
        <v>65</v>
      </c>
      <c r="D28" s="145" t="s">
        <v>161</v>
      </c>
      <c r="E28" s="156" t="s">
        <v>36</v>
      </c>
      <c r="F28" s="156"/>
      <c r="G28" s="170">
        <f>SUMIFS(RCV!$F$221:$F$237,RCV!$B$221:$B$237,'Cap &amp; Collar £m'!$B28)</f>
        <v>2874.0077139546543</v>
      </c>
      <c r="H28" s="170">
        <f>SUMIFS(RCV!$F$221:$F$237,RCV!$B$221:$B$237,'Cap &amp; Collar £m'!$B28)</f>
        <v>2874.0077139546543</v>
      </c>
      <c r="I28" s="170">
        <f>SUMIFS(RCV!$F$221:$F$237,RCV!$B$221:$B$237,'Cap &amp; Collar £m'!$B28)</f>
        <v>2874.0077139546543</v>
      </c>
      <c r="J28" s="170">
        <f>SUMIFS(RCV!$F$221:$F$237,RCV!$B$221:$B$237,'Cap &amp; Collar £m'!$B28)</f>
        <v>2874.0077139546543</v>
      </c>
      <c r="K28" s="21"/>
    </row>
    <row r="29" spans="1:11" ht="13.9" x14ac:dyDescent="0.4">
      <c r="A29" s="155"/>
      <c r="B29" s="145" t="s">
        <v>49</v>
      </c>
      <c r="C29" s="145" t="s">
        <v>65</v>
      </c>
      <c r="D29" s="145" t="s">
        <v>161</v>
      </c>
      <c r="E29" s="156" t="s">
        <v>36</v>
      </c>
      <c r="F29" s="156"/>
      <c r="G29" s="170">
        <f>SUMIFS(RCV!$F$221:$F$237,RCV!$B$221:$B$237,'Cap &amp; Collar £m'!$B29)</f>
        <v>6739.523186537067</v>
      </c>
      <c r="H29" s="170">
        <f>SUMIFS(RCV!$F$221:$F$237,RCV!$B$221:$B$237,'Cap &amp; Collar £m'!$B29)</f>
        <v>6739.523186537067</v>
      </c>
      <c r="I29" s="170">
        <f>SUMIFS(RCV!$F$221:$F$237,RCV!$B$221:$B$237,'Cap &amp; Collar £m'!$B29)</f>
        <v>6739.523186537067</v>
      </c>
      <c r="J29" s="170">
        <f>SUMIFS(RCV!$F$221:$F$237,RCV!$B$221:$B$237,'Cap &amp; Collar £m'!$B29)</f>
        <v>6739.523186537067</v>
      </c>
      <c r="K29" s="21"/>
    </row>
    <row r="30" spans="1:11" ht="13.9" x14ac:dyDescent="0.4">
      <c r="A30" s="155"/>
      <c r="B30" s="145" t="s">
        <v>50</v>
      </c>
      <c r="C30" s="145" t="s">
        <v>65</v>
      </c>
      <c r="D30" s="145" t="s">
        <v>161</v>
      </c>
      <c r="E30" s="156" t="s">
        <v>36</v>
      </c>
      <c r="F30" s="156"/>
      <c r="G30" s="170">
        <f>SUMIFS(RCV!$F$221:$F$237,RCV!$B$221:$B$237,'Cap &amp; Collar £m'!$B30)</f>
        <v>2204.875827705514</v>
      </c>
      <c r="H30" s="170">
        <f>SUMIFS(RCV!$F$221:$F$237,RCV!$B$221:$B$237,'Cap &amp; Collar £m'!$B30)</f>
        <v>2204.875827705514</v>
      </c>
      <c r="I30" s="170">
        <f>SUMIFS(RCV!$F$221:$F$237,RCV!$B$221:$B$237,'Cap &amp; Collar £m'!$B30)</f>
        <v>2204.875827705514</v>
      </c>
      <c r="J30" s="170">
        <f>SUMIFS(RCV!$F$221:$F$237,RCV!$B$221:$B$237,'Cap &amp; Collar £m'!$B30)</f>
        <v>2204.875827705514</v>
      </c>
      <c r="K30" s="21"/>
    </row>
    <row r="31" spans="1:11" ht="13.9" x14ac:dyDescent="0.4">
      <c r="A31" s="155"/>
      <c r="B31" s="145" t="s">
        <v>51</v>
      </c>
      <c r="C31" s="145" t="s">
        <v>65</v>
      </c>
      <c r="D31" s="145" t="s">
        <v>161</v>
      </c>
      <c r="E31" s="156" t="s">
        <v>36</v>
      </c>
      <c r="F31" s="156"/>
      <c r="G31" s="170">
        <f>SUMIFS(RCV!$F$221:$F$237,RCV!$B$221:$B$237,'Cap &amp; Collar £m'!$B31)</f>
        <v>3789.8887378941708</v>
      </c>
      <c r="H31" s="170">
        <f>SUMIFS(RCV!$F$221:$F$237,RCV!$B$221:$B$237,'Cap &amp; Collar £m'!$B31)</f>
        <v>3789.8887378941708</v>
      </c>
      <c r="I31" s="170">
        <f>SUMIFS(RCV!$F$221:$F$237,RCV!$B$221:$B$237,'Cap &amp; Collar £m'!$B31)</f>
        <v>3789.8887378941708</v>
      </c>
      <c r="J31" s="170">
        <f>SUMIFS(RCV!$F$221:$F$237,RCV!$B$221:$B$237,'Cap &amp; Collar £m'!$B31)</f>
        <v>3789.8887378941708</v>
      </c>
      <c r="K31" s="21"/>
    </row>
    <row r="32" spans="1:11" ht="13.9" x14ac:dyDescent="0.4">
      <c r="A32" s="155"/>
      <c r="B32" s="145" t="s">
        <v>52</v>
      </c>
      <c r="C32" s="145" t="s">
        <v>65</v>
      </c>
      <c r="D32" s="145" t="s">
        <v>161</v>
      </c>
      <c r="E32" s="156" t="s">
        <v>36</v>
      </c>
      <c r="F32" s="156"/>
      <c r="G32" s="170">
        <f>SUMIFS(RCV!$F$221:$F$237,RCV!$B$221:$B$237,'Cap &amp; Collar £m'!$B32)</f>
        <v>9157.6581918288648</v>
      </c>
      <c r="H32" s="170">
        <f>SUMIFS(RCV!$F$221:$F$237,RCV!$B$221:$B$237,'Cap &amp; Collar £m'!$B32)</f>
        <v>9157.6581918288648</v>
      </c>
      <c r="I32" s="170">
        <f>SUMIFS(RCV!$F$221:$F$237,RCV!$B$221:$B$237,'Cap &amp; Collar £m'!$B32)</f>
        <v>9157.6581918288648</v>
      </c>
      <c r="J32" s="170">
        <f>SUMIFS(RCV!$F$221:$F$237,RCV!$B$221:$B$237,'Cap &amp; Collar £m'!$B32)</f>
        <v>9157.6581918288648</v>
      </c>
      <c r="K32" s="21"/>
    </row>
    <row r="33" spans="1:11" ht="13.9" x14ac:dyDescent="0.4">
      <c r="A33" s="155"/>
      <c r="B33" s="145" t="s">
        <v>80</v>
      </c>
      <c r="C33" s="145" t="s">
        <v>65</v>
      </c>
      <c r="D33" s="145" t="s">
        <v>161</v>
      </c>
      <c r="E33" s="156" t="s">
        <v>36</v>
      </c>
      <c r="F33" s="156"/>
      <c r="G33" s="170">
        <f>SUMIFS(RCV!$F$221:$F$237,RCV!$B$221:$B$237,'Cap &amp; Collar £m'!$B33)</f>
        <v>7075.0592989107863</v>
      </c>
      <c r="H33" s="170">
        <f>SUMIFS(RCV!$F$221:$F$237,RCV!$B$221:$B$237,'Cap &amp; Collar £m'!$B33)</f>
        <v>7075.0592989107863</v>
      </c>
      <c r="I33" s="170">
        <f>SUMIFS(RCV!$F$221:$F$237,RCV!$B$221:$B$237,'Cap &amp; Collar £m'!$B33)</f>
        <v>7075.0592989107863</v>
      </c>
      <c r="J33" s="170">
        <f>SUMIFS(RCV!$F$221:$F$237,RCV!$B$221:$B$237,'Cap &amp; Collar £m'!$B33)</f>
        <v>7075.0592989107863</v>
      </c>
      <c r="K33" s="21"/>
    </row>
    <row r="34" spans="1:11" ht="13.9" x14ac:dyDescent="0.4">
      <c r="A34" s="155"/>
      <c r="B34" s="145" t="s">
        <v>54</v>
      </c>
      <c r="C34" s="145" t="s">
        <v>65</v>
      </c>
      <c r="D34" s="145" t="s">
        <v>161</v>
      </c>
      <c r="E34" s="156" t="s">
        <v>36</v>
      </c>
      <c r="F34" s="156"/>
      <c r="G34" s="170">
        <f>SUMIFS(RCV!$F$221:$F$237,RCV!$B$221:$B$237,'Cap &amp; Collar £m'!$B34)</f>
        <v>2120.2033759863093</v>
      </c>
      <c r="H34" s="170">
        <f>SUMIFS(RCV!$F$221:$F$237,RCV!$B$221:$B$237,'Cap &amp; Collar £m'!$B34)</f>
        <v>2120.2033759863093</v>
      </c>
      <c r="I34" s="170">
        <f>SUMIFS(RCV!$F$221:$F$237,RCV!$B$221:$B$237,'Cap &amp; Collar £m'!$B34)</f>
        <v>2120.2033759863093</v>
      </c>
      <c r="J34" s="170">
        <f>SUMIFS(RCV!$F$221:$F$237,RCV!$B$221:$B$237,'Cap &amp; Collar £m'!$B34)</f>
        <v>2120.2033759863093</v>
      </c>
      <c r="K34" s="21"/>
    </row>
    <row r="35" spans="1:11" ht="13.9" x14ac:dyDescent="0.4">
      <c r="A35" s="155"/>
      <c r="B35" s="145" t="s">
        <v>55</v>
      </c>
      <c r="C35" s="145" t="s">
        <v>65</v>
      </c>
      <c r="D35" s="145" t="s">
        <v>161</v>
      </c>
      <c r="E35" s="156" t="s">
        <v>36</v>
      </c>
      <c r="F35" s="156"/>
      <c r="G35" s="170">
        <f>SUMIFS(RCV!$F$221:$F$237,RCV!$B$221:$B$237,'Cap &amp; Collar £m'!$B35)</f>
        <v>4413.5842627861421</v>
      </c>
      <c r="H35" s="170">
        <f>SUMIFS(RCV!$F$221:$F$237,RCV!$B$221:$B$237,'Cap &amp; Collar £m'!$B35)</f>
        <v>4413.5842627861421</v>
      </c>
      <c r="I35" s="170">
        <f>SUMIFS(RCV!$F$221:$F$237,RCV!$B$221:$B$237,'Cap &amp; Collar £m'!$B35)</f>
        <v>4413.5842627861421</v>
      </c>
      <c r="J35" s="170">
        <f>SUMIFS(RCV!$F$221:$F$237,RCV!$B$221:$B$237,'Cap &amp; Collar £m'!$B35)</f>
        <v>4413.5842627861421</v>
      </c>
      <c r="K35" s="21"/>
    </row>
    <row r="36" spans="1:11" ht="13.9" x14ac:dyDescent="0.4">
      <c r="A36" s="155"/>
      <c r="B36" s="145" t="s">
        <v>56</v>
      </c>
      <c r="C36" s="145" t="s">
        <v>65</v>
      </c>
      <c r="D36" s="145" t="s">
        <v>161</v>
      </c>
      <c r="E36" s="156" t="s">
        <v>36</v>
      </c>
      <c r="F36" s="156"/>
      <c r="G36" s="170">
        <f>SUMIFS(RCV!$F$221:$F$237,RCV!$B$221:$B$237,'Cap &amp; Collar £m'!$B36)</f>
        <v>886.93520009203644</v>
      </c>
      <c r="H36" s="170">
        <f>SUMIFS(RCV!$F$221:$F$237,RCV!$B$221:$B$237,'Cap &amp; Collar £m'!$B36)</f>
        <v>886.93520009203644</v>
      </c>
      <c r="I36" s="170">
        <f>SUMIFS(RCV!$F$221:$F$237,RCV!$B$221:$B$237,'Cap &amp; Collar £m'!$B36)</f>
        <v>886.93520009203644</v>
      </c>
      <c r="J36" s="170">
        <f>SUMIFS(RCV!$F$221:$F$237,RCV!$B$221:$B$237,'Cap &amp; Collar £m'!$B36)</f>
        <v>886.93520009203644</v>
      </c>
      <c r="K36" s="21"/>
    </row>
    <row r="37" spans="1:11" ht="13.9" x14ac:dyDescent="0.4">
      <c r="A37" s="155"/>
      <c r="B37" s="145" t="s">
        <v>57</v>
      </c>
      <c r="C37" s="145" t="s">
        <v>65</v>
      </c>
      <c r="D37" s="145" t="s">
        <v>161</v>
      </c>
      <c r="E37" s="156" t="s">
        <v>36</v>
      </c>
      <c r="F37" s="156"/>
      <c r="G37" s="170">
        <f>SUMIFS(RCV!$F$221:$F$237,RCV!$B$221:$B$237,'Cap &amp; Collar £m'!$B37)</f>
        <v>304.12804385499328</v>
      </c>
      <c r="H37" s="170">
        <f>SUMIFS(RCV!$F$221:$F$237,RCV!$B$221:$B$237,'Cap &amp; Collar £m'!$B37)</f>
        <v>304.12804385499328</v>
      </c>
      <c r="I37" s="170">
        <f>SUMIFS(RCV!$F$221:$F$237,RCV!$B$221:$B$237,'Cap &amp; Collar £m'!$B37)</f>
        <v>304.12804385499328</v>
      </c>
      <c r="J37" s="170">
        <f>SUMIFS(RCV!$F$221:$F$237,RCV!$B$221:$B$237,'Cap &amp; Collar £m'!$B37)</f>
        <v>304.12804385499328</v>
      </c>
      <c r="K37" s="21"/>
    </row>
    <row r="38" spans="1:11" ht="13.9" x14ac:dyDescent="0.4">
      <c r="A38" s="155"/>
      <c r="B38" s="145" t="s">
        <v>60</v>
      </c>
      <c r="C38" s="145" t="s">
        <v>65</v>
      </c>
      <c r="D38" s="145" t="s">
        <v>161</v>
      </c>
      <c r="E38" s="156" t="s">
        <v>36</v>
      </c>
      <c r="F38" s="156"/>
      <c r="G38" s="170">
        <f>SUMIFS(RCV!$F$221:$F$237,RCV!$B$221:$B$237,'Cap &amp; Collar £m'!$B38)</f>
        <v>274.85585809981444</v>
      </c>
      <c r="H38" s="170">
        <f>SUMIFS(RCV!$F$221:$F$237,RCV!$B$221:$B$237,'Cap &amp; Collar £m'!$B38)</f>
        <v>274.85585809981444</v>
      </c>
      <c r="I38" s="170">
        <f>SUMIFS(RCV!$F$221:$F$237,RCV!$B$221:$B$237,'Cap &amp; Collar £m'!$B38)</f>
        <v>274.85585809981444</v>
      </c>
      <c r="J38" s="170">
        <f>SUMIFS(RCV!$F$221:$F$237,RCV!$B$221:$B$237,'Cap &amp; Collar £m'!$B38)</f>
        <v>274.85585809981444</v>
      </c>
      <c r="K38" s="21"/>
    </row>
    <row r="39" spans="1:11" ht="13.9" x14ac:dyDescent="0.4">
      <c r="A39" s="155"/>
      <c r="B39" s="145" t="s">
        <v>58</v>
      </c>
      <c r="C39" s="145" t="s">
        <v>65</v>
      </c>
      <c r="D39" s="145" t="s">
        <v>161</v>
      </c>
      <c r="E39" s="156" t="s">
        <v>36</v>
      </c>
      <c r="F39" s="156"/>
      <c r="G39" s="170">
        <f>SUMIFS(RCV!$F$221:$F$237,RCV!$B$221:$B$237,'Cap &amp; Collar £m'!$B39)</f>
        <v>123.35667528854691</v>
      </c>
      <c r="H39" s="170">
        <f>SUMIFS(RCV!$F$221:$F$237,RCV!$B$221:$B$237,'Cap &amp; Collar £m'!$B39)</f>
        <v>123.35667528854691</v>
      </c>
      <c r="I39" s="170">
        <f>SUMIFS(RCV!$F$221:$F$237,RCV!$B$221:$B$237,'Cap &amp; Collar £m'!$B39)</f>
        <v>123.35667528854691</v>
      </c>
      <c r="J39" s="170">
        <f>SUMIFS(RCV!$F$221:$F$237,RCV!$B$221:$B$237,'Cap &amp; Collar £m'!$B39)</f>
        <v>123.35667528854691</v>
      </c>
      <c r="K39" s="21"/>
    </row>
    <row r="40" spans="1:11" ht="13.9" x14ac:dyDescent="0.4">
      <c r="A40" s="155"/>
      <c r="B40" s="145" t="s">
        <v>59</v>
      </c>
      <c r="C40" s="145" t="s">
        <v>65</v>
      </c>
      <c r="D40" s="145" t="s">
        <v>161</v>
      </c>
      <c r="E40" s="156" t="s">
        <v>36</v>
      </c>
      <c r="F40" s="156"/>
      <c r="G40" s="170">
        <f>SUMIFS(RCV!$F$221:$F$237,RCV!$B$221:$B$237,'Cap &amp; Collar £m'!$B40)</f>
        <v>840.52993188734035</v>
      </c>
      <c r="H40" s="170">
        <f>SUMIFS(RCV!$F$221:$F$237,RCV!$B$221:$B$237,'Cap &amp; Collar £m'!$B40)</f>
        <v>840.52993188734035</v>
      </c>
      <c r="I40" s="170">
        <f>SUMIFS(RCV!$F$221:$F$237,RCV!$B$221:$B$237,'Cap &amp; Collar £m'!$B40)</f>
        <v>840.52993188734035</v>
      </c>
      <c r="J40" s="170">
        <f>SUMIFS(RCV!$F$221:$F$237,RCV!$B$221:$B$237,'Cap &amp; Collar £m'!$B40)</f>
        <v>840.52993188734035</v>
      </c>
      <c r="K40" s="21"/>
    </row>
    <row r="41" spans="1:11" ht="13.9" x14ac:dyDescent="0.4">
      <c r="A41" s="155"/>
      <c r="B41" s="145" t="s">
        <v>61</v>
      </c>
      <c r="C41" s="145" t="s">
        <v>65</v>
      </c>
      <c r="D41" s="145" t="s">
        <v>161</v>
      </c>
      <c r="E41" s="156" t="s">
        <v>36</v>
      </c>
      <c r="F41" s="156"/>
      <c r="G41" s="170">
        <f>SUMIFS(RCV!$F$221:$F$237,RCV!$B$221:$B$237,'Cap &amp; Collar £m'!$B41)</f>
        <v>153.9910386248585</v>
      </c>
      <c r="H41" s="170">
        <f>SUMIFS(RCV!$F$221:$F$237,RCV!$B$221:$B$237,'Cap &amp; Collar £m'!$B41)</f>
        <v>153.9910386248585</v>
      </c>
      <c r="I41" s="170">
        <f>SUMIFS(RCV!$F$221:$F$237,RCV!$B$221:$B$237,'Cap &amp; Collar £m'!$B41)</f>
        <v>153.9910386248585</v>
      </c>
      <c r="J41" s="170">
        <f>SUMIFS(RCV!$F$221:$F$237,RCV!$B$221:$B$237,'Cap &amp; Collar £m'!$B41)</f>
        <v>153.9910386248585</v>
      </c>
      <c r="K41" s="21"/>
    </row>
    <row r="42" spans="1:11" ht="13.9" x14ac:dyDescent="0.4">
      <c r="A42" s="155"/>
      <c r="B42" s="171"/>
      <c r="D42" s="145"/>
      <c r="E42" s="156"/>
      <c r="F42" s="156"/>
      <c r="G42" s="156"/>
      <c r="H42" s="156"/>
    </row>
    <row r="43" spans="1:11" ht="14.25" x14ac:dyDescent="0.45">
      <c r="A43" s="155"/>
      <c r="B43" s="145" t="s">
        <v>33</v>
      </c>
      <c r="C43" s="145" t="s">
        <v>65</v>
      </c>
      <c r="D43" s="145" t="s">
        <v>162</v>
      </c>
      <c r="E43" s="156" t="s">
        <v>36</v>
      </c>
      <c r="F43" s="141"/>
      <c r="G43" s="172">
        <f>G7*G25</f>
        <v>10.882190104860534</v>
      </c>
      <c r="H43" s="172">
        <f t="shared" ref="H43:J43" si="0">H7*H25</f>
        <v>10.882190104860534</v>
      </c>
      <c r="I43" s="172">
        <f t="shared" si="0"/>
        <v>10.882190104860534</v>
      </c>
      <c r="J43" s="172">
        <f t="shared" si="0"/>
        <v>10.882190104860534</v>
      </c>
      <c r="K43" s="21"/>
    </row>
    <row r="44" spans="1:11" ht="14.25" x14ac:dyDescent="0.45">
      <c r="A44" s="155"/>
      <c r="B44" s="145" t="s">
        <v>46</v>
      </c>
      <c r="C44" s="145" t="s">
        <v>65</v>
      </c>
      <c r="D44" s="145" t="s">
        <v>162</v>
      </c>
      <c r="E44" s="156" t="s">
        <v>36</v>
      </c>
      <c r="F44" s="141"/>
      <c r="G44" s="172">
        <f t="shared" ref="G44:J59" si="1">G8*G26</f>
        <v>7.1019351447061512</v>
      </c>
      <c r="H44" s="172">
        <f t="shared" si="1"/>
        <v>7.1019351447061512</v>
      </c>
      <c r="I44" s="172">
        <f t="shared" si="1"/>
        <v>7.1019351447061512</v>
      </c>
      <c r="J44" s="172">
        <f t="shared" si="1"/>
        <v>7.1019351447061512</v>
      </c>
      <c r="K44" s="21"/>
    </row>
    <row r="45" spans="1:11" ht="14.25" x14ac:dyDescent="0.45">
      <c r="A45" s="155"/>
      <c r="B45" s="145" t="s">
        <v>47</v>
      </c>
      <c r="C45" s="145" t="s">
        <v>65</v>
      </c>
      <c r="D45" s="145" t="s">
        <v>162</v>
      </c>
      <c r="E45" s="156" t="s">
        <v>36</v>
      </c>
      <c r="F45" s="141"/>
      <c r="G45" s="172">
        <f t="shared" si="1"/>
        <v>0.15098315828698497</v>
      </c>
      <c r="H45" s="172">
        <f t="shared" si="1"/>
        <v>0.15098315828698497</v>
      </c>
      <c r="I45" s="172">
        <f t="shared" si="1"/>
        <v>0.15098315828698497</v>
      </c>
      <c r="J45" s="172">
        <f t="shared" si="1"/>
        <v>0.15098315828698497</v>
      </c>
      <c r="K45" s="21"/>
    </row>
    <row r="46" spans="1:11" ht="14.25" x14ac:dyDescent="0.45">
      <c r="A46" s="141"/>
      <c r="B46" s="145" t="s">
        <v>48</v>
      </c>
      <c r="C46" s="145" t="s">
        <v>65</v>
      </c>
      <c r="D46" s="145" t="s">
        <v>162</v>
      </c>
      <c r="E46" s="156" t="s">
        <v>36</v>
      </c>
      <c r="F46" s="141"/>
      <c r="G46" s="172">
        <f t="shared" si="1"/>
        <v>5.7480154279093085</v>
      </c>
      <c r="H46" s="172">
        <f t="shared" si="1"/>
        <v>5.7480154279093085</v>
      </c>
      <c r="I46" s="172">
        <f t="shared" si="1"/>
        <v>5.7480154279093085</v>
      </c>
      <c r="J46" s="172">
        <f t="shared" si="1"/>
        <v>5.7480154279093085</v>
      </c>
      <c r="K46" s="21"/>
    </row>
    <row r="47" spans="1:11" ht="14.25" x14ac:dyDescent="0.45">
      <c r="A47" s="155"/>
      <c r="B47" s="145" t="s">
        <v>49</v>
      </c>
      <c r="C47" s="145" t="s">
        <v>65</v>
      </c>
      <c r="D47" s="145" t="s">
        <v>162</v>
      </c>
      <c r="E47" s="156" t="s">
        <v>36</v>
      </c>
      <c r="F47" s="141"/>
      <c r="G47" s="172">
        <f t="shared" si="1"/>
        <v>13.479046373074134</v>
      </c>
      <c r="H47" s="172">
        <f t="shared" si="1"/>
        <v>13.479046373074134</v>
      </c>
      <c r="I47" s="172">
        <f t="shared" si="1"/>
        <v>13.479046373074134</v>
      </c>
      <c r="J47" s="172">
        <f t="shared" si="1"/>
        <v>13.479046373074134</v>
      </c>
      <c r="K47" s="21"/>
    </row>
    <row r="48" spans="1:11" ht="14.25" x14ac:dyDescent="0.45">
      <c r="A48" s="155"/>
      <c r="B48" s="145" t="s">
        <v>50</v>
      </c>
      <c r="C48" s="145" t="s">
        <v>65</v>
      </c>
      <c r="D48" s="145" t="s">
        <v>162</v>
      </c>
      <c r="E48" s="156" t="s">
        <v>36</v>
      </c>
      <c r="F48" s="141"/>
      <c r="G48" s="172">
        <f t="shared" si="1"/>
        <v>4.4097516554110276</v>
      </c>
      <c r="H48" s="172">
        <f t="shared" si="1"/>
        <v>4.4097516554110276</v>
      </c>
      <c r="I48" s="172">
        <f t="shared" si="1"/>
        <v>4.4097516554110276</v>
      </c>
      <c r="J48" s="172">
        <f t="shared" si="1"/>
        <v>4.4097516554110276</v>
      </c>
      <c r="K48" s="21"/>
    </row>
    <row r="49" spans="1:11" ht="14.25" x14ac:dyDescent="0.45">
      <c r="A49" s="155"/>
      <c r="B49" s="145" t="s">
        <v>51</v>
      </c>
      <c r="C49" s="145" t="s">
        <v>65</v>
      </c>
      <c r="D49" s="145" t="s">
        <v>162</v>
      </c>
      <c r="E49" s="156" t="s">
        <v>36</v>
      </c>
      <c r="F49" s="141"/>
      <c r="G49" s="172">
        <f t="shared" si="1"/>
        <v>7.579777475788342</v>
      </c>
      <c r="H49" s="172">
        <f t="shared" si="1"/>
        <v>7.579777475788342</v>
      </c>
      <c r="I49" s="172">
        <f t="shared" si="1"/>
        <v>7.579777475788342</v>
      </c>
      <c r="J49" s="172">
        <f t="shared" si="1"/>
        <v>7.579777475788342</v>
      </c>
      <c r="K49" s="21"/>
    </row>
    <row r="50" spans="1:11" ht="14.25" x14ac:dyDescent="0.45">
      <c r="A50" s="155"/>
      <c r="B50" s="145" t="s">
        <v>52</v>
      </c>
      <c r="C50" s="145" t="s">
        <v>65</v>
      </c>
      <c r="D50" s="145" t="s">
        <v>162</v>
      </c>
      <c r="E50" s="156" t="s">
        <v>36</v>
      </c>
      <c r="F50" s="141"/>
      <c r="G50" s="172">
        <f t="shared" si="1"/>
        <v>18.315316383657731</v>
      </c>
      <c r="H50" s="172">
        <f t="shared" si="1"/>
        <v>18.315316383657731</v>
      </c>
      <c r="I50" s="172">
        <f t="shared" si="1"/>
        <v>18.315316383657731</v>
      </c>
      <c r="J50" s="172">
        <f t="shared" si="1"/>
        <v>18.315316383657731</v>
      </c>
      <c r="K50" s="21"/>
    </row>
    <row r="51" spans="1:11" ht="14.25" x14ac:dyDescent="0.45">
      <c r="A51" s="155"/>
      <c r="B51" s="145" t="s">
        <v>80</v>
      </c>
      <c r="C51" s="145" t="s">
        <v>65</v>
      </c>
      <c r="D51" s="145" t="s">
        <v>162</v>
      </c>
      <c r="E51" s="156" t="s">
        <v>36</v>
      </c>
      <c r="F51" s="141"/>
      <c r="G51" s="172">
        <f t="shared" si="1"/>
        <v>14.150118597821573</v>
      </c>
      <c r="H51" s="172">
        <f t="shared" si="1"/>
        <v>14.150118597821573</v>
      </c>
      <c r="I51" s="172">
        <f t="shared" si="1"/>
        <v>14.150118597821573</v>
      </c>
      <c r="J51" s="172">
        <f t="shared" si="1"/>
        <v>14.150118597821573</v>
      </c>
      <c r="K51" s="21"/>
    </row>
    <row r="52" spans="1:11" ht="14.25" x14ac:dyDescent="0.45">
      <c r="A52" s="155"/>
      <c r="B52" s="145" t="s">
        <v>54</v>
      </c>
      <c r="C52" s="145" t="s">
        <v>65</v>
      </c>
      <c r="D52" s="145" t="s">
        <v>162</v>
      </c>
      <c r="E52" s="156" t="s">
        <v>36</v>
      </c>
      <c r="F52" s="141"/>
      <c r="G52" s="172">
        <f t="shared" si="1"/>
        <v>4.2404067519726185</v>
      </c>
      <c r="H52" s="172">
        <f t="shared" si="1"/>
        <v>4.2404067519726185</v>
      </c>
      <c r="I52" s="172">
        <f t="shared" si="1"/>
        <v>4.2404067519726185</v>
      </c>
      <c r="J52" s="172">
        <f t="shared" si="1"/>
        <v>4.2404067519726185</v>
      </c>
      <c r="K52" s="21"/>
    </row>
    <row r="53" spans="1:11" ht="14.25" x14ac:dyDescent="0.45">
      <c r="A53" s="155"/>
      <c r="B53" s="145" t="s">
        <v>55</v>
      </c>
      <c r="C53" s="145" t="s">
        <v>65</v>
      </c>
      <c r="D53" s="145" t="s">
        <v>162</v>
      </c>
      <c r="E53" s="156" t="s">
        <v>36</v>
      </c>
      <c r="F53" s="141"/>
      <c r="G53" s="172">
        <f t="shared" si="1"/>
        <v>8.8271685255722847</v>
      </c>
      <c r="H53" s="172">
        <f t="shared" si="1"/>
        <v>8.8271685255722847</v>
      </c>
      <c r="I53" s="172">
        <f t="shared" si="1"/>
        <v>8.8271685255722847</v>
      </c>
      <c r="J53" s="172">
        <f t="shared" si="1"/>
        <v>8.8271685255722847</v>
      </c>
      <c r="K53" s="21"/>
    </row>
    <row r="54" spans="1:11" ht="14.25" x14ac:dyDescent="0.45">
      <c r="A54" s="155"/>
      <c r="B54" s="145" t="s">
        <v>56</v>
      </c>
      <c r="C54" s="145" t="s">
        <v>65</v>
      </c>
      <c r="D54" s="145" t="s">
        <v>162</v>
      </c>
      <c r="E54" s="156" t="s">
        <v>36</v>
      </c>
      <c r="F54" s="141"/>
      <c r="G54" s="172">
        <f t="shared" si="1"/>
        <v>1.7738704001840728</v>
      </c>
      <c r="H54" s="172">
        <f t="shared" si="1"/>
        <v>1.7738704001840728</v>
      </c>
      <c r="I54" s="172">
        <f t="shared" si="1"/>
        <v>1.7738704001840728</v>
      </c>
      <c r="J54" s="172">
        <f t="shared" si="1"/>
        <v>1.7738704001840728</v>
      </c>
      <c r="K54" s="21"/>
    </row>
    <row r="55" spans="1:11" ht="14.25" x14ac:dyDescent="0.45">
      <c r="A55" s="155"/>
      <c r="B55" s="145" t="s">
        <v>57</v>
      </c>
      <c r="C55" s="145" t="s">
        <v>65</v>
      </c>
      <c r="D55" s="145" t="s">
        <v>162</v>
      </c>
      <c r="E55" s="156" t="s">
        <v>36</v>
      </c>
      <c r="F55" s="141"/>
      <c r="G55" s="172">
        <f t="shared" si="1"/>
        <v>0.60825608770998663</v>
      </c>
      <c r="H55" s="172">
        <f t="shared" si="1"/>
        <v>0.60825608770998663</v>
      </c>
      <c r="I55" s="172">
        <f t="shared" si="1"/>
        <v>0.60825608770998663</v>
      </c>
      <c r="J55" s="172">
        <f t="shared" si="1"/>
        <v>0.60825608770998663</v>
      </c>
      <c r="K55" s="21"/>
    </row>
    <row r="56" spans="1:11" ht="14.25" x14ac:dyDescent="0.45">
      <c r="A56" s="155"/>
      <c r="B56" s="145" t="s">
        <v>60</v>
      </c>
      <c r="C56" s="145" t="s">
        <v>65</v>
      </c>
      <c r="D56" s="145" t="s">
        <v>162</v>
      </c>
      <c r="E56" s="156" t="s">
        <v>36</v>
      </c>
      <c r="F56" s="141"/>
      <c r="G56" s="172">
        <f t="shared" si="1"/>
        <v>0.54971171619962889</v>
      </c>
      <c r="H56" s="172">
        <f t="shared" si="1"/>
        <v>0.54971171619962889</v>
      </c>
      <c r="I56" s="172">
        <f t="shared" si="1"/>
        <v>0.54971171619962889</v>
      </c>
      <c r="J56" s="172">
        <f t="shared" si="1"/>
        <v>0.54971171619962889</v>
      </c>
      <c r="K56" s="21"/>
    </row>
    <row r="57" spans="1:11" ht="14.25" x14ac:dyDescent="0.45">
      <c r="A57" s="155"/>
      <c r="B57" s="145" t="s">
        <v>58</v>
      </c>
      <c r="C57" s="145" t="s">
        <v>65</v>
      </c>
      <c r="D57" s="145" t="s">
        <v>162</v>
      </c>
      <c r="E57" s="156" t="s">
        <v>36</v>
      </c>
      <c r="F57" s="141"/>
      <c r="G57" s="172">
        <f t="shared" si="1"/>
        <v>0.24671335057709382</v>
      </c>
      <c r="H57" s="172">
        <f t="shared" si="1"/>
        <v>0.24671335057709382</v>
      </c>
      <c r="I57" s="172">
        <f t="shared" si="1"/>
        <v>0.24671335057709382</v>
      </c>
      <c r="J57" s="172">
        <f t="shared" si="1"/>
        <v>0.24671335057709382</v>
      </c>
      <c r="K57" s="21"/>
    </row>
    <row r="58" spans="1:11" ht="14.25" x14ac:dyDescent="0.45">
      <c r="A58" s="155"/>
      <c r="B58" s="145" t="s">
        <v>59</v>
      </c>
      <c r="C58" s="145" t="s">
        <v>65</v>
      </c>
      <c r="D58" s="145" t="s">
        <v>162</v>
      </c>
      <c r="E58" s="156" t="s">
        <v>36</v>
      </c>
      <c r="F58" s="141"/>
      <c r="G58" s="172">
        <f t="shared" si="1"/>
        <v>1.6810598637746808</v>
      </c>
      <c r="H58" s="172">
        <f t="shared" si="1"/>
        <v>1.6810598637746808</v>
      </c>
      <c r="I58" s="172">
        <f t="shared" si="1"/>
        <v>1.6810598637746808</v>
      </c>
      <c r="J58" s="172">
        <f t="shared" si="1"/>
        <v>1.6810598637746808</v>
      </c>
      <c r="K58" s="21"/>
    </row>
    <row r="59" spans="1:11" ht="14.25" x14ac:dyDescent="0.45">
      <c r="A59" s="155"/>
      <c r="B59" s="145" t="s">
        <v>61</v>
      </c>
      <c r="C59" s="145" t="s">
        <v>65</v>
      </c>
      <c r="D59" s="145" t="s">
        <v>162</v>
      </c>
      <c r="E59" s="156" t="s">
        <v>36</v>
      </c>
      <c r="F59" s="141"/>
      <c r="G59" s="172">
        <f t="shared" si="1"/>
        <v>0.30798207724971699</v>
      </c>
      <c r="H59" s="172">
        <f t="shared" si="1"/>
        <v>0.30798207724971699</v>
      </c>
      <c r="I59" s="172">
        <f t="shared" si="1"/>
        <v>0.30798207724971699</v>
      </c>
      <c r="J59" s="172">
        <f t="shared" si="1"/>
        <v>0.30798207724971699</v>
      </c>
      <c r="K59" s="21"/>
    </row>
    <row r="60" spans="1:11" ht="14.25" x14ac:dyDescent="0.45">
      <c r="A60" s="155"/>
      <c r="B60" s="141"/>
      <c r="C60" s="141"/>
      <c r="D60" s="141"/>
      <c r="E60" s="141"/>
      <c r="F60" s="141"/>
      <c r="G60" s="141"/>
      <c r="H60" s="141"/>
    </row>
    <row r="61" spans="1:11" ht="14.25" x14ac:dyDescent="0.45">
      <c r="A61" s="176" t="s">
        <v>163</v>
      </c>
      <c r="B61" s="26"/>
      <c r="C61" s="26"/>
      <c r="D61" s="26"/>
      <c r="E61" s="26"/>
      <c r="F61" s="26"/>
      <c r="G61" s="26"/>
      <c r="H61" s="26"/>
      <c r="I61" s="26"/>
      <c r="J61" s="26"/>
      <c r="K61" s="26"/>
    </row>
    <row r="62" spans="1:11" x14ac:dyDescent="0.35">
      <c r="G62" s="171"/>
      <c r="H62" s="171"/>
      <c r="I62" s="171"/>
      <c r="J62" s="171"/>
      <c r="K62"/>
    </row>
    <row r="63" spans="1:11" ht="13.9" x14ac:dyDescent="0.4">
      <c r="B63" s="145" t="s">
        <v>33</v>
      </c>
      <c r="C63" s="145" t="s">
        <v>65</v>
      </c>
      <c r="D63" s="145" t="s">
        <v>164</v>
      </c>
      <c r="E63" s="156" t="s">
        <v>193</v>
      </c>
      <c r="G63" s="173">
        <f>Inp_1!$I$94</f>
        <v>-2E-3</v>
      </c>
      <c r="H63" s="173">
        <f>Inp_1!$I$94</f>
        <v>-2E-3</v>
      </c>
      <c r="I63" s="173">
        <f>Inp_1!$I$94</f>
        <v>-2E-3</v>
      </c>
      <c r="J63" s="173">
        <f>Inp_1!$I$94</f>
        <v>-2E-3</v>
      </c>
      <c r="K63" s="21"/>
    </row>
    <row r="64" spans="1:11" ht="13.9" x14ac:dyDescent="0.4">
      <c r="B64" s="145" t="s">
        <v>46</v>
      </c>
      <c r="C64" s="145" t="s">
        <v>65</v>
      </c>
      <c r="D64" s="145" t="s">
        <v>164</v>
      </c>
      <c r="E64" s="156" t="s">
        <v>193</v>
      </c>
      <c r="G64" s="173">
        <f>Inp_1!$I$94</f>
        <v>-2E-3</v>
      </c>
      <c r="H64" s="173">
        <f>Inp_1!$I$94</f>
        <v>-2E-3</v>
      </c>
      <c r="I64" s="173">
        <f>Inp_1!$I$94</f>
        <v>-2E-3</v>
      </c>
      <c r="J64" s="173">
        <f>Inp_1!$I$94</f>
        <v>-2E-3</v>
      </c>
      <c r="K64" s="21"/>
    </row>
    <row r="65" spans="2:11" ht="13.9" x14ac:dyDescent="0.4">
      <c r="B65" s="145" t="s">
        <v>47</v>
      </c>
      <c r="C65" s="145" t="s">
        <v>65</v>
      </c>
      <c r="D65" s="145" t="s">
        <v>164</v>
      </c>
      <c r="E65" s="156" t="s">
        <v>193</v>
      </c>
      <c r="G65" s="173">
        <f>Inp_1!$I$94</f>
        <v>-2E-3</v>
      </c>
      <c r="H65" s="173">
        <f>Inp_1!$I$94</f>
        <v>-2E-3</v>
      </c>
      <c r="I65" s="173">
        <f>Inp_1!$I$94</f>
        <v>-2E-3</v>
      </c>
      <c r="J65" s="173">
        <f>Inp_1!$I$94</f>
        <v>-2E-3</v>
      </c>
      <c r="K65" s="21"/>
    </row>
    <row r="66" spans="2:11" ht="13.9" x14ac:dyDescent="0.4">
      <c r="B66" s="145" t="s">
        <v>48</v>
      </c>
      <c r="C66" s="145" t="s">
        <v>65</v>
      </c>
      <c r="D66" s="145" t="s">
        <v>164</v>
      </c>
      <c r="E66" s="156" t="s">
        <v>193</v>
      </c>
      <c r="G66" s="173">
        <f>Inp_1!$I$94</f>
        <v>-2E-3</v>
      </c>
      <c r="H66" s="173">
        <f>Inp_1!$I$94</f>
        <v>-2E-3</v>
      </c>
      <c r="I66" s="173">
        <f>Inp_1!$I$94</f>
        <v>-2E-3</v>
      </c>
      <c r="J66" s="173">
        <f>Inp_1!$I$94</f>
        <v>-2E-3</v>
      </c>
      <c r="K66" s="21"/>
    </row>
    <row r="67" spans="2:11" ht="13.9" x14ac:dyDescent="0.4">
      <c r="B67" s="145" t="s">
        <v>49</v>
      </c>
      <c r="C67" s="145" t="s">
        <v>65</v>
      </c>
      <c r="D67" s="145" t="s">
        <v>164</v>
      </c>
      <c r="E67" s="156" t="s">
        <v>193</v>
      </c>
      <c r="G67" s="173">
        <f>Inp_1!$I$94</f>
        <v>-2E-3</v>
      </c>
      <c r="H67" s="173">
        <f>Inp_1!$I$94</f>
        <v>-2E-3</v>
      </c>
      <c r="I67" s="173">
        <f>Inp_1!$I$94</f>
        <v>-2E-3</v>
      </c>
      <c r="J67" s="173">
        <f>Inp_1!$I$94</f>
        <v>-2E-3</v>
      </c>
      <c r="K67" s="21"/>
    </row>
    <row r="68" spans="2:11" ht="13.9" x14ac:dyDescent="0.4">
      <c r="B68" s="145" t="s">
        <v>50</v>
      </c>
      <c r="C68" s="145" t="s">
        <v>65</v>
      </c>
      <c r="D68" s="145" t="s">
        <v>164</v>
      </c>
      <c r="E68" s="156" t="s">
        <v>193</v>
      </c>
      <c r="G68" s="173">
        <f>Inp_1!$I$94</f>
        <v>-2E-3</v>
      </c>
      <c r="H68" s="173">
        <f>Inp_1!$I$94</f>
        <v>-2E-3</v>
      </c>
      <c r="I68" s="173">
        <f>Inp_1!$I$94</f>
        <v>-2E-3</v>
      </c>
      <c r="J68" s="173">
        <f>Inp_1!$I$94</f>
        <v>-2E-3</v>
      </c>
      <c r="K68" s="21"/>
    </row>
    <row r="69" spans="2:11" ht="13.9" x14ac:dyDescent="0.4">
      <c r="B69" s="145" t="s">
        <v>51</v>
      </c>
      <c r="C69" s="145" t="s">
        <v>65</v>
      </c>
      <c r="D69" s="145" t="s">
        <v>164</v>
      </c>
      <c r="E69" s="156" t="s">
        <v>193</v>
      </c>
      <c r="G69" s="173">
        <f>Inp_1!$I$94</f>
        <v>-2E-3</v>
      </c>
      <c r="H69" s="173">
        <f>Inp_1!$I$94</f>
        <v>-2E-3</v>
      </c>
      <c r="I69" s="173">
        <f>Inp_1!$I$94</f>
        <v>-2E-3</v>
      </c>
      <c r="J69" s="173">
        <f>Inp_1!$I$94</f>
        <v>-2E-3</v>
      </c>
      <c r="K69" s="21"/>
    </row>
    <row r="70" spans="2:11" ht="13.9" x14ac:dyDescent="0.4">
      <c r="B70" s="145" t="s">
        <v>52</v>
      </c>
      <c r="C70" s="145" t="s">
        <v>65</v>
      </c>
      <c r="D70" s="145" t="s">
        <v>164</v>
      </c>
      <c r="E70" s="156" t="s">
        <v>193</v>
      </c>
      <c r="G70" s="173">
        <f>Inp_1!$I$94</f>
        <v>-2E-3</v>
      </c>
      <c r="H70" s="173">
        <f>Inp_1!$I$94</f>
        <v>-2E-3</v>
      </c>
      <c r="I70" s="173">
        <f>Inp_1!$I$94</f>
        <v>-2E-3</v>
      </c>
      <c r="J70" s="173">
        <f>Inp_1!$I$94</f>
        <v>-2E-3</v>
      </c>
      <c r="K70" s="21"/>
    </row>
    <row r="71" spans="2:11" ht="13.9" x14ac:dyDescent="0.4">
      <c r="B71" s="145" t="s">
        <v>80</v>
      </c>
      <c r="C71" s="145" t="s">
        <v>65</v>
      </c>
      <c r="D71" s="145" t="s">
        <v>164</v>
      </c>
      <c r="E71" s="156" t="s">
        <v>193</v>
      </c>
      <c r="G71" s="173">
        <f>Inp_1!$I$94</f>
        <v>-2E-3</v>
      </c>
      <c r="H71" s="173">
        <f>Inp_1!$I$94</f>
        <v>-2E-3</v>
      </c>
      <c r="I71" s="173">
        <f>Inp_1!$I$94</f>
        <v>-2E-3</v>
      </c>
      <c r="J71" s="173">
        <f>Inp_1!$I$94</f>
        <v>-2E-3</v>
      </c>
      <c r="K71" s="21"/>
    </row>
    <row r="72" spans="2:11" ht="13.9" x14ac:dyDescent="0.4">
      <c r="B72" s="145" t="s">
        <v>54</v>
      </c>
      <c r="C72" s="145" t="s">
        <v>65</v>
      </c>
      <c r="D72" s="145" t="s">
        <v>164</v>
      </c>
      <c r="E72" s="156" t="s">
        <v>193</v>
      </c>
      <c r="G72" s="173">
        <f>Inp_1!$I$94</f>
        <v>-2E-3</v>
      </c>
      <c r="H72" s="173">
        <f>Inp_1!$I$94</f>
        <v>-2E-3</v>
      </c>
      <c r="I72" s="173">
        <f>Inp_1!$I$94</f>
        <v>-2E-3</v>
      </c>
      <c r="J72" s="173">
        <f>Inp_1!$I$94</f>
        <v>-2E-3</v>
      </c>
      <c r="K72" s="21"/>
    </row>
    <row r="73" spans="2:11" ht="13.9" x14ac:dyDescent="0.4">
      <c r="B73" s="145" t="s">
        <v>55</v>
      </c>
      <c r="C73" s="145" t="s">
        <v>65</v>
      </c>
      <c r="D73" s="145" t="s">
        <v>164</v>
      </c>
      <c r="E73" s="156" t="s">
        <v>193</v>
      </c>
      <c r="G73" s="173">
        <f>Inp_1!$I$94</f>
        <v>-2E-3</v>
      </c>
      <c r="H73" s="173">
        <f>Inp_1!$I$94</f>
        <v>-2E-3</v>
      </c>
      <c r="I73" s="173">
        <f>Inp_1!$I$94</f>
        <v>-2E-3</v>
      </c>
      <c r="J73" s="173">
        <f>Inp_1!$I$94</f>
        <v>-2E-3</v>
      </c>
      <c r="K73" s="21"/>
    </row>
    <row r="74" spans="2:11" ht="13.9" x14ac:dyDescent="0.4">
      <c r="B74" s="145" t="s">
        <v>56</v>
      </c>
      <c r="C74" s="145" t="s">
        <v>65</v>
      </c>
      <c r="D74" s="145" t="s">
        <v>164</v>
      </c>
      <c r="E74" s="156" t="s">
        <v>193</v>
      </c>
      <c r="G74" s="173">
        <f>Inp_1!$I$94</f>
        <v>-2E-3</v>
      </c>
      <c r="H74" s="173">
        <f>Inp_1!$I$94</f>
        <v>-2E-3</v>
      </c>
      <c r="I74" s="173">
        <f>Inp_1!$I$94</f>
        <v>-2E-3</v>
      </c>
      <c r="J74" s="173">
        <f>Inp_1!$I$94</f>
        <v>-2E-3</v>
      </c>
      <c r="K74" s="21"/>
    </row>
    <row r="75" spans="2:11" ht="13.9" x14ac:dyDescent="0.4">
      <c r="B75" s="145" t="s">
        <v>57</v>
      </c>
      <c r="C75" s="145" t="s">
        <v>65</v>
      </c>
      <c r="D75" s="145" t="s">
        <v>164</v>
      </c>
      <c r="E75" s="156" t="s">
        <v>193</v>
      </c>
      <c r="G75" s="173">
        <f>Inp_1!$I$94</f>
        <v>-2E-3</v>
      </c>
      <c r="H75" s="173">
        <f>Inp_1!$I$94</f>
        <v>-2E-3</v>
      </c>
      <c r="I75" s="173">
        <f>Inp_1!$I$94</f>
        <v>-2E-3</v>
      </c>
      <c r="J75" s="173">
        <f>Inp_1!$I$94</f>
        <v>-2E-3</v>
      </c>
      <c r="K75" s="21"/>
    </row>
    <row r="76" spans="2:11" ht="13.9" x14ac:dyDescent="0.4">
      <c r="B76" s="145" t="s">
        <v>60</v>
      </c>
      <c r="C76" s="145" t="s">
        <v>65</v>
      </c>
      <c r="D76" s="145" t="s">
        <v>164</v>
      </c>
      <c r="E76" s="156" t="s">
        <v>193</v>
      </c>
      <c r="G76" s="173">
        <f>Inp_1!$I$94</f>
        <v>-2E-3</v>
      </c>
      <c r="H76" s="173">
        <f>Inp_1!$I$94</f>
        <v>-2E-3</v>
      </c>
      <c r="I76" s="173">
        <f>Inp_1!$I$94</f>
        <v>-2E-3</v>
      </c>
      <c r="J76" s="173">
        <f>Inp_1!$I$94</f>
        <v>-2E-3</v>
      </c>
      <c r="K76" s="21"/>
    </row>
    <row r="77" spans="2:11" ht="13.9" x14ac:dyDescent="0.4">
      <c r="B77" s="145" t="s">
        <v>58</v>
      </c>
      <c r="C77" s="145" t="s">
        <v>65</v>
      </c>
      <c r="D77" s="145" t="s">
        <v>164</v>
      </c>
      <c r="E77" s="156" t="s">
        <v>193</v>
      </c>
      <c r="G77" s="173">
        <f>Inp_1!$I$94</f>
        <v>-2E-3</v>
      </c>
      <c r="H77" s="173">
        <f>Inp_1!$I$94</f>
        <v>-2E-3</v>
      </c>
      <c r="I77" s="173">
        <f>Inp_1!$I$94</f>
        <v>-2E-3</v>
      </c>
      <c r="J77" s="173">
        <f>Inp_1!$I$94</f>
        <v>-2E-3</v>
      </c>
      <c r="K77" s="21"/>
    </row>
    <row r="78" spans="2:11" ht="13.9" x14ac:dyDescent="0.4">
      <c r="B78" s="145" t="s">
        <v>59</v>
      </c>
      <c r="C78" s="145" t="s">
        <v>65</v>
      </c>
      <c r="D78" s="145" t="s">
        <v>164</v>
      </c>
      <c r="E78" s="156" t="s">
        <v>193</v>
      </c>
      <c r="G78" s="173">
        <f>Inp_1!$I$94</f>
        <v>-2E-3</v>
      </c>
      <c r="H78" s="173">
        <f>Inp_1!$I$94</f>
        <v>-2E-3</v>
      </c>
      <c r="I78" s="173">
        <f>Inp_1!$I$94</f>
        <v>-2E-3</v>
      </c>
      <c r="J78" s="173">
        <f>Inp_1!$I$94</f>
        <v>-2E-3</v>
      </c>
      <c r="K78" s="21"/>
    </row>
    <row r="79" spans="2:11" ht="13.9" x14ac:dyDescent="0.4">
      <c r="B79" s="145" t="s">
        <v>61</v>
      </c>
      <c r="C79" s="145" t="s">
        <v>65</v>
      </c>
      <c r="D79" s="145" t="s">
        <v>164</v>
      </c>
      <c r="E79" s="156" t="s">
        <v>193</v>
      </c>
      <c r="G79" s="173">
        <f>Inp_1!$I$94</f>
        <v>-2E-3</v>
      </c>
      <c r="H79" s="173">
        <f>Inp_1!$I$94</f>
        <v>-2E-3</v>
      </c>
      <c r="I79" s="173">
        <f>Inp_1!$I$94</f>
        <v>-2E-3</v>
      </c>
      <c r="J79" s="173">
        <f>Inp_1!$I$94</f>
        <v>-2E-3</v>
      </c>
      <c r="K79" s="21"/>
    </row>
    <row r="80" spans="2:11" ht="13.9" x14ac:dyDescent="0.4">
      <c r="D80" s="145"/>
      <c r="E80" s="156"/>
      <c r="K80"/>
    </row>
    <row r="81" spans="2:11" ht="13.9" x14ac:dyDescent="0.4">
      <c r="B81" s="145" t="s">
        <v>33</v>
      </c>
      <c r="C81" s="145" t="s">
        <v>65</v>
      </c>
      <c r="D81" s="145" t="s">
        <v>161</v>
      </c>
      <c r="E81" s="156" t="s">
        <v>36</v>
      </c>
      <c r="F81" s="171"/>
      <c r="G81" s="174">
        <f>SUMIFS(RCV!$F$221:$F$237,RCV!$B$221:$B$237,'Cap &amp; Collar £m'!$B81)</f>
        <v>5441.0950524302671</v>
      </c>
      <c r="H81" s="174">
        <f>SUMIFS(RCV!$F$221:$F$237,RCV!$B$221:$B$237,'Cap &amp; Collar £m'!$B81)</f>
        <v>5441.0950524302671</v>
      </c>
      <c r="I81" s="174">
        <f>SUMIFS(RCV!$F$221:$F$237,RCV!$B$221:$B$237,'Cap &amp; Collar £m'!$B81)</f>
        <v>5441.0950524302671</v>
      </c>
      <c r="J81" s="174">
        <f>SUMIFS(RCV!$F$221:$F$237,RCV!$B$221:$B$237,'Cap &amp; Collar £m'!$B81)</f>
        <v>5441.0950524302671</v>
      </c>
      <c r="K81" s="21"/>
    </row>
    <row r="82" spans="2:11" ht="13.9" x14ac:dyDescent="0.4">
      <c r="B82" s="145" t="s">
        <v>46</v>
      </c>
      <c r="C82" s="145" t="s">
        <v>65</v>
      </c>
      <c r="D82" s="145" t="s">
        <v>161</v>
      </c>
      <c r="E82" s="156" t="s">
        <v>36</v>
      </c>
      <c r="F82" s="171"/>
      <c r="G82" s="174">
        <f>SUMIFS(RCV!$F$221:$F$237,RCV!$B$221:$B$237,'Cap &amp; Collar £m'!$B82)</f>
        <v>3550.9675723530754</v>
      </c>
      <c r="H82" s="174">
        <f>SUMIFS(RCV!$F$221:$F$237,RCV!$B$221:$B$237,'Cap &amp; Collar £m'!$B82)</f>
        <v>3550.9675723530754</v>
      </c>
      <c r="I82" s="174">
        <f>SUMIFS(RCV!$F$221:$F$237,RCV!$B$221:$B$237,'Cap &amp; Collar £m'!$B82)</f>
        <v>3550.9675723530754</v>
      </c>
      <c r="J82" s="174">
        <f>SUMIFS(RCV!$F$221:$F$237,RCV!$B$221:$B$237,'Cap &amp; Collar £m'!$B82)</f>
        <v>3550.9675723530754</v>
      </c>
      <c r="K82" s="21"/>
    </row>
    <row r="83" spans="2:11" ht="13.9" x14ac:dyDescent="0.4">
      <c r="B83" s="145" t="s">
        <v>47</v>
      </c>
      <c r="C83" s="145" t="s">
        <v>65</v>
      </c>
      <c r="D83" s="145" t="s">
        <v>161</v>
      </c>
      <c r="E83" s="156" t="s">
        <v>36</v>
      </c>
      <c r="F83" s="171"/>
      <c r="G83" s="174">
        <f>SUMIFS(RCV!$F$221:$F$237,RCV!$B$221:$B$237,'Cap &amp; Collar £m'!$B83)</f>
        <v>75.491579143492487</v>
      </c>
      <c r="H83" s="174">
        <f>SUMIFS(RCV!$F$221:$F$237,RCV!$B$221:$B$237,'Cap &amp; Collar £m'!$B83)</f>
        <v>75.491579143492487</v>
      </c>
      <c r="I83" s="174">
        <f>SUMIFS(RCV!$F$221:$F$237,RCV!$B$221:$B$237,'Cap &amp; Collar £m'!$B83)</f>
        <v>75.491579143492487</v>
      </c>
      <c r="J83" s="174">
        <f>SUMIFS(RCV!$F$221:$F$237,RCV!$B$221:$B$237,'Cap &amp; Collar £m'!$B83)</f>
        <v>75.491579143492487</v>
      </c>
      <c r="K83" s="21"/>
    </row>
    <row r="84" spans="2:11" ht="13.9" x14ac:dyDescent="0.4">
      <c r="B84" s="145" t="s">
        <v>48</v>
      </c>
      <c r="C84" s="145" t="s">
        <v>65</v>
      </c>
      <c r="D84" s="145" t="s">
        <v>161</v>
      </c>
      <c r="E84" s="156" t="s">
        <v>36</v>
      </c>
      <c r="F84" s="171"/>
      <c r="G84" s="174">
        <f>SUMIFS(RCV!$F$221:$F$237,RCV!$B$221:$B$237,'Cap &amp; Collar £m'!$B84)</f>
        <v>2874.0077139546543</v>
      </c>
      <c r="H84" s="174">
        <f>SUMIFS(RCV!$F$221:$F$237,RCV!$B$221:$B$237,'Cap &amp; Collar £m'!$B84)</f>
        <v>2874.0077139546543</v>
      </c>
      <c r="I84" s="174">
        <f>SUMIFS(RCV!$F$221:$F$237,RCV!$B$221:$B$237,'Cap &amp; Collar £m'!$B84)</f>
        <v>2874.0077139546543</v>
      </c>
      <c r="J84" s="174">
        <f>SUMIFS(RCV!$F$221:$F$237,RCV!$B$221:$B$237,'Cap &amp; Collar £m'!$B84)</f>
        <v>2874.0077139546543</v>
      </c>
      <c r="K84" s="21"/>
    </row>
    <row r="85" spans="2:11" ht="13.9" x14ac:dyDescent="0.4">
      <c r="B85" s="145" t="s">
        <v>49</v>
      </c>
      <c r="C85" s="145" t="s">
        <v>65</v>
      </c>
      <c r="D85" s="145" t="s">
        <v>161</v>
      </c>
      <c r="E85" s="156" t="s">
        <v>36</v>
      </c>
      <c r="F85" s="171"/>
      <c r="G85" s="174">
        <f>SUMIFS(RCV!$F$221:$F$237,RCV!$B$221:$B$237,'Cap &amp; Collar £m'!$B85)</f>
        <v>6739.523186537067</v>
      </c>
      <c r="H85" s="174">
        <f>SUMIFS(RCV!$F$221:$F$237,RCV!$B$221:$B$237,'Cap &amp; Collar £m'!$B85)</f>
        <v>6739.523186537067</v>
      </c>
      <c r="I85" s="174">
        <f>SUMIFS(RCV!$F$221:$F$237,RCV!$B$221:$B$237,'Cap &amp; Collar £m'!$B85)</f>
        <v>6739.523186537067</v>
      </c>
      <c r="J85" s="174">
        <f>SUMIFS(RCV!$F$221:$F$237,RCV!$B$221:$B$237,'Cap &amp; Collar £m'!$B85)</f>
        <v>6739.523186537067</v>
      </c>
      <c r="K85" s="21"/>
    </row>
    <row r="86" spans="2:11" ht="13.9" x14ac:dyDescent="0.4">
      <c r="B86" s="145" t="s">
        <v>50</v>
      </c>
      <c r="C86" s="145" t="s">
        <v>65</v>
      </c>
      <c r="D86" s="145" t="s">
        <v>161</v>
      </c>
      <c r="E86" s="156" t="s">
        <v>36</v>
      </c>
      <c r="F86" s="171"/>
      <c r="G86" s="174">
        <f>SUMIFS(RCV!$F$221:$F$237,RCV!$B$221:$B$237,'Cap &amp; Collar £m'!$B86)</f>
        <v>2204.875827705514</v>
      </c>
      <c r="H86" s="174">
        <f>SUMIFS(RCV!$F$221:$F$237,RCV!$B$221:$B$237,'Cap &amp; Collar £m'!$B86)</f>
        <v>2204.875827705514</v>
      </c>
      <c r="I86" s="174">
        <f>SUMIFS(RCV!$F$221:$F$237,RCV!$B$221:$B$237,'Cap &amp; Collar £m'!$B86)</f>
        <v>2204.875827705514</v>
      </c>
      <c r="J86" s="174">
        <f>SUMIFS(RCV!$F$221:$F$237,RCV!$B$221:$B$237,'Cap &amp; Collar £m'!$B86)</f>
        <v>2204.875827705514</v>
      </c>
      <c r="K86" s="21"/>
    </row>
    <row r="87" spans="2:11" ht="13.9" x14ac:dyDescent="0.4">
      <c r="B87" s="145" t="s">
        <v>51</v>
      </c>
      <c r="C87" s="145" t="s">
        <v>65</v>
      </c>
      <c r="D87" s="145" t="s">
        <v>161</v>
      </c>
      <c r="E87" s="156" t="s">
        <v>36</v>
      </c>
      <c r="F87" s="171"/>
      <c r="G87" s="174">
        <f>SUMIFS(RCV!$F$221:$F$237,RCV!$B$221:$B$237,'Cap &amp; Collar £m'!$B87)</f>
        <v>3789.8887378941708</v>
      </c>
      <c r="H87" s="174">
        <f>SUMIFS(RCV!$F$221:$F$237,RCV!$B$221:$B$237,'Cap &amp; Collar £m'!$B87)</f>
        <v>3789.8887378941708</v>
      </c>
      <c r="I87" s="174">
        <f>SUMIFS(RCV!$F$221:$F$237,RCV!$B$221:$B$237,'Cap &amp; Collar £m'!$B87)</f>
        <v>3789.8887378941708</v>
      </c>
      <c r="J87" s="174">
        <f>SUMIFS(RCV!$F$221:$F$237,RCV!$B$221:$B$237,'Cap &amp; Collar £m'!$B87)</f>
        <v>3789.8887378941708</v>
      </c>
      <c r="K87" s="21"/>
    </row>
    <row r="88" spans="2:11" ht="13.9" x14ac:dyDescent="0.4">
      <c r="B88" s="145" t="s">
        <v>52</v>
      </c>
      <c r="C88" s="145" t="s">
        <v>65</v>
      </c>
      <c r="D88" s="145" t="s">
        <v>161</v>
      </c>
      <c r="E88" s="156" t="s">
        <v>36</v>
      </c>
      <c r="F88" s="171"/>
      <c r="G88" s="174">
        <f>SUMIFS(RCV!$F$221:$F$237,RCV!$B$221:$B$237,'Cap &amp; Collar £m'!$B88)</f>
        <v>9157.6581918288648</v>
      </c>
      <c r="H88" s="174">
        <f>SUMIFS(RCV!$F$221:$F$237,RCV!$B$221:$B$237,'Cap &amp; Collar £m'!$B88)</f>
        <v>9157.6581918288648</v>
      </c>
      <c r="I88" s="174">
        <f>SUMIFS(RCV!$F$221:$F$237,RCV!$B$221:$B$237,'Cap &amp; Collar £m'!$B88)</f>
        <v>9157.6581918288648</v>
      </c>
      <c r="J88" s="174">
        <f>SUMIFS(RCV!$F$221:$F$237,RCV!$B$221:$B$237,'Cap &amp; Collar £m'!$B88)</f>
        <v>9157.6581918288648</v>
      </c>
      <c r="K88" s="21"/>
    </row>
    <row r="89" spans="2:11" ht="13.9" x14ac:dyDescent="0.4">
      <c r="B89" s="145" t="s">
        <v>80</v>
      </c>
      <c r="C89" s="145" t="s">
        <v>65</v>
      </c>
      <c r="D89" s="145" t="s">
        <v>161</v>
      </c>
      <c r="E89" s="156" t="s">
        <v>36</v>
      </c>
      <c r="F89" s="171"/>
      <c r="G89" s="174">
        <f>SUMIFS(RCV!$F$221:$F$237,RCV!$B$221:$B$237,'Cap &amp; Collar £m'!$B89)</f>
        <v>7075.0592989107863</v>
      </c>
      <c r="H89" s="174">
        <f>SUMIFS(RCV!$F$221:$F$237,RCV!$B$221:$B$237,'Cap &amp; Collar £m'!$B89)</f>
        <v>7075.0592989107863</v>
      </c>
      <c r="I89" s="174">
        <f>SUMIFS(RCV!$F$221:$F$237,RCV!$B$221:$B$237,'Cap &amp; Collar £m'!$B89)</f>
        <v>7075.0592989107863</v>
      </c>
      <c r="J89" s="174">
        <f>SUMIFS(RCV!$F$221:$F$237,RCV!$B$221:$B$237,'Cap &amp; Collar £m'!$B89)</f>
        <v>7075.0592989107863</v>
      </c>
      <c r="K89" s="21"/>
    </row>
    <row r="90" spans="2:11" ht="13.9" x14ac:dyDescent="0.4">
      <c r="B90" s="145" t="s">
        <v>54</v>
      </c>
      <c r="C90" s="145" t="s">
        <v>65</v>
      </c>
      <c r="D90" s="145" t="s">
        <v>161</v>
      </c>
      <c r="E90" s="156" t="s">
        <v>36</v>
      </c>
      <c r="F90" s="171"/>
      <c r="G90" s="174">
        <f>SUMIFS(RCV!$F$221:$F$237,RCV!$B$221:$B$237,'Cap &amp; Collar £m'!$B90)</f>
        <v>2120.2033759863093</v>
      </c>
      <c r="H90" s="174">
        <f>SUMIFS(RCV!$F$221:$F$237,RCV!$B$221:$B$237,'Cap &amp; Collar £m'!$B90)</f>
        <v>2120.2033759863093</v>
      </c>
      <c r="I90" s="174">
        <f>SUMIFS(RCV!$F$221:$F$237,RCV!$B$221:$B$237,'Cap &amp; Collar £m'!$B90)</f>
        <v>2120.2033759863093</v>
      </c>
      <c r="J90" s="174">
        <f>SUMIFS(RCV!$F$221:$F$237,RCV!$B$221:$B$237,'Cap &amp; Collar £m'!$B90)</f>
        <v>2120.2033759863093</v>
      </c>
      <c r="K90" s="21"/>
    </row>
    <row r="91" spans="2:11" ht="13.9" x14ac:dyDescent="0.4">
      <c r="B91" s="145" t="s">
        <v>55</v>
      </c>
      <c r="C91" s="145" t="s">
        <v>65</v>
      </c>
      <c r="D91" s="145" t="s">
        <v>161</v>
      </c>
      <c r="E91" s="156" t="s">
        <v>36</v>
      </c>
      <c r="F91" s="171"/>
      <c r="G91" s="174">
        <f>SUMIFS(RCV!$F$221:$F$237,RCV!$B$221:$B$237,'Cap &amp; Collar £m'!$B91)</f>
        <v>4413.5842627861421</v>
      </c>
      <c r="H91" s="174">
        <f>SUMIFS(RCV!$F$221:$F$237,RCV!$B$221:$B$237,'Cap &amp; Collar £m'!$B91)</f>
        <v>4413.5842627861421</v>
      </c>
      <c r="I91" s="174">
        <f>SUMIFS(RCV!$F$221:$F$237,RCV!$B$221:$B$237,'Cap &amp; Collar £m'!$B91)</f>
        <v>4413.5842627861421</v>
      </c>
      <c r="J91" s="174">
        <f>SUMIFS(RCV!$F$221:$F$237,RCV!$B$221:$B$237,'Cap &amp; Collar £m'!$B91)</f>
        <v>4413.5842627861421</v>
      </c>
      <c r="K91" s="21"/>
    </row>
    <row r="92" spans="2:11" ht="13.9" x14ac:dyDescent="0.4">
      <c r="B92" s="145" t="s">
        <v>56</v>
      </c>
      <c r="C92" s="145" t="s">
        <v>65</v>
      </c>
      <c r="D92" s="145" t="s">
        <v>161</v>
      </c>
      <c r="E92" s="156" t="s">
        <v>36</v>
      </c>
      <c r="F92" s="171"/>
      <c r="G92" s="174">
        <f>SUMIFS(RCV!$F$221:$F$237,RCV!$B$221:$B$237,'Cap &amp; Collar £m'!$B92)</f>
        <v>886.93520009203644</v>
      </c>
      <c r="H92" s="174">
        <f>SUMIFS(RCV!$F$221:$F$237,RCV!$B$221:$B$237,'Cap &amp; Collar £m'!$B92)</f>
        <v>886.93520009203644</v>
      </c>
      <c r="I92" s="174">
        <f>SUMIFS(RCV!$F$221:$F$237,RCV!$B$221:$B$237,'Cap &amp; Collar £m'!$B92)</f>
        <v>886.93520009203644</v>
      </c>
      <c r="J92" s="174">
        <f>SUMIFS(RCV!$F$221:$F$237,RCV!$B$221:$B$237,'Cap &amp; Collar £m'!$B92)</f>
        <v>886.93520009203644</v>
      </c>
      <c r="K92" s="21"/>
    </row>
    <row r="93" spans="2:11" ht="13.9" x14ac:dyDescent="0.4">
      <c r="B93" s="145" t="s">
        <v>57</v>
      </c>
      <c r="C93" s="145" t="s">
        <v>65</v>
      </c>
      <c r="D93" s="145" t="s">
        <v>161</v>
      </c>
      <c r="E93" s="156" t="s">
        <v>36</v>
      </c>
      <c r="F93" s="171"/>
      <c r="G93" s="174">
        <f>SUMIFS(RCV!$F$221:$F$237,RCV!$B$221:$B$237,'Cap &amp; Collar £m'!$B93)</f>
        <v>304.12804385499328</v>
      </c>
      <c r="H93" s="174">
        <f>SUMIFS(RCV!$F$221:$F$237,RCV!$B$221:$B$237,'Cap &amp; Collar £m'!$B93)</f>
        <v>304.12804385499328</v>
      </c>
      <c r="I93" s="174">
        <f>SUMIFS(RCV!$F$221:$F$237,RCV!$B$221:$B$237,'Cap &amp; Collar £m'!$B93)</f>
        <v>304.12804385499328</v>
      </c>
      <c r="J93" s="174">
        <f>SUMIFS(RCV!$F$221:$F$237,RCV!$B$221:$B$237,'Cap &amp; Collar £m'!$B93)</f>
        <v>304.12804385499328</v>
      </c>
      <c r="K93" s="21"/>
    </row>
    <row r="94" spans="2:11" ht="13.9" x14ac:dyDescent="0.4">
      <c r="B94" s="145" t="s">
        <v>60</v>
      </c>
      <c r="C94" s="145" t="s">
        <v>65</v>
      </c>
      <c r="D94" s="145" t="s">
        <v>161</v>
      </c>
      <c r="E94" s="156" t="s">
        <v>36</v>
      </c>
      <c r="F94" s="171"/>
      <c r="G94" s="174">
        <f>SUMIFS(RCV!$F$221:$F$237,RCV!$B$221:$B$237,'Cap &amp; Collar £m'!$B94)</f>
        <v>274.85585809981444</v>
      </c>
      <c r="H94" s="174">
        <f>SUMIFS(RCV!$F$221:$F$237,RCV!$B$221:$B$237,'Cap &amp; Collar £m'!$B94)</f>
        <v>274.85585809981444</v>
      </c>
      <c r="I94" s="174">
        <f>SUMIFS(RCV!$F$221:$F$237,RCV!$B$221:$B$237,'Cap &amp; Collar £m'!$B94)</f>
        <v>274.85585809981444</v>
      </c>
      <c r="J94" s="174">
        <f>SUMIFS(RCV!$F$221:$F$237,RCV!$B$221:$B$237,'Cap &amp; Collar £m'!$B94)</f>
        <v>274.85585809981444</v>
      </c>
      <c r="K94" s="21"/>
    </row>
    <row r="95" spans="2:11" ht="13.9" x14ac:dyDescent="0.4">
      <c r="B95" s="145" t="s">
        <v>58</v>
      </c>
      <c r="C95" s="145" t="s">
        <v>65</v>
      </c>
      <c r="D95" s="145" t="s">
        <v>161</v>
      </c>
      <c r="E95" s="156" t="s">
        <v>36</v>
      </c>
      <c r="F95" s="171"/>
      <c r="G95" s="174">
        <f>SUMIFS(RCV!$F$221:$F$237,RCV!$B$221:$B$237,'Cap &amp; Collar £m'!$B95)</f>
        <v>123.35667528854691</v>
      </c>
      <c r="H95" s="174">
        <f>SUMIFS(RCV!$F$221:$F$237,RCV!$B$221:$B$237,'Cap &amp; Collar £m'!$B95)</f>
        <v>123.35667528854691</v>
      </c>
      <c r="I95" s="174">
        <f>SUMIFS(RCV!$F$221:$F$237,RCV!$B$221:$B$237,'Cap &amp; Collar £m'!$B95)</f>
        <v>123.35667528854691</v>
      </c>
      <c r="J95" s="174">
        <f>SUMIFS(RCV!$F$221:$F$237,RCV!$B$221:$B$237,'Cap &amp; Collar £m'!$B95)</f>
        <v>123.35667528854691</v>
      </c>
      <c r="K95" s="21"/>
    </row>
    <row r="96" spans="2:11" ht="13.9" x14ac:dyDescent="0.4">
      <c r="B96" s="145" t="s">
        <v>59</v>
      </c>
      <c r="C96" s="145" t="s">
        <v>65</v>
      </c>
      <c r="D96" s="145" t="s">
        <v>161</v>
      </c>
      <c r="E96" s="156" t="s">
        <v>36</v>
      </c>
      <c r="F96" s="171"/>
      <c r="G96" s="174">
        <f>SUMIFS(RCV!$F$221:$F$237,RCV!$B$221:$B$237,'Cap &amp; Collar £m'!$B96)</f>
        <v>840.52993188734035</v>
      </c>
      <c r="H96" s="174">
        <f>SUMIFS(RCV!$F$221:$F$237,RCV!$B$221:$B$237,'Cap &amp; Collar £m'!$B96)</f>
        <v>840.52993188734035</v>
      </c>
      <c r="I96" s="174">
        <f>SUMIFS(RCV!$F$221:$F$237,RCV!$B$221:$B$237,'Cap &amp; Collar £m'!$B96)</f>
        <v>840.52993188734035</v>
      </c>
      <c r="J96" s="174">
        <f>SUMIFS(RCV!$F$221:$F$237,RCV!$B$221:$B$237,'Cap &amp; Collar £m'!$B96)</f>
        <v>840.52993188734035</v>
      </c>
      <c r="K96" s="21"/>
    </row>
    <row r="97" spans="2:11" ht="13.9" x14ac:dyDescent="0.4">
      <c r="B97" s="145" t="s">
        <v>61</v>
      </c>
      <c r="C97" s="145" t="s">
        <v>65</v>
      </c>
      <c r="D97" s="145" t="s">
        <v>161</v>
      </c>
      <c r="E97" s="156" t="s">
        <v>36</v>
      </c>
      <c r="F97" s="171"/>
      <c r="G97" s="174">
        <f>SUMIFS(RCV!$F$221:$F$237,RCV!$B$221:$B$237,'Cap &amp; Collar £m'!$B97)</f>
        <v>153.9910386248585</v>
      </c>
      <c r="H97" s="174">
        <f>SUMIFS(RCV!$F$221:$F$237,RCV!$B$221:$B$237,'Cap &amp; Collar £m'!$B97)</f>
        <v>153.9910386248585</v>
      </c>
      <c r="I97" s="174">
        <f>SUMIFS(RCV!$F$221:$F$237,RCV!$B$221:$B$237,'Cap &amp; Collar £m'!$B97)</f>
        <v>153.9910386248585</v>
      </c>
      <c r="J97" s="174">
        <f>SUMIFS(RCV!$F$221:$F$237,RCV!$B$221:$B$237,'Cap &amp; Collar £m'!$B97)</f>
        <v>153.9910386248585</v>
      </c>
      <c r="K97" s="21"/>
    </row>
    <row r="98" spans="2:11" ht="13.9" x14ac:dyDescent="0.4">
      <c r="D98" s="145"/>
      <c r="E98" s="156"/>
      <c r="K98"/>
    </row>
    <row r="99" spans="2:11" ht="13.9" x14ac:dyDescent="0.4">
      <c r="B99" s="145" t="s">
        <v>33</v>
      </c>
      <c r="C99" s="145" t="s">
        <v>65</v>
      </c>
      <c r="D99" s="145" t="s">
        <v>165</v>
      </c>
      <c r="E99" s="156" t="s">
        <v>36</v>
      </c>
      <c r="F99" s="171"/>
      <c r="G99" s="175">
        <f>G63*G81</f>
        <v>-10.882190104860534</v>
      </c>
      <c r="H99" s="175">
        <f t="shared" ref="H99:J99" si="2">H63*H81</f>
        <v>-10.882190104860534</v>
      </c>
      <c r="I99" s="175">
        <f t="shared" si="2"/>
        <v>-10.882190104860534</v>
      </c>
      <c r="J99" s="175">
        <f t="shared" si="2"/>
        <v>-10.882190104860534</v>
      </c>
      <c r="K99" s="21"/>
    </row>
    <row r="100" spans="2:11" ht="13.9" x14ac:dyDescent="0.4">
      <c r="B100" s="145" t="s">
        <v>46</v>
      </c>
      <c r="C100" s="145" t="s">
        <v>65</v>
      </c>
      <c r="D100" s="145" t="s">
        <v>165</v>
      </c>
      <c r="E100" s="156" t="s">
        <v>36</v>
      </c>
      <c r="F100" s="171"/>
      <c r="G100" s="175">
        <f t="shared" ref="G100:J115" si="3">G64*G82</f>
        <v>-7.1019351447061512</v>
      </c>
      <c r="H100" s="175">
        <f t="shared" si="3"/>
        <v>-7.1019351447061512</v>
      </c>
      <c r="I100" s="175">
        <f t="shared" si="3"/>
        <v>-7.1019351447061512</v>
      </c>
      <c r="J100" s="175">
        <f t="shared" si="3"/>
        <v>-7.1019351447061512</v>
      </c>
      <c r="K100" s="21"/>
    </row>
    <row r="101" spans="2:11" ht="13.9" x14ac:dyDescent="0.4">
      <c r="B101" s="145" t="s">
        <v>47</v>
      </c>
      <c r="C101" s="145" t="s">
        <v>65</v>
      </c>
      <c r="D101" s="145" t="s">
        <v>165</v>
      </c>
      <c r="E101" s="156" t="s">
        <v>36</v>
      </c>
      <c r="F101" s="171"/>
      <c r="G101" s="175">
        <f t="shared" si="3"/>
        <v>-0.15098315828698497</v>
      </c>
      <c r="H101" s="175">
        <f t="shared" si="3"/>
        <v>-0.15098315828698497</v>
      </c>
      <c r="I101" s="175">
        <f t="shared" si="3"/>
        <v>-0.15098315828698497</v>
      </c>
      <c r="J101" s="175">
        <f t="shared" si="3"/>
        <v>-0.15098315828698497</v>
      </c>
      <c r="K101" s="21"/>
    </row>
    <row r="102" spans="2:11" ht="13.9" x14ac:dyDescent="0.4">
      <c r="B102" s="145" t="s">
        <v>48</v>
      </c>
      <c r="C102" s="145" t="s">
        <v>65</v>
      </c>
      <c r="D102" s="145" t="s">
        <v>165</v>
      </c>
      <c r="E102" s="156" t="s">
        <v>36</v>
      </c>
      <c r="F102" s="171"/>
      <c r="G102" s="175">
        <f t="shared" si="3"/>
        <v>-5.7480154279093085</v>
      </c>
      <c r="H102" s="175">
        <f t="shared" si="3"/>
        <v>-5.7480154279093085</v>
      </c>
      <c r="I102" s="175">
        <f t="shared" si="3"/>
        <v>-5.7480154279093085</v>
      </c>
      <c r="J102" s="175">
        <f t="shared" si="3"/>
        <v>-5.7480154279093085</v>
      </c>
      <c r="K102" s="21"/>
    </row>
    <row r="103" spans="2:11" ht="13.9" x14ac:dyDescent="0.4">
      <c r="B103" s="145" t="s">
        <v>49</v>
      </c>
      <c r="C103" s="145" t="s">
        <v>65</v>
      </c>
      <c r="D103" s="145" t="s">
        <v>165</v>
      </c>
      <c r="E103" s="156" t="s">
        <v>36</v>
      </c>
      <c r="F103" s="171"/>
      <c r="G103" s="175">
        <f t="shared" si="3"/>
        <v>-13.479046373074134</v>
      </c>
      <c r="H103" s="175">
        <f t="shared" si="3"/>
        <v>-13.479046373074134</v>
      </c>
      <c r="I103" s="175">
        <f t="shared" si="3"/>
        <v>-13.479046373074134</v>
      </c>
      <c r="J103" s="175">
        <f t="shared" si="3"/>
        <v>-13.479046373074134</v>
      </c>
      <c r="K103" s="21"/>
    </row>
    <row r="104" spans="2:11" ht="13.9" x14ac:dyDescent="0.4">
      <c r="B104" s="145" t="s">
        <v>50</v>
      </c>
      <c r="C104" s="145" t="s">
        <v>65</v>
      </c>
      <c r="D104" s="145" t="s">
        <v>165</v>
      </c>
      <c r="E104" s="156" t="s">
        <v>36</v>
      </c>
      <c r="F104" s="171"/>
      <c r="G104" s="175">
        <f t="shared" si="3"/>
        <v>-4.4097516554110276</v>
      </c>
      <c r="H104" s="175">
        <f t="shared" ref="H104" si="4">H68*H86</f>
        <v>-4.4097516554110276</v>
      </c>
      <c r="I104" s="175">
        <f t="shared" si="3"/>
        <v>-4.4097516554110276</v>
      </c>
      <c r="J104" s="175">
        <f t="shared" si="3"/>
        <v>-4.4097516554110276</v>
      </c>
      <c r="K104" s="21"/>
    </row>
    <row r="105" spans="2:11" ht="13.9" x14ac:dyDescent="0.4">
      <c r="B105" s="145" t="s">
        <v>51</v>
      </c>
      <c r="C105" s="145" t="s">
        <v>65</v>
      </c>
      <c r="D105" s="145" t="s">
        <v>165</v>
      </c>
      <c r="E105" s="156" t="s">
        <v>36</v>
      </c>
      <c r="F105" s="171"/>
      <c r="G105" s="175">
        <f t="shared" si="3"/>
        <v>-7.579777475788342</v>
      </c>
      <c r="H105" s="175">
        <f t="shared" ref="H105" si="5">H69*H87</f>
        <v>-7.579777475788342</v>
      </c>
      <c r="I105" s="175">
        <f t="shared" si="3"/>
        <v>-7.579777475788342</v>
      </c>
      <c r="J105" s="175">
        <f t="shared" si="3"/>
        <v>-7.579777475788342</v>
      </c>
      <c r="K105" s="21"/>
    </row>
    <row r="106" spans="2:11" ht="13.9" x14ac:dyDescent="0.4">
      <c r="B106" s="145" t="s">
        <v>52</v>
      </c>
      <c r="C106" s="145" t="s">
        <v>65</v>
      </c>
      <c r="D106" s="145" t="s">
        <v>165</v>
      </c>
      <c r="E106" s="156" t="s">
        <v>36</v>
      </c>
      <c r="F106" s="171"/>
      <c r="G106" s="175">
        <f t="shared" si="3"/>
        <v>-18.315316383657731</v>
      </c>
      <c r="H106" s="175">
        <f t="shared" ref="H106" si="6">H70*H88</f>
        <v>-18.315316383657731</v>
      </c>
      <c r="I106" s="175">
        <f t="shared" si="3"/>
        <v>-18.315316383657731</v>
      </c>
      <c r="J106" s="175">
        <f t="shared" si="3"/>
        <v>-18.315316383657731</v>
      </c>
      <c r="K106" s="21"/>
    </row>
    <row r="107" spans="2:11" ht="13.9" x14ac:dyDescent="0.4">
      <c r="B107" s="145" t="s">
        <v>80</v>
      </c>
      <c r="C107" s="145" t="s">
        <v>65</v>
      </c>
      <c r="D107" s="145" t="s">
        <v>165</v>
      </c>
      <c r="E107" s="156" t="s">
        <v>36</v>
      </c>
      <c r="F107" s="171"/>
      <c r="G107" s="175">
        <f t="shared" si="3"/>
        <v>-14.150118597821573</v>
      </c>
      <c r="H107" s="175">
        <f t="shared" ref="H107" si="7">H71*H89</f>
        <v>-14.150118597821573</v>
      </c>
      <c r="I107" s="175">
        <f t="shared" si="3"/>
        <v>-14.150118597821573</v>
      </c>
      <c r="J107" s="175">
        <f t="shared" si="3"/>
        <v>-14.150118597821573</v>
      </c>
      <c r="K107" s="21"/>
    </row>
    <row r="108" spans="2:11" ht="13.9" x14ac:dyDescent="0.4">
      <c r="B108" s="145" t="s">
        <v>54</v>
      </c>
      <c r="C108" s="145" t="s">
        <v>65</v>
      </c>
      <c r="D108" s="145" t="s">
        <v>165</v>
      </c>
      <c r="E108" s="156" t="s">
        <v>36</v>
      </c>
      <c r="F108" s="171"/>
      <c r="G108" s="175">
        <f t="shared" si="3"/>
        <v>-4.2404067519726185</v>
      </c>
      <c r="H108" s="175">
        <f t="shared" ref="H108" si="8">H72*H90</f>
        <v>-4.2404067519726185</v>
      </c>
      <c r="I108" s="175">
        <f t="shared" si="3"/>
        <v>-4.2404067519726185</v>
      </c>
      <c r="J108" s="175">
        <f t="shared" si="3"/>
        <v>-4.2404067519726185</v>
      </c>
      <c r="K108" s="21"/>
    </row>
    <row r="109" spans="2:11" ht="13.9" x14ac:dyDescent="0.4">
      <c r="B109" s="145" t="s">
        <v>55</v>
      </c>
      <c r="C109" s="145" t="s">
        <v>65</v>
      </c>
      <c r="D109" s="145" t="s">
        <v>165</v>
      </c>
      <c r="E109" s="156" t="s">
        <v>36</v>
      </c>
      <c r="F109" s="171"/>
      <c r="G109" s="175">
        <f t="shared" si="3"/>
        <v>-8.8271685255722847</v>
      </c>
      <c r="H109" s="175">
        <f t="shared" ref="H109" si="9">H73*H91</f>
        <v>-8.8271685255722847</v>
      </c>
      <c r="I109" s="175">
        <f t="shared" si="3"/>
        <v>-8.8271685255722847</v>
      </c>
      <c r="J109" s="175">
        <f t="shared" si="3"/>
        <v>-8.8271685255722847</v>
      </c>
      <c r="K109" s="21"/>
    </row>
    <row r="110" spans="2:11" ht="13.9" x14ac:dyDescent="0.4">
      <c r="B110" s="145" t="s">
        <v>56</v>
      </c>
      <c r="C110" s="145" t="s">
        <v>65</v>
      </c>
      <c r="D110" s="145" t="s">
        <v>165</v>
      </c>
      <c r="E110" s="156" t="s">
        <v>36</v>
      </c>
      <c r="F110" s="171"/>
      <c r="G110" s="175">
        <f t="shared" si="3"/>
        <v>-1.7738704001840728</v>
      </c>
      <c r="H110" s="175">
        <f t="shared" ref="H110" si="10">H74*H92</f>
        <v>-1.7738704001840728</v>
      </c>
      <c r="I110" s="175">
        <f t="shared" si="3"/>
        <v>-1.7738704001840728</v>
      </c>
      <c r="J110" s="175">
        <f t="shared" si="3"/>
        <v>-1.7738704001840728</v>
      </c>
      <c r="K110" s="21"/>
    </row>
    <row r="111" spans="2:11" ht="13.9" x14ac:dyDescent="0.4">
      <c r="B111" s="145" t="s">
        <v>57</v>
      </c>
      <c r="C111" s="145" t="s">
        <v>65</v>
      </c>
      <c r="D111" s="145" t="s">
        <v>165</v>
      </c>
      <c r="E111" s="156" t="s">
        <v>36</v>
      </c>
      <c r="F111" s="171"/>
      <c r="G111" s="175">
        <f t="shared" si="3"/>
        <v>-0.60825608770998663</v>
      </c>
      <c r="H111" s="175">
        <f t="shared" ref="H111" si="11">H75*H93</f>
        <v>-0.60825608770998663</v>
      </c>
      <c r="I111" s="175">
        <f t="shared" si="3"/>
        <v>-0.60825608770998663</v>
      </c>
      <c r="J111" s="175">
        <f t="shared" si="3"/>
        <v>-0.60825608770998663</v>
      </c>
      <c r="K111" s="21"/>
    </row>
    <row r="112" spans="2:11" ht="13.9" x14ac:dyDescent="0.4">
      <c r="B112" s="145" t="s">
        <v>60</v>
      </c>
      <c r="C112" s="145" t="s">
        <v>65</v>
      </c>
      <c r="D112" s="145" t="s">
        <v>165</v>
      </c>
      <c r="E112" s="156" t="s">
        <v>36</v>
      </c>
      <c r="F112" s="171"/>
      <c r="G112" s="175">
        <f t="shared" si="3"/>
        <v>-0.54971171619962889</v>
      </c>
      <c r="H112" s="175">
        <f t="shared" ref="H112" si="12">H76*H94</f>
        <v>-0.54971171619962889</v>
      </c>
      <c r="I112" s="175">
        <f t="shared" si="3"/>
        <v>-0.54971171619962889</v>
      </c>
      <c r="J112" s="175">
        <f t="shared" si="3"/>
        <v>-0.54971171619962889</v>
      </c>
      <c r="K112" s="21"/>
    </row>
    <row r="113" spans="1:11" ht="13.9" x14ac:dyDescent="0.4">
      <c r="B113" s="145" t="s">
        <v>58</v>
      </c>
      <c r="C113" s="145" t="s">
        <v>65</v>
      </c>
      <c r="D113" s="145" t="s">
        <v>165</v>
      </c>
      <c r="E113" s="156" t="s">
        <v>36</v>
      </c>
      <c r="F113" s="171"/>
      <c r="G113" s="175">
        <f t="shared" si="3"/>
        <v>-0.24671335057709382</v>
      </c>
      <c r="H113" s="175">
        <f t="shared" ref="H113" si="13">H77*H95</f>
        <v>-0.24671335057709382</v>
      </c>
      <c r="I113" s="175">
        <f t="shared" si="3"/>
        <v>-0.24671335057709382</v>
      </c>
      <c r="J113" s="175">
        <f t="shared" si="3"/>
        <v>-0.24671335057709382</v>
      </c>
      <c r="K113" s="21"/>
    </row>
    <row r="114" spans="1:11" ht="13.9" x14ac:dyDescent="0.4">
      <c r="B114" s="145" t="s">
        <v>59</v>
      </c>
      <c r="C114" s="145" t="s">
        <v>65</v>
      </c>
      <c r="D114" s="145" t="s">
        <v>165</v>
      </c>
      <c r="E114" s="156" t="s">
        <v>36</v>
      </c>
      <c r="F114" s="171"/>
      <c r="G114" s="175">
        <f t="shared" si="3"/>
        <v>-1.6810598637746808</v>
      </c>
      <c r="H114" s="175">
        <f t="shared" ref="H114" si="14">H78*H96</f>
        <v>-1.6810598637746808</v>
      </c>
      <c r="I114" s="175">
        <f t="shared" si="3"/>
        <v>-1.6810598637746808</v>
      </c>
      <c r="J114" s="175">
        <f t="shared" si="3"/>
        <v>-1.6810598637746808</v>
      </c>
      <c r="K114" s="21"/>
    </row>
    <row r="115" spans="1:11" ht="13.9" x14ac:dyDescent="0.4">
      <c r="B115" s="145" t="s">
        <v>61</v>
      </c>
      <c r="C115" s="145" t="s">
        <v>65</v>
      </c>
      <c r="D115" s="145" t="s">
        <v>165</v>
      </c>
      <c r="E115" s="156" t="s">
        <v>36</v>
      </c>
      <c r="F115" s="171"/>
      <c r="G115" s="175">
        <f t="shared" si="3"/>
        <v>-0.30798207724971699</v>
      </c>
      <c r="H115" s="175">
        <f t="shared" ref="H115" si="15">H79*H97</f>
        <v>-0.30798207724971699</v>
      </c>
      <c r="I115" s="175">
        <f t="shared" si="3"/>
        <v>-0.30798207724971699</v>
      </c>
      <c r="J115" s="175">
        <f t="shared" si="3"/>
        <v>-0.30798207724971699</v>
      </c>
      <c r="K115" s="21"/>
    </row>
    <row r="116" spans="1:11" x14ac:dyDescent="0.35">
      <c r="K116"/>
    </row>
    <row r="117" spans="1:11" ht="14.25" x14ac:dyDescent="0.45">
      <c r="A117" s="153" t="s">
        <v>8</v>
      </c>
      <c r="B117" s="153"/>
      <c r="C117" s="153"/>
      <c r="D117" s="153"/>
      <c r="E117" s="153"/>
      <c r="F117" s="153"/>
      <c r="G117" s="194"/>
      <c r="H117" s="194"/>
      <c r="I117" s="194"/>
      <c r="J117" s="194"/>
      <c r="K117" s="153"/>
    </row>
  </sheetData>
  <mergeCells count="2">
    <mergeCell ref="G117:H117"/>
    <mergeCell ref="I117:J117"/>
  </mergeCells>
  <pageMargins left="0.7" right="0.7" top="0.75" bottom="0.75" header="0.3" footer="0.3"/>
  <pageSetup paperSize="9" scale="4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9D750-3691-4343-BAC9-BE76FCED58DD}">
  <sheetPr>
    <tabColor theme="0" tint="-0.249977111117893"/>
    <pageSetUpPr fitToPage="1"/>
  </sheetPr>
  <dimension ref="A1:K85"/>
  <sheetViews>
    <sheetView zoomScale="80" zoomScaleNormal="80" workbookViewId="0"/>
  </sheetViews>
  <sheetFormatPr defaultRowHeight="13.5" x14ac:dyDescent="0.35"/>
  <cols>
    <col min="1" max="2" width="9" style="100"/>
    <col min="3" max="3" width="20.5" style="100" customWidth="1"/>
    <col min="4" max="4" width="21" style="100" customWidth="1"/>
    <col min="5" max="5" width="9" style="100"/>
    <col min="6" max="6" width="8.375" style="100" customWidth="1"/>
    <col min="7" max="16384" width="9" style="100"/>
  </cols>
  <sheetData>
    <row r="1" spans="1:11" ht="30.75" x14ac:dyDescent="0.35">
      <c r="A1" s="6" t="str">
        <f ca="1">RIGHT(CELL("filename", A1), LEN(CELL("filename", A1)) - SEARCH("]", CELL("filename", A1)))</f>
        <v>Expected payments £m</v>
      </c>
      <c r="B1" s="6"/>
      <c r="C1" s="6"/>
      <c r="D1" s="6"/>
      <c r="E1" s="6"/>
      <c r="F1" s="6"/>
      <c r="G1" s="6"/>
      <c r="H1" s="6"/>
      <c r="I1" s="6"/>
      <c r="J1" s="6"/>
      <c r="K1" s="6"/>
    </row>
    <row r="2" spans="1:11" x14ac:dyDescent="0.35">
      <c r="A2" s="155"/>
      <c r="B2" s="156"/>
      <c r="C2" s="156"/>
      <c r="D2" s="156"/>
      <c r="E2" s="156"/>
      <c r="F2" s="156"/>
      <c r="G2" s="156"/>
      <c r="H2" s="156"/>
    </row>
    <row r="3" spans="1:11" ht="13.9" x14ac:dyDescent="0.4">
      <c r="A3" s="155"/>
      <c r="B3" s="166" t="s">
        <v>69</v>
      </c>
      <c r="C3" s="166" t="s">
        <v>147</v>
      </c>
      <c r="D3" s="166" t="s">
        <v>126</v>
      </c>
      <c r="E3" s="166" t="s">
        <v>127</v>
      </c>
      <c r="F3" s="166"/>
      <c r="G3" s="157" t="s">
        <v>23</v>
      </c>
      <c r="H3" s="157" t="s">
        <v>24</v>
      </c>
      <c r="I3" s="157" t="s">
        <v>25</v>
      </c>
      <c r="J3" s="157" t="s">
        <v>26</v>
      </c>
      <c r="K3" s="157" t="s">
        <v>27</v>
      </c>
    </row>
    <row r="4" spans="1:11" ht="13.9" x14ac:dyDescent="0.4">
      <c r="A4" s="155"/>
      <c r="B4" s="145"/>
      <c r="C4" s="166"/>
      <c r="D4" s="166"/>
      <c r="E4" s="166"/>
      <c r="F4" s="166"/>
      <c r="G4" s="166"/>
      <c r="H4" s="145"/>
    </row>
    <row r="5" spans="1:11" ht="14.25" x14ac:dyDescent="0.35">
      <c r="A5" s="167" t="s">
        <v>166</v>
      </c>
      <c r="B5" s="26"/>
      <c r="C5" s="26"/>
      <c r="D5" s="26"/>
      <c r="E5" s="26"/>
      <c r="F5" s="26"/>
      <c r="G5" s="26"/>
      <c r="H5" s="26"/>
      <c r="I5" s="26"/>
      <c r="J5" s="26"/>
      <c r="K5" s="26"/>
    </row>
    <row r="6" spans="1:11" x14ac:dyDescent="0.35">
      <c r="A6" s="155"/>
      <c r="B6" s="156"/>
      <c r="C6" s="156"/>
      <c r="D6" s="156"/>
      <c r="E6" s="156"/>
      <c r="F6" s="156"/>
      <c r="G6" s="156"/>
      <c r="H6" s="156"/>
    </row>
    <row r="7" spans="1:11" ht="14.25" x14ac:dyDescent="0.45">
      <c r="A7" s="155"/>
      <c r="B7" s="145" t="s">
        <v>33</v>
      </c>
      <c r="C7" s="145" t="s">
        <v>65</v>
      </c>
      <c r="D7" s="145" t="s">
        <v>213</v>
      </c>
      <c r="E7" s="145" t="s">
        <v>36</v>
      </c>
      <c r="F7" s="141"/>
      <c r="G7" s="177">
        <f>'Expected payments £m PreCap'!G87</f>
        <v>2.7478988770398391</v>
      </c>
      <c r="H7" s="177">
        <f>'Expected payments £m PreCap'!H87</f>
        <v>3.3666053501729949</v>
      </c>
      <c r="I7" s="177">
        <f>'Expected payments £m PreCap'!I87</f>
        <v>0</v>
      </c>
      <c r="J7" s="177">
        <f>'Expected payments £m PreCap'!J87</f>
        <v>2.6016539119999935</v>
      </c>
      <c r="K7" s="21"/>
    </row>
    <row r="8" spans="1:11" ht="14.25" x14ac:dyDescent="0.45">
      <c r="A8" s="155"/>
      <c r="B8" s="145" t="s">
        <v>46</v>
      </c>
      <c r="C8" s="145" t="s">
        <v>65</v>
      </c>
      <c r="D8" s="145" t="s">
        <v>213</v>
      </c>
      <c r="E8" s="145" t="s">
        <v>36</v>
      </c>
      <c r="F8" s="141"/>
      <c r="G8" s="177">
        <f>'Expected payments £m PreCap'!G88</f>
        <v>-3.0758613589715109</v>
      </c>
      <c r="H8" s="177">
        <f>'Expected payments £m PreCap'!H88</f>
        <v>-1.7712241485645879</v>
      </c>
      <c r="I8" s="177">
        <f>'Expected payments £m PreCap'!I88</f>
        <v>-2.833790821182272</v>
      </c>
      <c r="J8" s="177">
        <f>'Expected payments £m PreCap'!J88</f>
        <v>-2.0428194457142843</v>
      </c>
      <c r="K8" s="21"/>
    </row>
    <row r="9" spans="1:11" ht="14.25" x14ac:dyDescent="0.45">
      <c r="A9" s="155"/>
      <c r="B9" s="145" t="s">
        <v>47</v>
      </c>
      <c r="C9" s="145" t="s">
        <v>65</v>
      </c>
      <c r="D9" s="145" t="s">
        <v>213</v>
      </c>
      <c r="E9" s="145" t="s">
        <v>36</v>
      </c>
      <c r="F9" s="141"/>
      <c r="G9" s="177">
        <f>'Expected payments £m PreCap'!G89</f>
        <v>7.1852529317245631E-2</v>
      </c>
      <c r="H9" s="177">
        <f>'Expected payments £m PreCap'!H89</f>
        <v>0.13023775151515138</v>
      </c>
      <c r="I9" s="177">
        <f>'Expected payments £m PreCap'!I89</f>
        <v>0.127992798467433</v>
      </c>
      <c r="J9" s="177">
        <f>'Expected payments £m PreCap'!J89</f>
        <v>3.8778506666666525E-2</v>
      </c>
      <c r="K9" s="21"/>
    </row>
    <row r="10" spans="1:11" ht="14.25" x14ac:dyDescent="0.45">
      <c r="A10" s="141"/>
      <c r="B10" s="145" t="s">
        <v>48</v>
      </c>
      <c r="C10" s="145" t="s">
        <v>65</v>
      </c>
      <c r="D10" s="145" t="s">
        <v>213</v>
      </c>
      <c r="E10" s="145" t="s">
        <v>36</v>
      </c>
      <c r="F10" s="141"/>
      <c r="G10" s="177">
        <f>'Expected payments £m PreCap'!G90</f>
        <v>2.0987874587728865</v>
      </c>
      <c r="H10" s="177">
        <f>'Expected payments £m PreCap'!H90</f>
        <v>3.050062605939388</v>
      </c>
      <c r="I10" s="177">
        <f>'Expected payments £m PreCap'!I90</f>
        <v>2.5732893788314217</v>
      </c>
      <c r="J10" s="177">
        <f>'Expected payments £m PreCap'!J90</f>
        <v>1.7536882375757519</v>
      </c>
      <c r="K10" s="21"/>
    </row>
    <row r="11" spans="1:11" ht="14.25" x14ac:dyDescent="0.45">
      <c r="A11" s="155"/>
      <c r="B11" s="145" t="s">
        <v>49</v>
      </c>
      <c r="C11" s="145" t="s">
        <v>65</v>
      </c>
      <c r="D11" s="145" t="s">
        <v>213</v>
      </c>
      <c r="E11" s="145" t="s">
        <v>36</v>
      </c>
      <c r="F11" s="141"/>
      <c r="G11" s="177">
        <f>'Expected payments £m PreCap'!G91</f>
        <v>7.8879176708219036</v>
      </c>
      <c r="H11" s="177">
        <f>'Expected payments £m PreCap'!H91</f>
        <v>11.10522739915826</v>
      </c>
      <c r="I11" s="177">
        <f>'Expected payments £m PreCap'!I91</f>
        <v>8.6377857257982065</v>
      </c>
      <c r="J11" s="177">
        <f>'Expected payments £m PreCap'!J91</f>
        <v>4.6290641314285788</v>
      </c>
      <c r="K11" s="21"/>
    </row>
    <row r="12" spans="1:11" ht="14.25" x14ac:dyDescent="0.45">
      <c r="A12" s="155"/>
      <c r="B12" s="145" t="s">
        <v>50</v>
      </c>
      <c r="C12" s="145" t="s">
        <v>65</v>
      </c>
      <c r="D12" s="145" t="s">
        <v>213</v>
      </c>
      <c r="E12" s="145" t="s">
        <v>36</v>
      </c>
      <c r="F12" s="141"/>
      <c r="G12" s="177">
        <f>'Expected payments £m PreCap'!G92</f>
        <v>0</v>
      </c>
      <c r="H12" s="177">
        <f>'Expected payments £m PreCap'!H92</f>
        <v>-0.10195364879164673</v>
      </c>
      <c r="I12" s="177">
        <f>'Expected payments £m PreCap'!I92</f>
        <v>-0.87229124377811884</v>
      </c>
      <c r="J12" s="177">
        <f>'Expected payments £m PreCap'!J92</f>
        <v>0.20922934704465715</v>
      </c>
      <c r="K12" s="21"/>
    </row>
    <row r="13" spans="1:11" ht="14.25" x14ac:dyDescent="0.45">
      <c r="A13" s="155"/>
      <c r="B13" s="145" t="s">
        <v>51</v>
      </c>
      <c r="C13" s="145" t="s">
        <v>65</v>
      </c>
      <c r="D13" s="145" t="s">
        <v>213</v>
      </c>
      <c r="E13" s="145" t="s">
        <v>36</v>
      </c>
      <c r="F13" s="141"/>
      <c r="G13" s="177">
        <f>'Expected payments £m PreCap'!G93</f>
        <v>-9.9822320323698595</v>
      </c>
      <c r="H13" s="177">
        <f>'Expected payments £m PreCap'!H93</f>
        <v>-7.0948192103896011</v>
      </c>
      <c r="I13" s="177">
        <f>'Expected payments £m PreCap'!I93</f>
        <v>-7.2976585901477726</v>
      </c>
      <c r="J13" s="177">
        <f>'Expected payments £m PreCap'!J93</f>
        <v>-6.7199455490909052</v>
      </c>
      <c r="K13" s="21"/>
    </row>
    <row r="14" spans="1:11" ht="14.25" x14ac:dyDescent="0.45">
      <c r="A14" s="155"/>
      <c r="B14" s="145" t="s">
        <v>52</v>
      </c>
      <c r="C14" s="145" t="s">
        <v>65</v>
      </c>
      <c r="D14" s="145" t="s">
        <v>213</v>
      </c>
      <c r="E14" s="145" t="s">
        <v>36</v>
      </c>
      <c r="F14" s="141"/>
      <c r="G14" s="177">
        <f>'Expected payments £m PreCap'!G94</f>
        <v>-14.384766818422563</v>
      </c>
      <c r="H14" s="177">
        <f>'Expected payments £m PreCap'!H94</f>
        <v>-9.8825615370571818</v>
      </c>
      <c r="I14" s="177">
        <f>'Expected payments £m PreCap'!I94</f>
        <v>-15.185738562963007</v>
      </c>
      <c r="J14" s="177">
        <f>'Expected payments £m PreCap'!J94</f>
        <v>-33.128445634285725</v>
      </c>
      <c r="K14" s="21"/>
    </row>
    <row r="15" spans="1:11" ht="14.25" x14ac:dyDescent="0.45">
      <c r="A15" s="155"/>
      <c r="B15" s="145" t="s">
        <v>80</v>
      </c>
      <c r="C15" s="145" t="s">
        <v>65</v>
      </c>
      <c r="D15" s="145" t="s">
        <v>213</v>
      </c>
      <c r="E15" s="145" t="s">
        <v>36</v>
      </c>
      <c r="F15" s="141"/>
      <c r="G15" s="177">
        <f>'Expected payments £m PreCap'!G95</f>
        <v>5.0713945081941283</v>
      </c>
      <c r="H15" s="177">
        <f>'Expected payments £m PreCap'!H95</f>
        <v>6.3509224922775793</v>
      </c>
      <c r="I15" s="177">
        <f>'Expected payments £m PreCap'!I95</f>
        <v>0.91461084035758411</v>
      </c>
      <c r="J15" s="177">
        <f>'Expected payments £m PreCap'!J95</f>
        <v>1.794875071999996</v>
      </c>
      <c r="K15" s="21"/>
    </row>
    <row r="16" spans="1:11" ht="14.25" x14ac:dyDescent="0.45">
      <c r="A16" s="155"/>
      <c r="B16" s="145" t="s">
        <v>54</v>
      </c>
      <c r="C16" s="145" t="s">
        <v>65</v>
      </c>
      <c r="D16" s="145" t="s">
        <v>213</v>
      </c>
      <c r="E16" s="145" t="s">
        <v>36</v>
      </c>
      <c r="F16" s="141"/>
      <c r="G16" s="177">
        <f>'Expected payments £m PreCap'!G96</f>
        <v>2.4892945516324665</v>
      </c>
      <c r="H16" s="177">
        <f>'Expected payments £m PreCap'!H96</f>
        <v>2.7575331213333296</v>
      </c>
      <c r="I16" s="177">
        <f>'Expected payments £m PreCap'!I96</f>
        <v>1.7386131026525133</v>
      </c>
      <c r="J16" s="177">
        <f>'Expected payments £m PreCap'!J96</f>
        <v>0.39944921866666694</v>
      </c>
      <c r="K16" s="21"/>
    </row>
    <row r="17" spans="1:11" ht="14.25" x14ac:dyDescent="0.45">
      <c r="A17" s="155"/>
      <c r="B17" s="145" t="s">
        <v>55</v>
      </c>
      <c r="C17" s="145" t="s">
        <v>65</v>
      </c>
      <c r="D17" s="145" t="s">
        <v>213</v>
      </c>
      <c r="E17" s="145" t="s">
        <v>36</v>
      </c>
      <c r="F17" s="141"/>
      <c r="G17" s="177">
        <f>'Expected payments £m PreCap'!G97</f>
        <v>-21.942395398445221</v>
      </c>
      <c r="H17" s="177">
        <f>'Expected payments £m PreCap'!H97</f>
        <v>-28.2253862937063</v>
      </c>
      <c r="I17" s="177">
        <f>'Expected payments £m PreCap'!I97</f>
        <v>-8.5313312481055679</v>
      </c>
      <c r="J17" s="177">
        <f>'Expected payments £m PreCap'!J97</f>
        <v>-8.0981179440038051</v>
      </c>
      <c r="K17" s="21"/>
    </row>
    <row r="18" spans="1:11" ht="14.25" x14ac:dyDescent="0.45">
      <c r="A18" s="155"/>
      <c r="B18" s="145" t="s">
        <v>56</v>
      </c>
      <c r="C18" s="145" t="s">
        <v>65</v>
      </c>
      <c r="D18" s="145" t="s">
        <v>213</v>
      </c>
      <c r="E18" s="145" t="s">
        <v>36</v>
      </c>
      <c r="F18" s="141"/>
      <c r="G18" s="177">
        <f>'Expected payments £m PreCap'!G98</f>
        <v>-0.34132299552965251</v>
      </c>
      <c r="H18" s="177">
        <f>'Expected payments £m PreCap'!H98</f>
        <v>0</v>
      </c>
      <c r="I18" s="177">
        <f>'Expected payments £m PreCap'!I98</f>
        <v>-0.25533619310345007</v>
      </c>
      <c r="J18" s="177">
        <f>'Expected payments £m PreCap'!J98</f>
        <v>-0.69691074909091022</v>
      </c>
      <c r="K18" s="21"/>
    </row>
    <row r="19" spans="1:11" ht="14.25" x14ac:dyDescent="0.45">
      <c r="A19" s="155"/>
      <c r="B19" s="145" t="s">
        <v>57</v>
      </c>
      <c r="C19" s="145" t="s">
        <v>65</v>
      </c>
      <c r="D19" s="145" t="s">
        <v>213</v>
      </c>
      <c r="E19" s="145" t="s">
        <v>36</v>
      </c>
      <c r="F19" s="141"/>
      <c r="G19" s="177">
        <f>'Expected payments £m PreCap'!G99</f>
        <v>0.13678590049277806</v>
      </c>
      <c r="H19" s="177">
        <f>'Expected payments £m PreCap'!H99</f>
        <v>4.3846332659933471E-2</v>
      </c>
      <c r="I19" s="177">
        <f>'Expected payments £m PreCap'!I99</f>
        <v>0.25434714047186902</v>
      </c>
      <c r="J19" s="177">
        <f>'Expected payments £m PreCap'!J99</f>
        <v>0.1341476894117645</v>
      </c>
      <c r="K19" s="21"/>
    </row>
    <row r="20" spans="1:11" ht="14.25" x14ac:dyDescent="0.45">
      <c r="A20" s="155"/>
      <c r="B20" s="145" t="s">
        <v>60</v>
      </c>
      <c r="C20" s="145" t="s">
        <v>65</v>
      </c>
      <c r="D20" s="145" t="s">
        <v>213</v>
      </c>
      <c r="E20" s="145" t="s">
        <v>36</v>
      </c>
      <c r="F20" s="141"/>
      <c r="G20" s="177">
        <f>'Expected payments £m PreCap'!G100</f>
        <v>-0.15506445641844435</v>
      </c>
      <c r="H20" s="177">
        <f>'Expected payments £m PreCap'!H100</f>
        <v>-5.4752559090910147E-2</v>
      </c>
      <c r="I20" s="177">
        <f>'Expected payments £m PreCap'!I100</f>
        <v>6.1348312753147026E-2</v>
      </c>
      <c r="J20" s="177">
        <f>'Expected payments £m PreCap'!J100</f>
        <v>-5.9463310864760831E-2</v>
      </c>
      <c r="K20" s="21"/>
    </row>
    <row r="21" spans="1:11" ht="14.25" x14ac:dyDescent="0.45">
      <c r="A21" s="155"/>
      <c r="B21" s="145" t="s">
        <v>58</v>
      </c>
      <c r="C21" s="145" t="s">
        <v>65</v>
      </c>
      <c r="D21" s="145" t="s">
        <v>213</v>
      </c>
      <c r="E21" s="145" t="s">
        <v>36</v>
      </c>
      <c r="F21" s="141"/>
      <c r="G21" s="177">
        <f>'Expected payments £m PreCap'!G101</f>
        <v>0.15622225441825946</v>
      </c>
      <c r="H21" s="177">
        <f>'Expected payments £m PreCap'!H101</f>
        <v>0.19934827727272758</v>
      </c>
      <c r="I21" s="177">
        <f>'Expected payments £m PreCap'!I101</f>
        <v>0.19201598857758598</v>
      </c>
      <c r="J21" s="177">
        <f>'Expected payments £m PreCap'!J101</f>
        <v>0</v>
      </c>
      <c r="K21" s="21"/>
    </row>
    <row r="22" spans="1:11" ht="14.25" x14ac:dyDescent="0.45">
      <c r="A22" s="155"/>
      <c r="B22" s="145" t="s">
        <v>59</v>
      </c>
      <c r="C22" s="145" t="s">
        <v>65</v>
      </c>
      <c r="D22" s="145" t="s">
        <v>213</v>
      </c>
      <c r="E22" s="145" t="s">
        <v>36</v>
      </c>
      <c r="F22" s="141"/>
      <c r="G22" s="177">
        <f>'Expected payments £m PreCap'!G102</f>
        <v>-1.1665626817472297</v>
      </c>
      <c r="H22" s="177">
        <f>'Expected payments £m PreCap'!H102</f>
        <v>-0.95264117440191676</v>
      </c>
      <c r="I22" s="177">
        <f>'Expected payments £m PreCap'!I102</f>
        <v>-1.0935339362068959</v>
      </c>
      <c r="J22" s="177">
        <f>'Expected payments £m PreCap'!J102</f>
        <v>-0.67346275500000019</v>
      </c>
      <c r="K22" s="21"/>
    </row>
    <row r="23" spans="1:11" ht="14.25" x14ac:dyDescent="0.45">
      <c r="A23" s="155"/>
      <c r="B23" s="145" t="s">
        <v>61</v>
      </c>
      <c r="C23" s="145" t="s">
        <v>65</v>
      </c>
      <c r="D23" s="145" t="s">
        <v>213</v>
      </c>
      <c r="E23" s="145" t="s">
        <v>36</v>
      </c>
      <c r="F23" s="141"/>
      <c r="G23" s="177">
        <f>'Expected payments £m PreCap'!G103</f>
        <v>-0.85003721726709969</v>
      </c>
      <c r="H23" s="177">
        <f>'Expected payments £m PreCap'!H103</f>
        <v>-0.28978731539296798</v>
      </c>
      <c r="I23" s="177">
        <f>'Expected payments £m PreCap'!I103</f>
        <v>-0.1082255686781611</v>
      </c>
      <c r="J23" s="177">
        <f>'Expected payments £m PreCap'!J103</f>
        <v>-0.12395473991094755</v>
      </c>
      <c r="K23" s="21"/>
    </row>
    <row r="24" spans="1:11" ht="14.25" x14ac:dyDescent="0.45">
      <c r="A24" s="155"/>
      <c r="B24" s="141"/>
      <c r="C24" s="141"/>
      <c r="D24" s="141"/>
      <c r="E24" s="141"/>
      <c r="F24" s="141"/>
      <c r="G24" s="141"/>
      <c r="H24" s="141"/>
    </row>
    <row r="25" spans="1:11" ht="14.25" x14ac:dyDescent="0.35">
      <c r="A25" s="167" t="s">
        <v>162</v>
      </c>
      <c r="B25" s="26"/>
      <c r="C25" s="26"/>
      <c r="D25" s="26"/>
      <c r="E25" s="26"/>
      <c r="F25" s="26"/>
      <c r="G25" s="26"/>
      <c r="H25" s="26"/>
      <c r="I25" s="26"/>
      <c r="J25" s="26"/>
      <c r="K25" s="26"/>
    </row>
    <row r="26" spans="1:11" ht="14.25" x14ac:dyDescent="0.45">
      <c r="A26" s="155"/>
      <c r="B26" s="141"/>
      <c r="C26" s="141"/>
      <c r="D26" s="141"/>
      <c r="E26" s="141"/>
      <c r="F26" s="141"/>
      <c r="G26" s="141"/>
      <c r="H26" s="141"/>
    </row>
    <row r="27" spans="1:11" ht="14.25" x14ac:dyDescent="0.45">
      <c r="A27" s="155"/>
      <c r="B27" s="145" t="s">
        <v>33</v>
      </c>
      <c r="C27" s="145" t="s">
        <v>65</v>
      </c>
      <c r="D27" s="145" t="s">
        <v>141</v>
      </c>
      <c r="E27" s="145" t="s">
        <v>36</v>
      </c>
      <c r="F27" s="141"/>
      <c r="G27" s="177">
        <f>'Cap &amp; Collar £m'!G43</f>
        <v>10.882190104860534</v>
      </c>
      <c r="H27" s="177">
        <f>'Cap &amp; Collar £m'!H43</f>
        <v>10.882190104860534</v>
      </c>
      <c r="I27" s="177">
        <f>'Cap &amp; Collar £m'!I43</f>
        <v>10.882190104860534</v>
      </c>
      <c r="J27" s="177">
        <f>'Cap &amp; Collar £m'!J43</f>
        <v>10.882190104860534</v>
      </c>
      <c r="K27" s="21"/>
    </row>
    <row r="28" spans="1:11" ht="14.25" x14ac:dyDescent="0.45">
      <c r="A28" s="155"/>
      <c r="B28" s="145" t="s">
        <v>46</v>
      </c>
      <c r="C28" s="145" t="s">
        <v>65</v>
      </c>
      <c r="D28" s="145" t="s">
        <v>141</v>
      </c>
      <c r="E28" s="145" t="s">
        <v>36</v>
      </c>
      <c r="F28" s="141"/>
      <c r="G28" s="177">
        <f>'Cap &amp; Collar £m'!G44</f>
        <v>7.1019351447061512</v>
      </c>
      <c r="H28" s="177">
        <f>'Cap &amp; Collar £m'!H44</f>
        <v>7.1019351447061512</v>
      </c>
      <c r="I28" s="177">
        <f>'Cap &amp; Collar £m'!I44</f>
        <v>7.1019351447061512</v>
      </c>
      <c r="J28" s="177">
        <f>'Cap &amp; Collar £m'!J44</f>
        <v>7.1019351447061512</v>
      </c>
      <c r="K28" s="21"/>
    </row>
    <row r="29" spans="1:11" ht="14.25" x14ac:dyDescent="0.45">
      <c r="A29" s="155"/>
      <c r="B29" s="145" t="s">
        <v>47</v>
      </c>
      <c r="C29" s="145" t="s">
        <v>65</v>
      </c>
      <c r="D29" s="145" t="s">
        <v>141</v>
      </c>
      <c r="E29" s="145" t="s">
        <v>36</v>
      </c>
      <c r="F29" s="141"/>
      <c r="G29" s="177">
        <f>'Cap &amp; Collar £m'!G45</f>
        <v>0.15098315828698497</v>
      </c>
      <c r="H29" s="177">
        <f>'Cap &amp; Collar £m'!H45</f>
        <v>0.15098315828698497</v>
      </c>
      <c r="I29" s="177">
        <f>'Cap &amp; Collar £m'!I45</f>
        <v>0.15098315828698497</v>
      </c>
      <c r="J29" s="177">
        <f>'Cap &amp; Collar £m'!J45</f>
        <v>0.15098315828698497</v>
      </c>
      <c r="K29" s="21"/>
    </row>
    <row r="30" spans="1:11" ht="14.25" x14ac:dyDescent="0.45">
      <c r="A30" s="155"/>
      <c r="B30" s="145" t="s">
        <v>48</v>
      </c>
      <c r="C30" s="145" t="s">
        <v>65</v>
      </c>
      <c r="D30" s="145" t="s">
        <v>141</v>
      </c>
      <c r="E30" s="145" t="s">
        <v>36</v>
      </c>
      <c r="F30" s="141"/>
      <c r="G30" s="177">
        <f>'Cap &amp; Collar £m'!G46</f>
        <v>5.7480154279093085</v>
      </c>
      <c r="H30" s="177">
        <f>'Cap &amp; Collar £m'!H46</f>
        <v>5.7480154279093085</v>
      </c>
      <c r="I30" s="177">
        <f>'Cap &amp; Collar £m'!I46</f>
        <v>5.7480154279093085</v>
      </c>
      <c r="J30" s="177">
        <f>'Cap &amp; Collar £m'!J46</f>
        <v>5.7480154279093085</v>
      </c>
      <c r="K30" s="21"/>
    </row>
    <row r="31" spans="1:11" ht="14.25" x14ac:dyDescent="0.45">
      <c r="A31" s="155"/>
      <c r="B31" s="145" t="s">
        <v>49</v>
      </c>
      <c r="C31" s="145" t="s">
        <v>65</v>
      </c>
      <c r="D31" s="145" t="s">
        <v>141</v>
      </c>
      <c r="E31" s="145" t="s">
        <v>36</v>
      </c>
      <c r="F31" s="141"/>
      <c r="G31" s="177">
        <f>'Cap &amp; Collar £m'!G47</f>
        <v>13.479046373074134</v>
      </c>
      <c r="H31" s="177">
        <f>'Cap &amp; Collar £m'!H47</f>
        <v>13.479046373074134</v>
      </c>
      <c r="I31" s="177">
        <f>'Cap &amp; Collar £m'!I47</f>
        <v>13.479046373074134</v>
      </c>
      <c r="J31" s="177">
        <f>'Cap &amp; Collar £m'!J47</f>
        <v>13.479046373074134</v>
      </c>
      <c r="K31" s="21"/>
    </row>
    <row r="32" spans="1:11" ht="14.25" x14ac:dyDescent="0.45">
      <c r="A32" s="155"/>
      <c r="B32" s="145" t="s">
        <v>50</v>
      </c>
      <c r="C32" s="145" t="s">
        <v>65</v>
      </c>
      <c r="D32" s="145" t="s">
        <v>141</v>
      </c>
      <c r="E32" s="145" t="s">
        <v>36</v>
      </c>
      <c r="F32" s="141"/>
      <c r="G32" s="177">
        <f>'Cap &amp; Collar £m'!G48</f>
        <v>4.4097516554110276</v>
      </c>
      <c r="H32" s="177">
        <f>'Cap &amp; Collar £m'!H48</f>
        <v>4.4097516554110276</v>
      </c>
      <c r="I32" s="177">
        <f>'Cap &amp; Collar £m'!I48</f>
        <v>4.4097516554110276</v>
      </c>
      <c r="J32" s="177">
        <f>'Cap &amp; Collar £m'!J48</f>
        <v>4.4097516554110276</v>
      </c>
      <c r="K32" s="21"/>
    </row>
    <row r="33" spans="1:11" ht="14.25" x14ac:dyDescent="0.45">
      <c r="A33" s="155"/>
      <c r="B33" s="145" t="s">
        <v>51</v>
      </c>
      <c r="C33" s="145" t="s">
        <v>65</v>
      </c>
      <c r="D33" s="145" t="s">
        <v>141</v>
      </c>
      <c r="E33" s="145" t="s">
        <v>36</v>
      </c>
      <c r="F33" s="141"/>
      <c r="G33" s="177">
        <f>'Cap &amp; Collar £m'!G49</f>
        <v>7.579777475788342</v>
      </c>
      <c r="H33" s="177">
        <f>'Cap &amp; Collar £m'!H49</f>
        <v>7.579777475788342</v>
      </c>
      <c r="I33" s="177">
        <f>'Cap &amp; Collar £m'!I49</f>
        <v>7.579777475788342</v>
      </c>
      <c r="J33" s="177">
        <f>'Cap &amp; Collar £m'!J49</f>
        <v>7.579777475788342</v>
      </c>
      <c r="K33" s="21"/>
    </row>
    <row r="34" spans="1:11" ht="14.25" x14ac:dyDescent="0.45">
      <c r="A34" s="155"/>
      <c r="B34" s="145" t="s">
        <v>52</v>
      </c>
      <c r="C34" s="145" t="s">
        <v>65</v>
      </c>
      <c r="D34" s="145" t="s">
        <v>141</v>
      </c>
      <c r="E34" s="145" t="s">
        <v>36</v>
      </c>
      <c r="F34" s="141"/>
      <c r="G34" s="177">
        <f>'Cap &amp; Collar £m'!G50</f>
        <v>18.315316383657731</v>
      </c>
      <c r="H34" s="177">
        <f>'Cap &amp; Collar £m'!H50</f>
        <v>18.315316383657731</v>
      </c>
      <c r="I34" s="177">
        <f>'Cap &amp; Collar £m'!I50</f>
        <v>18.315316383657731</v>
      </c>
      <c r="J34" s="177">
        <f>'Cap &amp; Collar £m'!J50</f>
        <v>18.315316383657731</v>
      </c>
      <c r="K34" s="21"/>
    </row>
    <row r="35" spans="1:11" ht="14.25" x14ac:dyDescent="0.45">
      <c r="A35" s="155"/>
      <c r="B35" s="145" t="s">
        <v>80</v>
      </c>
      <c r="C35" s="145" t="s">
        <v>65</v>
      </c>
      <c r="D35" s="145" t="s">
        <v>141</v>
      </c>
      <c r="E35" s="145" t="s">
        <v>36</v>
      </c>
      <c r="F35" s="141"/>
      <c r="G35" s="177">
        <f>'Cap &amp; Collar £m'!G51</f>
        <v>14.150118597821573</v>
      </c>
      <c r="H35" s="177">
        <f>'Cap &amp; Collar £m'!H51</f>
        <v>14.150118597821573</v>
      </c>
      <c r="I35" s="177">
        <f>'Cap &amp; Collar £m'!I51</f>
        <v>14.150118597821573</v>
      </c>
      <c r="J35" s="177">
        <f>'Cap &amp; Collar £m'!J51</f>
        <v>14.150118597821573</v>
      </c>
      <c r="K35" s="21"/>
    </row>
    <row r="36" spans="1:11" ht="14.25" x14ac:dyDescent="0.45">
      <c r="A36" s="155"/>
      <c r="B36" s="145" t="s">
        <v>54</v>
      </c>
      <c r="C36" s="145" t="s">
        <v>65</v>
      </c>
      <c r="D36" s="145" t="s">
        <v>141</v>
      </c>
      <c r="E36" s="145" t="s">
        <v>36</v>
      </c>
      <c r="F36" s="141"/>
      <c r="G36" s="177">
        <f>'Cap &amp; Collar £m'!G52</f>
        <v>4.2404067519726185</v>
      </c>
      <c r="H36" s="177">
        <f>'Cap &amp; Collar £m'!H52</f>
        <v>4.2404067519726185</v>
      </c>
      <c r="I36" s="177">
        <f>'Cap &amp; Collar £m'!I52</f>
        <v>4.2404067519726185</v>
      </c>
      <c r="J36" s="177">
        <f>'Cap &amp; Collar £m'!J52</f>
        <v>4.2404067519726185</v>
      </c>
      <c r="K36" s="21"/>
    </row>
    <row r="37" spans="1:11" ht="14.25" x14ac:dyDescent="0.45">
      <c r="A37" s="155"/>
      <c r="B37" s="145" t="s">
        <v>55</v>
      </c>
      <c r="C37" s="145" t="s">
        <v>65</v>
      </c>
      <c r="D37" s="145" t="s">
        <v>141</v>
      </c>
      <c r="E37" s="145" t="s">
        <v>36</v>
      </c>
      <c r="F37" s="141"/>
      <c r="G37" s="177">
        <f>'Cap &amp; Collar £m'!G53</f>
        <v>8.8271685255722847</v>
      </c>
      <c r="H37" s="177">
        <f>'Cap &amp; Collar £m'!H53</f>
        <v>8.8271685255722847</v>
      </c>
      <c r="I37" s="177">
        <f>'Cap &amp; Collar £m'!I53</f>
        <v>8.8271685255722847</v>
      </c>
      <c r="J37" s="177">
        <f>'Cap &amp; Collar £m'!J53</f>
        <v>8.8271685255722847</v>
      </c>
      <c r="K37" s="21"/>
    </row>
    <row r="38" spans="1:11" ht="14.25" x14ac:dyDescent="0.45">
      <c r="A38" s="155"/>
      <c r="B38" s="145" t="s">
        <v>56</v>
      </c>
      <c r="C38" s="145" t="s">
        <v>65</v>
      </c>
      <c r="D38" s="145" t="s">
        <v>141</v>
      </c>
      <c r="E38" s="145" t="s">
        <v>36</v>
      </c>
      <c r="F38" s="141"/>
      <c r="G38" s="177">
        <f>'Cap &amp; Collar £m'!G54</f>
        <v>1.7738704001840728</v>
      </c>
      <c r="H38" s="177">
        <f>'Cap &amp; Collar £m'!H54</f>
        <v>1.7738704001840728</v>
      </c>
      <c r="I38" s="177">
        <f>'Cap &amp; Collar £m'!I54</f>
        <v>1.7738704001840728</v>
      </c>
      <c r="J38" s="177">
        <f>'Cap &amp; Collar £m'!J54</f>
        <v>1.7738704001840728</v>
      </c>
      <c r="K38" s="21"/>
    </row>
    <row r="39" spans="1:11" ht="14.25" x14ac:dyDescent="0.45">
      <c r="A39" s="155"/>
      <c r="B39" s="145" t="s">
        <v>57</v>
      </c>
      <c r="C39" s="145" t="s">
        <v>65</v>
      </c>
      <c r="D39" s="145" t="s">
        <v>141</v>
      </c>
      <c r="E39" s="145" t="s">
        <v>36</v>
      </c>
      <c r="F39" s="141"/>
      <c r="G39" s="177">
        <f>'Cap &amp; Collar £m'!G55</f>
        <v>0.60825608770998663</v>
      </c>
      <c r="H39" s="177">
        <f>'Cap &amp; Collar £m'!H55</f>
        <v>0.60825608770998663</v>
      </c>
      <c r="I39" s="177">
        <f>'Cap &amp; Collar £m'!I55</f>
        <v>0.60825608770998663</v>
      </c>
      <c r="J39" s="177">
        <f>'Cap &amp; Collar £m'!J55</f>
        <v>0.60825608770998663</v>
      </c>
      <c r="K39" s="21"/>
    </row>
    <row r="40" spans="1:11" ht="14.25" x14ac:dyDescent="0.45">
      <c r="A40" s="155"/>
      <c r="B40" s="145" t="s">
        <v>60</v>
      </c>
      <c r="C40" s="145" t="s">
        <v>65</v>
      </c>
      <c r="D40" s="145" t="s">
        <v>141</v>
      </c>
      <c r="E40" s="145" t="s">
        <v>36</v>
      </c>
      <c r="F40" s="141"/>
      <c r="G40" s="177">
        <f>'Cap &amp; Collar £m'!G56</f>
        <v>0.54971171619962889</v>
      </c>
      <c r="H40" s="177">
        <f>'Cap &amp; Collar £m'!H56</f>
        <v>0.54971171619962889</v>
      </c>
      <c r="I40" s="177">
        <f>'Cap &amp; Collar £m'!I56</f>
        <v>0.54971171619962889</v>
      </c>
      <c r="J40" s="177">
        <f>'Cap &amp; Collar £m'!J56</f>
        <v>0.54971171619962889</v>
      </c>
      <c r="K40" s="21"/>
    </row>
    <row r="41" spans="1:11" ht="14.25" x14ac:dyDescent="0.45">
      <c r="A41" s="155"/>
      <c r="B41" s="145" t="s">
        <v>58</v>
      </c>
      <c r="C41" s="145" t="s">
        <v>65</v>
      </c>
      <c r="D41" s="145" t="s">
        <v>141</v>
      </c>
      <c r="E41" s="145" t="s">
        <v>36</v>
      </c>
      <c r="F41" s="141"/>
      <c r="G41" s="177">
        <f>'Cap &amp; Collar £m'!G57</f>
        <v>0.24671335057709382</v>
      </c>
      <c r="H41" s="177">
        <f>'Cap &amp; Collar £m'!H57</f>
        <v>0.24671335057709382</v>
      </c>
      <c r="I41" s="177">
        <f>'Cap &amp; Collar £m'!I57</f>
        <v>0.24671335057709382</v>
      </c>
      <c r="J41" s="177">
        <f>'Cap &amp; Collar £m'!J57</f>
        <v>0.24671335057709382</v>
      </c>
      <c r="K41" s="21"/>
    </row>
    <row r="42" spans="1:11" ht="14.25" x14ac:dyDescent="0.45">
      <c r="A42" s="155"/>
      <c r="B42" s="145" t="s">
        <v>59</v>
      </c>
      <c r="C42" s="145" t="s">
        <v>65</v>
      </c>
      <c r="D42" s="145" t="s">
        <v>141</v>
      </c>
      <c r="E42" s="145" t="s">
        <v>36</v>
      </c>
      <c r="F42" s="141"/>
      <c r="G42" s="177">
        <f>'Cap &amp; Collar £m'!G58</f>
        <v>1.6810598637746808</v>
      </c>
      <c r="H42" s="177">
        <f>'Cap &amp; Collar £m'!H58</f>
        <v>1.6810598637746808</v>
      </c>
      <c r="I42" s="177">
        <f>'Cap &amp; Collar £m'!I58</f>
        <v>1.6810598637746808</v>
      </c>
      <c r="J42" s="177">
        <f>'Cap &amp; Collar £m'!J58</f>
        <v>1.6810598637746808</v>
      </c>
      <c r="K42" s="21"/>
    </row>
    <row r="43" spans="1:11" ht="14.25" x14ac:dyDescent="0.45">
      <c r="A43" s="155"/>
      <c r="B43" s="145" t="s">
        <v>61</v>
      </c>
      <c r="C43" s="145" t="s">
        <v>65</v>
      </c>
      <c r="D43" s="145" t="s">
        <v>141</v>
      </c>
      <c r="E43" s="145" t="s">
        <v>36</v>
      </c>
      <c r="F43" s="141"/>
      <c r="G43" s="177">
        <f>'Cap &amp; Collar £m'!G59</f>
        <v>0.30798207724971699</v>
      </c>
      <c r="H43" s="177">
        <f>'Cap &amp; Collar £m'!H59</f>
        <v>0.30798207724971699</v>
      </c>
      <c r="I43" s="177">
        <f>'Cap &amp; Collar £m'!I59</f>
        <v>0.30798207724971699</v>
      </c>
      <c r="J43" s="177">
        <f>'Cap &amp; Collar £m'!J59</f>
        <v>0.30798207724971699</v>
      </c>
      <c r="K43" s="21"/>
    </row>
    <row r="44" spans="1:11" ht="14.25" x14ac:dyDescent="0.35">
      <c r="A44" s="155"/>
      <c r="B44" s="165"/>
      <c r="C44" s="165"/>
      <c r="D44" s="165"/>
      <c r="E44" s="165"/>
      <c r="F44" s="165"/>
      <c r="G44" s="156"/>
      <c r="H44" s="165"/>
    </row>
    <row r="45" spans="1:11" ht="14.25" x14ac:dyDescent="0.35">
      <c r="A45" s="167" t="s">
        <v>165</v>
      </c>
      <c r="B45" s="26"/>
      <c r="C45" s="26"/>
      <c r="D45" s="26"/>
      <c r="E45" s="26"/>
      <c r="F45" s="26"/>
      <c r="G45" s="26"/>
      <c r="H45" s="26"/>
      <c r="I45" s="26"/>
      <c r="J45" s="26"/>
      <c r="K45" s="26"/>
    </row>
    <row r="46" spans="1:11" ht="14.25" x14ac:dyDescent="0.35">
      <c r="A46" s="155"/>
      <c r="B46" s="165"/>
      <c r="C46" s="165"/>
      <c r="D46" s="165"/>
      <c r="E46" s="165"/>
      <c r="F46" s="165"/>
      <c r="G46" s="156"/>
      <c r="H46" s="165"/>
    </row>
    <row r="47" spans="1:11" ht="14.25" x14ac:dyDescent="0.4">
      <c r="A47" s="155"/>
      <c r="B47" s="145" t="s">
        <v>33</v>
      </c>
      <c r="C47" s="145" t="s">
        <v>65</v>
      </c>
      <c r="D47" s="145" t="s">
        <v>142</v>
      </c>
      <c r="E47" s="145" t="s">
        <v>36</v>
      </c>
      <c r="F47" s="165"/>
      <c r="G47" s="177">
        <f>'Cap &amp; Collar £m'!G99</f>
        <v>-10.882190104860534</v>
      </c>
      <c r="H47" s="177">
        <f>'Cap &amp; Collar £m'!H99</f>
        <v>-10.882190104860534</v>
      </c>
      <c r="I47" s="177">
        <f>'Cap &amp; Collar £m'!I99</f>
        <v>-10.882190104860534</v>
      </c>
      <c r="J47" s="177">
        <f>'Cap &amp; Collar £m'!J99</f>
        <v>-10.882190104860534</v>
      </c>
      <c r="K47" s="21"/>
    </row>
    <row r="48" spans="1:11" ht="14.25" x14ac:dyDescent="0.4">
      <c r="A48" s="155"/>
      <c r="B48" s="145" t="s">
        <v>46</v>
      </c>
      <c r="C48" s="145" t="s">
        <v>65</v>
      </c>
      <c r="D48" s="145" t="s">
        <v>142</v>
      </c>
      <c r="E48" s="145" t="s">
        <v>36</v>
      </c>
      <c r="F48" s="165"/>
      <c r="G48" s="177">
        <f>'Cap &amp; Collar £m'!G100</f>
        <v>-7.1019351447061512</v>
      </c>
      <c r="H48" s="177">
        <f>'Cap &amp; Collar £m'!H100</f>
        <v>-7.1019351447061512</v>
      </c>
      <c r="I48" s="177">
        <f>'Cap &amp; Collar £m'!I100</f>
        <v>-7.1019351447061512</v>
      </c>
      <c r="J48" s="177">
        <f>'Cap &amp; Collar £m'!J100</f>
        <v>-7.1019351447061512</v>
      </c>
      <c r="K48" s="21"/>
    </row>
    <row r="49" spans="1:11" ht="14.25" x14ac:dyDescent="0.4">
      <c r="A49" s="155"/>
      <c r="B49" s="145" t="s">
        <v>47</v>
      </c>
      <c r="C49" s="145" t="s">
        <v>65</v>
      </c>
      <c r="D49" s="145" t="s">
        <v>142</v>
      </c>
      <c r="E49" s="145" t="s">
        <v>36</v>
      </c>
      <c r="F49" s="165"/>
      <c r="G49" s="177">
        <f>'Cap &amp; Collar £m'!G101</f>
        <v>-0.15098315828698497</v>
      </c>
      <c r="H49" s="177">
        <f>'Cap &amp; Collar £m'!H101</f>
        <v>-0.15098315828698497</v>
      </c>
      <c r="I49" s="177">
        <f>'Cap &amp; Collar £m'!I101</f>
        <v>-0.15098315828698497</v>
      </c>
      <c r="J49" s="177">
        <f>'Cap &amp; Collar £m'!J101</f>
        <v>-0.15098315828698497</v>
      </c>
      <c r="K49" s="21"/>
    </row>
    <row r="50" spans="1:11" ht="14.25" x14ac:dyDescent="0.4">
      <c r="A50" s="155"/>
      <c r="B50" s="145" t="s">
        <v>48</v>
      </c>
      <c r="C50" s="145" t="s">
        <v>65</v>
      </c>
      <c r="D50" s="145" t="s">
        <v>142</v>
      </c>
      <c r="E50" s="145" t="s">
        <v>36</v>
      </c>
      <c r="F50" s="165"/>
      <c r="G50" s="177">
        <f>'Cap &amp; Collar £m'!G102</f>
        <v>-5.7480154279093085</v>
      </c>
      <c r="H50" s="177">
        <f>'Cap &amp; Collar £m'!H102</f>
        <v>-5.7480154279093085</v>
      </c>
      <c r="I50" s="177">
        <f>'Cap &amp; Collar £m'!I102</f>
        <v>-5.7480154279093085</v>
      </c>
      <c r="J50" s="177">
        <f>'Cap &amp; Collar £m'!J102</f>
        <v>-5.7480154279093085</v>
      </c>
      <c r="K50" s="21"/>
    </row>
    <row r="51" spans="1:11" ht="14.25" x14ac:dyDescent="0.4">
      <c r="A51" s="155"/>
      <c r="B51" s="145" t="s">
        <v>49</v>
      </c>
      <c r="C51" s="145" t="s">
        <v>65</v>
      </c>
      <c r="D51" s="145" t="s">
        <v>142</v>
      </c>
      <c r="E51" s="145" t="s">
        <v>36</v>
      </c>
      <c r="F51" s="165"/>
      <c r="G51" s="177">
        <f>'Cap &amp; Collar £m'!G103</f>
        <v>-13.479046373074134</v>
      </c>
      <c r="H51" s="177">
        <f>'Cap &amp; Collar £m'!H103</f>
        <v>-13.479046373074134</v>
      </c>
      <c r="I51" s="177">
        <f>'Cap &amp; Collar £m'!I103</f>
        <v>-13.479046373074134</v>
      </c>
      <c r="J51" s="177">
        <f>'Cap &amp; Collar £m'!J103</f>
        <v>-13.479046373074134</v>
      </c>
      <c r="K51" s="21"/>
    </row>
    <row r="52" spans="1:11" ht="14.25" x14ac:dyDescent="0.4">
      <c r="A52" s="155"/>
      <c r="B52" s="145" t="s">
        <v>50</v>
      </c>
      <c r="C52" s="145" t="s">
        <v>65</v>
      </c>
      <c r="D52" s="145" t="s">
        <v>142</v>
      </c>
      <c r="E52" s="145" t="s">
        <v>36</v>
      </c>
      <c r="F52" s="165"/>
      <c r="G52" s="177">
        <f>'Cap &amp; Collar £m'!G104</f>
        <v>-4.4097516554110276</v>
      </c>
      <c r="H52" s="177">
        <f>'Cap &amp; Collar £m'!H104</f>
        <v>-4.4097516554110276</v>
      </c>
      <c r="I52" s="177">
        <f>'Cap &amp; Collar £m'!I104</f>
        <v>-4.4097516554110276</v>
      </c>
      <c r="J52" s="177">
        <f>'Cap &amp; Collar £m'!J104</f>
        <v>-4.4097516554110276</v>
      </c>
      <c r="K52" s="21"/>
    </row>
    <row r="53" spans="1:11" ht="14.25" x14ac:dyDescent="0.4">
      <c r="A53" s="155"/>
      <c r="B53" s="145" t="s">
        <v>51</v>
      </c>
      <c r="C53" s="145" t="s">
        <v>65</v>
      </c>
      <c r="D53" s="145" t="s">
        <v>142</v>
      </c>
      <c r="E53" s="145" t="s">
        <v>36</v>
      </c>
      <c r="F53" s="165"/>
      <c r="G53" s="177">
        <f>'Cap &amp; Collar £m'!G105</f>
        <v>-7.579777475788342</v>
      </c>
      <c r="H53" s="177">
        <f>'Cap &amp; Collar £m'!H105</f>
        <v>-7.579777475788342</v>
      </c>
      <c r="I53" s="177">
        <f>'Cap &amp; Collar £m'!I105</f>
        <v>-7.579777475788342</v>
      </c>
      <c r="J53" s="177">
        <f>'Cap &amp; Collar £m'!J105</f>
        <v>-7.579777475788342</v>
      </c>
      <c r="K53" s="21"/>
    </row>
    <row r="54" spans="1:11" ht="14.25" x14ac:dyDescent="0.4">
      <c r="A54" s="155"/>
      <c r="B54" s="145" t="s">
        <v>52</v>
      </c>
      <c r="C54" s="145" t="s">
        <v>65</v>
      </c>
      <c r="D54" s="145" t="s">
        <v>142</v>
      </c>
      <c r="E54" s="145" t="s">
        <v>36</v>
      </c>
      <c r="F54" s="165"/>
      <c r="G54" s="177">
        <f>'Cap &amp; Collar £m'!G106</f>
        <v>-18.315316383657731</v>
      </c>
      <c r="H54" s="177">
        <f>'Cap &amp; Collar £m'!H106</f>
        <v>-18.315316383657731</v>
      </c>
      <c r="I54" s="177">
        <f>'Cap &amp; Collar £m'!I106</f>
        <v>-18.315316383657731</v>
      </c>
      <c r="J54" s="177">
        <f>'Cap &amp; Collar £m'!J106</f>
        <v>-18.315316383657731</v>
      </c>
      <c r="K54" s="21"/>
    </row>
    <row r="55" spans="1:11" ht="14.25" x14ac:dyDescent="0.4">
      <c r="A55" s="155"/>
      <c r="B55" s="145" t="s">
        <v>80</v>
      </c>
      <c r="C55" s="145" t="s">
        <v>65</v>
      </c>
      <c r="D55" s="145" t="s">
        <v>142</v>
      </c>
      <c r="E55" s="145" t="s">
        <v>36</v>
      </c>
      <c r="F55" s="165"/>
      <c r="G55" s="177">
        <f>'Cap &amp; Collar £m'!G107</f>
        <v>-14.150118597821573</v>
      </c>
      <c r="H55" s="177">
        <f>'Cap &amp; Collar £m'!H107</f>
        <v>-14.150118597821573</v>
      </c>
      <c r="I55" s="177">
        <f>'Cap &amp; Collar £m'!I107</f>
        <v>-14.150118597821573</v>
      </c>
      <c r="J55" s="177">
        <f>'Cap &amp; Collar £m'!J107</f>
        <v>-14.150118597821573</v>
      </c>
      <c r="K55" s="21"/>
    </row>
    <row r="56" spans="1:11" ht="14.25" x14ac:dyDescent="0.4">
      <c r="A56" s="155"/>
      <c r="B56" s="145" t="s">
        <v>54</v>
      </c>
      <c r="C56" s="145" t="s">
        <v>65</v>
      </c>
      <c r="D56" s="145" t="s">
        <v>142</v>
      </c>
      <c r="E56" s="145" t="s">
        <v>36</v>
      </c>
      <c r="F56" s="165"/>
      <c r="G56" s="177">
        <f>'Cap &amp; Collar £m'!G108</f>
        <v>-4.2404067519726185</v>
      </c>
      <c r="H56" s="177">
        <f>'Cap &amp; Collar £m'!H108</f>
        <v>-4.2404067519726185</v>
      </c>
      <c r="I56" s="177">
        <f>'Cap &amp; Collar £m'!I108</f>
        <v>-4.2404067519726185</v>
      </c>
      <c r="J56" s="177">
        <f>'Cap &amp; Collar £m'!J108</f>
        <v>-4.2404067519726185</v>
      </c>
      <c r="K56" s="21"/>
    </row>
    <row r="57" spans="1:11" ht="14.25" x14ac:dyDescent="0.4">
      <c r="A57" s="155"/>
      <c r="B57" s="145" t="s">
        <v>55</v>
      </c>
      <c r="C57" s="145" t="s">
        <v>65</v>
      </c>
      <c r="D57" s="145" t="s">
        <v>142</v>
      </c>
      <c r="E57" s="145" t="s">
        <v>36</v>
      </c>
      <c r="F57" s="165"/>
      <c r="G57" s="177">
        <f>'Cap &amp; Collar £m'!G109</f>
        <v>-8.8271685255722847</v>
      </c>
      <c r="H57" s="177">
        <f>'Cap &amp; Collar £m'!H109</f>
        <v>-8.8271685255722847</v>
      </c>
      <c r="I57" s="177">
        <f>'Cap &amp; Collar £m'!I109</f>
        <v>-8.8271685255722847</v>
      </c>
      <c r="J57" s="177">
        <f>'Cap &amp; Collar £m'!J109</f>
        <v>-8.8271685255722847</v>
      </c>
      <c r="K57" s="21"/>
    </row>
    <row r="58" spans="1:11" ht="14.25" x14ac:dyDescent="0.4">
      <c r="A58" s="155"/>
      <c r="B58" s="145" t="s">
        <v>56</v>
      </c>
      <c r="C58" s="145" t="s">
        <v>65</v>
      </c>
      <c r="D58" s="145" t="s">
        <v>142</v>
      </c>
      <c r="E58" s="145" t="s">
        <v>36</v>
      </c>
      <c r="F58" s="165"/>
      <c r="G58" s="177">
        <f>'Cap &amp; Collar £m'!G110</f>
        <v>-1.7738704001840728</v>
      </c>
      <c r="H58" s="177">
        <f>'Cap &amp; Collar £m'!H110</f>
        <v>-1.7738704001840728</v>
      </c>
      <c r="I58" s="177">
        <f>'Cap &amp; Collar £m'!I110</f>
        <v>-1.7738704001840728</v>
      </c>
      <c r="J58" s="177">
        <f>'Cap &amp; Collar £m'!J110</f>
        <v>-1.7738704001840728</v>
      </c>
      <c r="K58" s="21"/>
    </row>
    <row r="59" spans="1:11" ht="14.25" x14ac:dyDescent="0.4">
      <c r="A59" s="155"/>
      <c r="B59" s="145" t="s">
        <v>57</v>
      </c>
      <c r="C59" s="145" t="s">
        <v>65</v>
      </c>
      <c r="D59" s="145" t="s">
        <v>142</v>
      </c>
      <c r="E59" s="145" t="s">
        <v>36</v>
      </c>
      <c r="F59" s="165"/>
      <c r="G59" s="177">
        <f>'Cap &amp; Collar £m'!G111</f>
        <v>-0.60825608770998663</v>
      </c>
      <c r="H59" s="177">
        <f>'Cap &amp; Collar £m'!H111</f>
        <v>-0.60825608770998663</v>
      </c>
      <c r="I59" s="177">
        <f>'Cap &amp; Collar £m'!I111</f>
        <v>-0.60825608770998663</v>
      </c>
      <c r="J59" s="177">
        <f>'Cap &amp; Collar £m'!J111</f>
        <v>-0.60825608770998663</v>
      </c>
      <c r="K59" s="21"/>
    </row>
    <row r="60" spans="1:11" ht="14.25" x14ac:dyDescent="0.4">
      <c r="A60" s="155"/>
      <c r="B60" s="145" t="s">
        <v>60</v>
      </c>
      <c r="C60" s="145" t="s">
        <v>65</v>
      </c>
      <c r="D60" s="145" t="s">
        <v>142</v>
      </c>
      <c r="E60" s="145" t="s">
        <v>36</v>
      </c>
      <c r="F60" s="165"/>
      <c r="G60" s="177">
        <f>'Cap &amp; Collar £m'!G112</f>
        <v>-0.54971171619962889</v>
      </c>
      <c r="H60" s="177">
        <f>'Cap &amp; Collar £m'!H112</f>
        <v>-0.54971171619962889</v>
      </c>
      <c r="I60" s="177">
        <f>'Cap &amp; Collar £m'!I112</f>
        <v>-0.54971171619962889</v>
      </c>
      <c r="J60" s="177">
        <f>'Cap &amp; Collar £m'!J112</f>
        <v>-0.54971171619962889</v>
      </c>
      <c r="K60" s="21"/>
    </row>
    <row r="61" spans="1:11" ht="14.25" x14ac:dyDescent="0.4">
      <c r="A61" s="155"/>
      <c r="B61" s="145" t="s">
        <v>58</v>
      </c>
      <c r="C61" s="145" t="s">
        <v>65</v>
      </c>
      <c r="D61" s="145" t="s">
        <v>142</v>
      </c>
      <c r="E61" s="145" t="s">
        <v>36</v>
      </c>
      <c r="F61" s="165"/>
      <c r="G61" s="177">
        <f>'Cap &amp; Collar £m'!G113</f>
        <v>-0.24671335057709382</v>
      </c>
      <c r="H61" s="177">
        <f>'Cap &amp; Collar £m'!H113</f>
        <v>-0.24671335057709382</v>
      </c>
      <c r="I61" s="177">
        <f>'Cap &amp; Collar £m'!I113</f>
        <v>-0.24671335057709382</v>
      </c>
      <c r="J61" s="177">
        <f>'Cap &amp; Collar £m'!J113</f>
        <v>-0.24671335057709382</v>
      </c>
      <c r="K61" s="21"/>
    </row>
    <row r="62" spans="1:11" ht="14.25" x14ac:dyDescent="0.4">
      <c r="A62" s="155"/>
      <c r="B62" s="145" t="s">
        <v>59</v>
      </c>
      <c r="C62" s="145" t="s">
        <v>65</v>
      </c>
      <c r="D62" s="145" t="s">
        <v>142</v>
      </c>
      <c r="E62" s="145" t="s">
        <v>36</v>
      </c>
      <c r="F62" s="165"/>
      <c r="G62" s="177">
        <f>'Cap &amp; Collar £m'!G114</f>
        <v>-1.6810598637746808</v>
      </c>
      <c r="H62" s="177">
        <f>'Cap &amp; Collar £m'!H114</f>
        <v>-1.6810598637746808</v>
      </c>
      <c r="I62" s="177">
        <f>'Cap &amp; Collar £m'!I114</f>
        <v>-1.6810598637746808</v>
      </c>
      <c r="J62" s="177">
        <f>'Cap &amp; Collar £m'!J114</f>
        <v>-1.6810598637746808</v>
      </c>
      <c r="K62" s="21"/>
    </row>
    <row r="63" spans="1:11" ht="14.25" x14ac:dyDescent="0.4">
      <c r="A63" s="155"/>
      <c r="B63" s="145" t="s">
        <v>61</v>
      </c>
      <c r="C63" s="145" t="s">
        <v>65</v>
      </c>
      <c r="D63" s="145" t="s">
        <v>142</v>
      </c>
      <c r="E63" s="145" t="s">
        <v>36</v>
      </c>
      <c r="F63" s="165"/>
      <c r="G63" s="177">
        <f>'Cap &amp; Collar £m'!G115</f>
        <v>-0.30798207724971699</v>
      </c>
      <c r="H63" s="177">
        <f>'Cap &amp; Collar £m'!H115</f>
        <v>-0.30798207724971699</v>
      </c>
      <c r="I63" s="177">
        <f>'Cap &amp; Collar £m'!I115</f>
        <v>-0.30798207724971699</v>
      </c>
      <c r="J63" s="177">
        <f>'Cap &amp; Collar £m'!J115</f>
        <v>-0.30798207724971699</v>
      </c>
      <c r="K63" s="21"/>
    </row>
    <row r="64" spans="1:11" ht="14.25" x14ac:dyDescent="0.45">
      <c r="A64" s="155"/>
      <c r="B64" s="141"/>
      <c r="C64" s="141"/>
      <c r="D64" s="145"/>
      <c r="E64" s="145"/>
      <c r="F64" s="165"/>
      <c r="G64" s="156"/>
      <c r="H64" s="165"/>
    </row>
    <row r="65" spans="1:11" ht="14.25" x14ac:dyDescent="0.35">
      <c r="A65" s="167" t="s">
        <v>167</v>
      </c>
      <c r="B65" s="26"/>
      <c r="C65" s="26"/>
      <c r="D65" s="26"/>
      <c r="E65" s="26"/>
      <c r="F65" s="26"/>
      <c r="G65" s="26"/>
      <c r="H65" s="26"/>
      <c r="I65" s="26"/>
      <c r="J65" s="26"/>
      <c r="K65" s="26"/>
    </row>
    <row r="66" spans="1:11" ht="14.25" x14ac:dyDescent="0.45">
      <c r="A66" s="155"/>
      <c r="B66" s="141"/>
      <c r="C66" s="141"/>
      <c r="D66" s="141"/>
      <c r="E66" s="141"/>
      <c r="F66" s="141"/>
      <c r="G66" s="141"/>
      <c r="H66" s="141"/>
    </row>
    <row r="67" spans="1:11" ht="14.25" x14ac:dyDescent="0.45">
      <c r="A67" s="155"/>
      <c r="B67" s="145" t="s">
        <v>33</v>
      </c>
      <c r="C67" s="145" t="s">
        <v>65</v>
      </c>
      <c r="D67" s="145" t="s">
        <v>214</v>
      </c>
      <c r="E67" s="145" t="s">
        <v>36</v>
      </c>
      <c r="F67" s="141"/>
      <c r="G67" s="178">
        <f>IF(G7&gt;0, MIN(G7,G27), MAX(G7,G47))</f>
        <v>2.7478988770398391</v>
      </c>
      <c r="H67" s="178">
        <f t="shared" ref="H67:J67" si="0">IF(H7&gt;0, MIN(H7,H27), MAX(H7,H47))</f>
        <v>3.3666053501729949</v>
      </c>
      <c r="I67" s="178">
        <f t="shared" si="0"/>
        <v>0</v>
      </c>
      <c r="J67" s="178">
        <f t="shared" si="0"/>
        <v>2.6016539119999935</v>
      </c>
      <c r="K67" s="21"/>
    </row>
    <row r="68" spans="1:11" ht="14.25" x14ac:dyDescent="0.45">
      <c r="A68" s="155"/>
      <c r="B68" s="145" t="s">
        <v>46</v>
      </c>
      <c r="C68" s="145" t="s">
        <v>65</v>
      </c>
      <c r="D68" s="145" t="s">
        <v>168</v>
      </c>
      <c r="E68" s="145" t="s">
        <v>36</v>
      </c>
      <c r="F68" s="141"/>
      <c r="G68" s="178">
        <f t="shared" ref="G68:J68" si="1">IF(G8&gt;0, MIN(G8,G28), MAX(G8,G48))</f>
        <v>-3.0758613589715109</v>
      </c>
      <c r="H68" s="178">
        <f t="shared" si="1"/>
        <v>-1.7712241485645879</v>
      </c>
      <c r="I68" s="178">
        <f t="shared" si="1"/>
        <v>-2.833790821182272</v>
      </c>
      <c r="J68" s="178">
        <f t="shared" si="1"/>
        <v>-2.0428194457142843</v>
      </c>
      <c r="K68" s="21"/>
    </row>
    <row r="69" spans="1:11" ht="14.25" x14ac:dyDescent="0.45">
      <c r="A69" s="155"/>
      <c r="B69" s="145" t="s">
        <v>47</v>
      </c>
      <c r="C69" s="145" t="s">
        <v>65</v>
      </c>
      <c r="D69" s="145" t="s">
        <v>168</v>
      </c>
      <c r="E69" s="145" t="s">
        <v>36</v>
      </c>
      <c r="F69" s="141"/>
      <c r="G69" s="178">
        <f t="shared" ref="G69:J69" si="2">IF(G9&gt;0, MIN(G9,G29), MAX(G9,G49))</f>
        <v>7.1852529317245631E-2</v>
      </c>
      <c r="H69" s="178">
        <f t="shared" si="2"/>
        <v>0.13023775151515138</v>
      </c>
      <c r="I69" s="178">
        <f t="shared" si="2"/>
        <v>0.127992798467433</v>
      </c>
      <c r="J69" s="178">
        <f t="shared" si="2"/>
        <v>3.8778506666666525E-2</v>
      </c>
      <c r="K69" s="21"/>
    </row>
    <row r="70" spans="1:11" ht="14.25" x14ac:dyDescent="0.45">
      <c r="A70" s="155"/>
      <c r="B70" s="145" t="s">
        <v>48</v>
      </c>
      <c r="C70" s="145" t="s">
        <v>65</v>
      </c>
      <c r="D70" s="145" t="s">
        <v>168</v>
      </c>
      <c r="E70" s="145" t="s">
        <v>36</v>
      </c>
      <c r="F70" s="141"/>
      <c r="G70" s="178">
        <f t="shared" ref="G70:J70" si="3">IF(G10&gt;0, MIN(G10,G30), MAX(G10,G50))</f>
        <v>2.0987874587728865</v>
      </c>
      <c r="H70" s="178">
        <f t="shared" si="3"/>
        <v>3.050062605939388</v>
      </c>
      <c r="I70" s="178">
        <f t="shared" si="3"/>
        <v>2.5732893788314217</v>
      </c>
      <c r="J70" s="178">
        <f t="shared" si="3"/>
        <v>1.7536882375757519</v>
      </c>
      <c r="K70" s="21"/>
    </row>
    <row r="71" spans="1:11" ht="14.25" x14ac:dyDescent="0.45">
      <c r="A71" s="155"/>
      <c r="B71" s="145" t="s">
        <v>49</v>
      </c>
      <c r="C71" s="145" t="s">
        <v>65</v>
      </c>
      <c r="D71" s="145" t="s">
        <v>168</v>
      </c>
      <c r="E71" s="145" t="s">
        <v>36</v>
      </c>
      <c r="F71" s="141"/>
      <c r="G71" s="178">
        <f t="shared" ref="G71:J71" si="4">IF(G11&gt;0, MIN(G11,G31), MAX(G11,G51))</f>
        <v>7.8879176708219036</v>
      </c>
      <c r="H71" s="178">
        <f t="shared" si="4"/>
        <v>11.10522739915826</v>
      </c>
      <c r="I71" s="178">
        <f t="shared" si="4"/>
        <v>8.6377857257982065</v>
      </c>
      <c r="J71" s="178">
        <f t="shared" si="4"/>
        <v>4.6290641314285788</v>
      </c>
      <c r="K71" s="21"/>
    </row>
    <row r="72" spans="1:11" ht="14.25" x14ac:dyDescent="0.45">
      <c r="A72" s="155"/>
      <c r="B72" s="145" t="s">
        <v>50</v>
      </c>
      <c r="C72" s="145" t="s">
        <v>65</v>
      </c>
      <c r="D72" s="145" t="s">
        <v>168</v>
      </c>
      <c r="E72" s="145" t="s">
        <v>36</v>
      </c>
      <c r="F72" s="141"/>
      <c r="G72" s="178">
        <f t="shared" ref="G72:J72" si="5">IF(G12&gt;0, MIN(G12,G32), MAX(G12,G52))</f>
        <v>0</v>
      </c>
      <c r="H72" s="178">
        <f t="shared" si="5"/>
        <v>-0.10195364879164673</v>
      </c>
      <c r="I72" s="178">
        <f t="shared" si="5"/>
        <v>-0.87229124377811884</v>
      </c>
      <c r="J72" s="178">
        <f t="shared" si="5"/>
        <v>0.20922934704465715</v>
      </c>
      <c r="K72" s="21"/>
    </row>
    <row r="73" spans="1:11" ht="14.25" x14ac:dyDescent="0.45">
      <c r="A73" s="155"/>
      <c r="B73" s="145" t="s">
        <v>51</v>
      </c>
      <c r="C73" s="145" t="s">
        <v>65</v>
      </c>
      <c r="D73" s="145" t="s">
        <v>168</v>
      </c>
      <c r="E73" s="145" t="s">
        <v>36</v>
      </c>
      <c r="F73" s="141"/>
      <c r="G73" s="178">
        <f t="shared" ref="G73:J73" si="6">IF(G13&gt;0, MIN(G13,G33), MAX(G13,G53))</f>
        <v>-7.579777475788342</v>
      </c>
      <c r="H73" s="178">
        <f t="shared" si="6"/>
        <v>-7.0948192103896011</v>
      </c>
      <c r="I73" s="178">
        <f t="shared" si="6"/>
        <v>-7.2976585901477726</v>
      </c>
      <c r="J73" s="178">
        <f t="shared" si="6"/>
        <v>-6.7199455490909052</v>
      </c>
      <c r="K73" s="21"/>
    </row>
    <row r="74" spans="1:11" ht="14.25" x14ac:dyDescent="0.45">
      <c r="A74" s="155"/>
      <c r="B74" s="145" t="s">
        <v>52</v>
      </c>
      <c r="C74" s="145" t="s">
        <v>65</v>
      </c>
      <c r="D74" s="145" t="s">
        <v>168</v>
      </c>
      <c r="E74" s="145" t="s">
        <v>36</v>
      </c>
      <c r="F74" s="141"/>
      <c r="G74" s="178">
        <f t="shared" ref="G74:J74" si="7">IF(G14&gt;0, MIN(G14,G34), MAX(G14,G54))</f>
        <v>-14.384766818422563</v>
      </c>
      <c r="H74" s="178">
        <f t="shared" si="7"/>
        <v>-9.8825615370571818</v>
      </c>
      <c r="I74" s="178">
        <f t="shared" si="7"/>
        <v>-15.185738562963007</v>
      </c>
      <c r="J74" s="178">
        <f t="shared" si="7"/>
        <v>-18.315316383657731</v>
      </c>
      <c r="K74" s="21"/>
    </row>
    <row r="75" spans="1:11" ht="14.25" x14ac:dyDescent="0.45">
      <c r="A75" s="155"/>
      <c r="B75" s="145" t="s">
        <v>80</v>
      </c>
      <c r="C75" s="145" t="s">
        <v>65</v>
      </c>
      <c r="D75" s="145" t="s">
        <v>168</v>
      </c>
      <c r="E75" s="145" t="s">
        <v>36</v>
      </c>
      <c r="F75" s="141"/>
      <c r="G75" s="178">
        <f t="shared" ref="G75:J75" si="8">IF(G15&gt;0, MIN(G15,G35), MAX(G15,G55))</f>
        <v>5.0713945081941283</v>
      </c>
      <c r="H75" s="178">
        <f t="shared" si="8"/>
        <v>6.3509224922775793</v>
      </c>
      <c r="I75" s="178">
        <f t="shared" si="8"/>
        <v>0.91461084035758411</v>
      </c>
      <c r="J75" s="178">
        <f t="shared" si="8"/>
        <v>1.794875071999996</v>
      </c>
      <c r="K75" s="21"/>
    </row>
    <row r="76" spans="1:11" ht="14.25" x14ac:dyDescent="0.45">
      <c r="A76" s="155"/>
      <c r="B76" s="145" t="s">
        <v>54</v>
      </c>
      <c r="C76" s="145" t="s">
        <v>65</v>
      </c>
      <c r="D76" s="145" t="s">
        <v>168</v>
      </c>
      <c r="E76" s="145" t="s">
        <v>36</v>
      </c>
      <c r="F76" s="141"/>
      <c r="G76" s="178">
        <f t="shared" ref="G76:J76" si="9">IF(G16&gt;0, MIN(G16,G36), MAX(G16,G56))</f>
        <v>2.4892945516324665</v>
      </c>
      <c r="H76" s="178">
        <f t="shared" si="9"/>
        <v>2.7575331213333296</v>
      </c>
      <c r="I76" s="178">
        <f t="shared" si="9"/>
        <v>1.7386131026525133</v>
      </c>
      <c r="J76" s="178">
        <f t="shared" si="9"/>
        <v>0.39944921866666694</v>
      </c>
      <c r="K76" s="21"/>
    </row>
    <row r="77" spans="1:11" ht="14.25" x14ac:dyDescent="0.45">
      <c r="A77" s="155"/>
      <c r="B77" s="145" t="s">
        <v>55</v>
      </c>
      <c r="C77" s="145" t="s">
        <v>65</v>
      </c>
      <c r="D77" s="145" t="s">
        <v>168</v>
      </c>
      <c r="E77" s="145" t="s">
        <v>36</v>
      </c>
      <c r="F77" s="141"/>
      <c r="G77" s="178">
        <f t="shared" ref="G77:J77" si="10">IF(G17&gt;0, MIN(G17,G37), MAX(G17,G57))</f>
        <v>-8.8271685255722847</v>
      </c>
      <c r="H77" s="178">
        <f t="shared" si="10"/>
        <v>-8.8271685255722847</v>
      </c>
      <c r="I77" s="178">
        <f t="shared" si="10"/>
        <v>-8.5313312481055679</v>
      </c>
      <c r="J77" s="178">
        <f t="shared" si="10"/>
        <v>-8.0981179440038051</v>
      </c>
      <c r="K77" s="21"/>
    </row>
    <row r="78" spans="1:11" ht="14.25" x14ac:dyDescent="0.45">
      <c r="A78" s="155"/>
      <c r="B78" s="145" t="s">
        <v>56</v>
      </c>
      <c r="C78" s="145" t="s">
        <v>65</v>
      </c>
      <c r="D78" s="145" t="s">
        <v>168</v>
      </c>
      <c r="E78" s="145" t="s">
        <v>36</v>
      </c>
      <c r="F78" s="141"/>
      <c r="G78" s="178">
        <f t="shared" ref="G78:J78" si="11">IF(G18&gt;0, MIN(G18,G38), MAX(G18,G58))</f>
        <v>-0.34132299552965251</v>
      </c>
      <c r="H78" s="178">
        <f t="shared" si="11"/>
        <v>0</v>
      </c>
      <c r="I78" s="178">
        <f t="shared" si="11"/>
        <v>-0.25533619310345007</v>
      </c>
      <c r="J78" s="178">
        <f t="shared" si="11"/>
        <v>-0.69691074909091022</v>
      </c>
      <c r="K78" s="21"/>
    </row>
    <row r="79" spans="1:11" ht="14.25" x14ac:dyDescent="0.45">
      <c r="A79" s="155"/>
      <c r="B79" s="145" t="s">
        <v>57</v>
      </c>
      <c r="C79" s="145" t="s">
        <v>65</v>
      </c>
      <c r="D79" s="145" t="s">
        <v>168</v>
      </c>
      <c r="E79" s="145" t="s">
        <v>36</v>
      </c>
      <c r="F79" s="141"/>
      <c r="G79" s="178">
        <f t="shared" ref="G79:J79" si="12">IF(G19&gt;0, MIN(G19,G39), MAX(G19,G59))</f>
        <v>0.13678590049277806</v>
      </c>
      <c r="H79" s="178">
        <f t="shared" si="12"/>
        <v>4.3846332659933471E-2</v>
      </c>
      <c r="I79" s="178">
        <f t="shared" si="12"/>
        <v>0.25434714047186902</v>
      </c>
      <c r="J79" s="178">
        <f t="shared" si="12"/>
        <v>0.1341476894117645</v>
      </c>
      <c r="K79" s="21"/>
    </row>
    <row r="80" spans="1:11" ht="14.25" x14ac:dyDescent="0.45">
      <c r="A80" s="155"/>
      <c r="B80" s="145" t="s">
        <v>60</v>
      </c>
      <c r="C80" s="145" t="s">
        <v>65</v>
      </c>
      <c r="D80" s="145" t="s">
        <v>168</v>
      </c>
      <c r="E80" s="145" t="s">
        <v>36</v>
      </c>
      <c r="F80" s="141"/>
      <c r="G80" s="178">
        <f t="shared" ref="G80:J80" si="13">IF(G20&gt;0, MIN(G20,G40), MAX(G20,G60))</f>
        <v>-0.15506445641844435</v>
      </c>
      <c r="H80" s="178">
        <f t="shared" si="13"/>
        <v>-5.4752559090910147E-2</v>
      </c>
      <c r="I80" s="178">
        <f t="shared" si="13"/>
        <v>6.1348312753147026E-2</v>
      </c>
      <c r="J80" s="178">
        <f t="shared" si="13"/>
        <v>-5.9463310864760831E-2</v>
      </c>
      <c r="K80" s="21"/>
    </row>
    <row r="81" spans="1:11" ht="14.25" x14ac:dyDescent="0.45">
      <c r="A81" s="155"/>
      <c r="B81" s="145" t="s">
        <v>58</v>
      </c>
      <c r="C81" s="145" t="s">
        <v>65</v>
      </c>
      <c r="D81" s="145" t="s">
        <v>168</v>
      </c>
      <c r="E81" s="145" t="s">
        <v>36</v>
      </c>
      <c r="F81" s="141"/>
      <c r="G81" s="178">
        <f t="shared" ref="G81:J81" si="14">IF(G21&gt;0, MIN(G21,G41), MAX(G21,G61))</f>
        <v>0.15622225441825946</v>
      </c>
      <c r="H81" s="178">
        <f t="shared" si="14"/>
        <v>0.19934827727272758</v>
      </c>
      <c r="I81" s="178">
        <f t="shared" si="14"/>
        <v>0.19201598857758598</v>
      </c>
      <c r="J81" s="178">
        <f t="shared" si="14"/>
        <v>0</v>
      </c>
      <c r="K81" s="21"/>
    </row>
    <row r="82" spans="1:11" ht="14.25" x14ac:dyDescent="0.45">
      <c r="A82" s="155"/>
      <c r="B82" s="145" t="s">
        <v>59</v>
      </c>
      <c r="C82" s="145" t="s">
        <v>65</v>
      </c>
      <c r="D82" s="145" t="s">
        <v>168</v>
      </c>
      <c r="E82" s="145" t="s">
        <v>36</v>
      </c>
      <c r="F82" s="141"/>
      <c r="G82" s="178">
        <f t="shared" ref="G82:J82" si="15">IF(G22&gt;0, MIN(G22,G42), MAX(G22,G62))</f>
        <v>-1.1665626817472297</v>
      </c>
      <c r="H82" s="178">
        <f t="shared" si="15"/>
        <v>-0.95264117440191676</v>
      </c>
      <c r="I82" s="178">
        <f t="shared" si="15"/>
        <v>-1.0935339362068959</v>
      </c>
      <c r="J82" s="178">
        <f t="shared" si="15"/>
        <v>-0.67346275500000019</v>
      </c>
      <c r="K82" s="21"/>
    </row>
    <row r="83" spans="1:11" ht="14.25" x14ac:dyDescent="0.45">
      <c r="A83" s="155"/>
      <c r="B83" s="145" t="s">
        <v>61</v>
      </c>
      <c r="C83" s="145" t="s">
        <v>65</v>
      </c>
      <c r="D83" s="145" t="s">
        <v>168</v>
      </c>
      <c r="E83" s="145" t="s">
        <v>36</v>
      </c>
      <c r="F83" s="141"/>
      <c r="G83" s="178">
        <f t="shared" ref="G83:J83" si="16">IF(G23&gt;0, MIN(G23,G43), MAX(G23,G63))</f>
        <v>-0.30798207724971699</v>
      </c>
      <c r="H83" s="178">
        <f t="shared" si="16"/>
        <v>-0.28978731539296798</v>
      </c>
      <c r="I83" s="178">
        <f t="shared" si="16"/>
        <v>-0.1082255686781611</v>
      </c>
      <c r="J83" s="178">
        <f t="shared" si="16"/>
        <v>-0.12395473991094755</v>
      </c>
      <c r="K83" s="21"/>
    </row>
    <row r="84" spans="1:11" ht="14.25" x14ac:dyDescent="0.45">
      <c r="A84" s="155"/>
      <c r="B84" s="141"/>
      <c r="C84" s="141"/>
      <c r="D84" s="141"/>
      <c r="E84" s="141"/>
      <c r="F84" s="141"/>
      <c r="G84" s="164"/>
      <c r="H84" s="141"/>
    </row>
    <row r="85" spans="1:11" ht="14.25" x14ac:dyDescent="0.45">
      <c r="A85" s="153" t="s">
        <v>8</v>
      </c>
      <c r="B85" s="153"/>
      <c r="C85" s="153"/>
      <c r="D85" s="153"/>
      <c r="E85" s="153"/>
      <c r="F85" s="153"/>
      <c r="G85" s="194"/>
      <c r="H85" s="194"/>
      <c r="I85" s="194"/>
      <c r="J85" s="194"/>
      <c r="K85" s="153"/>
    </row>
  </sheetData>
  <mergeCells count="2">
    <mergeCell ref="G85:H85"/>
    <mergeCell ref="I85:J85"/>
  </mergeCells>
  <pageMargins left="0.7" right="0.7" top="0.75" bottom="0.75" header="0.3" footer="0.3"/>
  <pageSetup paperSize="9" scale="5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00D5C-FDAD-48AC-9D99-2B3C122B978A}">
  <sheetPr>
    <tabColor theme="0" tint="-0.249977111117893"/>
  </sheetPr>
  <dimension ref="A1:J65"/>
  <sheetViews>
    <sheetView zoomScale="80" zoomScaleNormal="80" workbookViewId="0"/>
  </sheetViews>
  <sheetFormatPr defaultRowHeight="13.5" x14ac:dyDescent="0.35"/>
  <cols>
    <col min="1" max="2" width="9" style="100"/>
    <col min="3" max="3" width="21.375" style="100" customWidth="1"/>
    <col min="4" max="4" width="36.25" style="100" customWidth="1"/>
    <col min="5" max="16384" width="9" style="100"/>
  </cols>
  <sheetData>
    <row r="1" spans="1:10" ht="30.75" x14ac:dyDescent="0.35">
      <c r="A1" s="6" t="str">
        <f ca="1">RIGHT(CELL("filename", A1), LEN(CELL("filename", A1)) - SEARCH("]", CELL("filename", A1)))</f>
        <v>Expected payments %RoRE</v>
      </c>
      <c r="B1" s="6"/>
      <c r="C1" s="6"/>
      <c r="D1" s="6"/>
      <c r="E1" s="6"/>
      <c r="F1" s="6"/>
      <c r="G1" s="6"/>
      <c r="H1" s="6"/>
      <c r="I1" s="6"/>
      <c r="J1" s="6"/>
    </row>
    <row r="2" spans="1:10" x14ac:dyDescent="0.35">
      <c r="A2" s="155"/>
      <c r="B2" s="156"/>
      <c r="C2" s="156"/>
      <c r="D2" s="156"/>
      <c r="E2" s="156"/>
      <c r="F2" s="156"/>
      <c r="G2" s="156"/>
    </row>
    <row r="3" spans="1:10" ht="13.9" x14ac:dyDescent="0.4">
      <c r="A3" s="155"/>
      <c r="B3" s="166" t="s">
        <v>69</v>
      </c>
      <c r="C3" s="166" t="s">
        <v>147</v>
      </c>
      <c r="D3" s="166" t="s">
        <v>126</v>
      </c>
      <c r="E3" s="166" t="s">
        <v>66</v>
      </c>
      <c r="F3" s="157" t="s">
        <v>23</v>
      </c>
      <c r="G3" s="157" t="s">
        <v>24</v>
      </c>
      <c r="H3" s="157" t="s">
        <v>25</v>
      </c>
      <c r="I3" s="157" t="s">
        <v>26</v>
      </c>
      <c r="J3" s="157" t="s">
        <v>27</v>
      </c>
    </row>
    <row r="4" spans="1:10" ht="13.9" x14ac:dyDescent="0.4">
      <c r="A4" s="155"/>
      <c r="B4" s="145"/>
      <c r="C4" s="166"/>
      <c r="D4" s="166"/>
      <c r="E4" s="166"/>
      <c r="F4" s="166"/>
      <c r="G4" s="145"/>
    </row>
    <row r="5" spans="1:10" x14ac:dyDescent="0.35">
      <c r="A5" s="23" t="s">
        <v>167</v>
      </c>
      <c r="B5" s="26"/>
      <c r="C5" s="26"/>
      <c r="D5" s="26"/>
      <c r="E5" s="26"/>
      <c r="F5" s="26"/>
      <c r="G5" s="26"/>
      <c r="H5" s="26"/>
      <c r="I5" s="26"/>
      <c r="J5" s="26"/>
    </row>
    <row r="6" spans="1:10" x14ac:dyDescent="0.35">
      <c r="A6" s="155"/>
      <c r="B6" s="156"/>
      <c r="C6" s="156"/>
      <c r="D6" s="156"/>
      <c r="E6" s="156"/>
      <c r="F6" s="156"/>
      <c r="G6" s="156"/>
    </row>
    <row r="7" spans="1:10" ht="13.9" x14ac:dyDescent="0.4">
      <c r="A7" s="155"/>
      <c r="B7" s="145" t="s">
        <v>33</v>
      </c>
      <c r="C7" s="145" t="s">
        <v>65</v>
      </c>
      <c r="D7" s="145" t="s">
        <v>215</v>
      </c>
      <c r="E7" s="145" t="s">
        <v>36</v>
      </c>
      <c r="F7" s="177">
        <f>'Expected payments £m'!G67</f>
        <v>2.7478988770398391</v>
      </c>
      <c r="G7" s="177">
        <f>'Expected payments £m'!H67</f>
        <v>3.3666053501729949</v>
      </c>
      <c r="H7" s="177">
        <f>'Expected payments £m'!I67</f>
        <v>0</v>
      </c>
      <c r="I7" s="177">
        <f>'Expected payments £m'!J67</f>
        <v>2.6016539119999935</v>
      </c>
      <c r="J7" s="21"/>
    </row>
    <row r="8" spans="1:10" ht="13.9" x14ac:dyDescent="0.4">
      <c r="A8" s="155"/>
      <c r="B8" s="145" t="s">
        <v>46</v>
      </c>
      <c r="C8" s="145" t="s">
        <v>65</v>
      </c>
      <c r="D8" s="145" t="s">
        <v>215</v>
      </c>
      <c r="E8" s="145" t="s">
        <v>36</v>
      </c>
      <c r="F8" s="177">
        <f>'Expected payments £m'!G68</f>
        <v>-3.0758613589715109</v>
      </c>
      <c r="G8" s="177">
        <f>'Expected payments £m'!H68</f>
        <v>-1.7712241485645879</v>
      </c>
      <c r="H8" s="177">
        <f>'Expected payments £m'!I68</f>
        <v>-2.833790821182272</v>
      </c>
      <c r="I8" s="177">
        <f>'Expected payments £m'!J68</f>
        <v>-2.0428194457142843</v>
      </c>
      <c r="J8" s="21"/>
    </row>
    <row r="9" spans="1:10" ht="13.9" x14ac:dyDescent="0.4">
      <c r="A9" s="155"/>
      <c r="B9" s="145" t="s">
        <v>47</v>
      </c>
      <c r="C9" s="145" t="s">
        <v>65</v>
      </c>
      <c r="D9" s="145" t="s">
        <v>215</v>
      </c>
      <c r="E9" s="145" t="s">
        <v>36</v>
      </c>
      <c r="F9" s="177">
        <f>'Expected payments £m'!G69</f>
        <v>7.1852529317245631E-2</v>
      </c>
      <c r="G9" s="177">
        <f>'Expected payments £m'!H69</f>
        <v>0.13023775151515138</v>
      </c>
      <c r="H9" s="177">
        <f>'Expected payments £m'!I69</f>
        <v>0.127992798467433</v>
      </c>
      <c r="I9" s="177">
        <f>'Expected payments £m'!J69</f>
        <v>3.8778506666666525E-2</v>
      </c>
      <c r="J9" s="21"/>
    </row>
    <row r="10" spans="1:10" ht="14.25" x14ac:dyDescent="0.45">
      <c r="A10" s="141"/>
      <c r="B10" s="145" t="s">
        <v>48</v>
      </c>
      <c r="C10" s="145" t="s">
        <v>65</v>
      </c>
      <c r="D10" s="145" t="s">
        <v>215</v>
      </c>
      <c r="E10" s="145" t="s">
        <v>36</v>
      </c>
      <c r="F10" s="177">
        <f>'Expected payments £m'!G70</f>
        <v>2.0987874587728865</v>
      </c>
      <c r="G10" s="177">
        <f>'Expected payments £m'!H70</f>
        <v>3.050062605939388</v>
      </c>
      <c r="H10" s="177">
        <f>'Expected payments £m'!I70</f>
        <v>2.5732893788314217</v>
      </c>
      <c r="I10" s="177">
        <f>'Expected payments £m'!J70</f>
        <v>1.7536882375757519</v>
      </c>
      <c r="J10" s="21"/>
    </row>
    <row r="11" spans="1:10" ht="13.9" x14ac:dyDescent="0.4">
      <c r="A11" s="155"/>
      <c r="B11" s="145" t="s">
        <v>49</v>
      </c>
      <c r="C11" s="145" t="s">
        <v>65</v>
      </c>
      <c r="D11" s="145" t="s">
        <v>215</v>
      </c>
      <c r="E11" s="145" t="s">
        <v>36</v>
      </c>
      <c r="F11" s="177">
        <f>'Expected payments £m'!G71</f>
        <v>7.8879176708219036</v>
      </c>
      <c r="G11" s="177">
        <f>'Expected payments £m'!H71</f>
        <v>11.10522739915826</v>
      </c>
      <c r="H11" s="177">
        <f>'Expected payments £m'!I71</f>
        <v>8.6377857257982065</v>
      </c>
      <c r="I11" s="177">
        <f>'Expected payments £m'!J71</f>
        <v>4.6290641314285788</v>
      </c>
      <c r="J11" s="21"/>
    </row>
    <row r="12" spans="1:10" ht="13.9" x14ac:dyDescent="0.4">
      <c r="A12" s="155"/>
      <c r="B12" s="145" t="s">
        <v>50</v>
      </c>
      <c r="C12" s="145" t="s">
        <v>65</v>
      </c>
      <c r="D12" s="145" t="s">
        <v>215</v>
      </c>
      <c r="E12" s="145" t="s">
        <v>36</v>
      </c>
      <c r="F12" s="177">
        <f>'Expected payments £m'!G72</f>
        <v>0</v>
      </c>
      <c r="G12" s="177">
        <f>'Expected payments £m'!H72</f>
        <v>-0.10195364879164673</v>
      </c>
      <c r="H12" s="177">
        <f>'Expected payments £m'!I72</f>
        <v>-0.87229124377811884</v>
      </c>
      <c r="I12" s="177">
        <f>'Expected payments £m'!J72</f>
        <v>0.20922934704465715</v>
      </c>
      <c r="J12" s="21"/>
    </row>
    <row r="13" spans="1:10" ht="13.9" x14ac:dyDescent="0.4">
      <c r="A13" s="155"/>
      <c r="B13" s="145" t="s">
        <v>51</v>
      </c>
      <c r="C13" s="145" t="s">
        <v>65</v>
      </c>
      <c r="D13" s="145" t="s">
        <v>215</v>
      </c>
      <c r="E13" s="145" t="s">
        <v>36</v>
      </c>
      <c r="F13" s="177">
        <f>'Expected payments £m'!G73</f>
        <v>-7.579777475788342</v>
      </c>
      <c r="G13" s="177">
        <f>'Expected payments £m'!H73</f>
        <v>-7.0948192103896011</v>
      </c>
      <c r="H13" s="177">
        <f>'Expected payments £m'!I73</f>
        <v>-7.2976585901477726</v>
      </c>
      <c r="I13" s="177">
        <f>'Expected payments £m'!J73</f>
        <v>-6.7199455490909052</v>
      </c>
      <c r="J13" s="21"/>
    </row>
    <row r="14" spans="1:10" ht="13.9" x14ac:dyDescent="0.4">
      <c r="A14" s="155"/>
      <c r="B14" s="145" t="s">
        <v>52</v>
      </c>
      <c r="C14" s="145" t="s">
        <v>65</v>
      </c>
      <c r="D14" s="145" t="s">
        <v>215</v>
      </c>
      <c r="E14" s="145" t="s">
        <v>36</v>
      </c>
      <c r="F14" s="177">
        <f>'Expected payments £m'!G74</f>
        <v>-14.384766818422563</v>
      </c>
      <c r="G14" s="177">
        <f>'Expected payments £m'!H74</f>
        <v>-9.8825615370571818</v>
      </c>
      <c r="H14" s="177">
        <f>'Expected payments £m'!I74</f>
        <v>-15.185738562963007</v>
      </c>
      <c r="I14" s="177">
        <f>'Expected payments £m'!J74</f>
        <v>-18.315316383657731</v>
      </c>
      <c r="J14" s="21"/>
    </row>
    <row r="15" spans="1:10" ht="13.9" x14ac:dyDescent="0.4">
      <c r="A15" s="155"/>
      <c r="B15" s="145" t="s">
        <v>80</v>
      </c>
      <c r="C15" s="145" t="s">
        <v>65</v>
      </c>
      <c r="D15" s="145" t="s">
        <v>215</v>
      </c>
      <c r="E15" s="145" t="s">
        <v>36</v>
      </c>
      <c r="F15" s="177">
        <f>'Expected payments £m'!G75</f>
        <v>5.0713945081941283</v>
      </c>
      <c r="G15" s="177">
        <f>'Expected payments £m'!H75</f>
        <v>6.3509224922775793</v>
      </c>
      <c r="H15" s="177">
        <f>'Expected payments £m'!I75</f>
        <v>0.91461084035758411</v>
      </c>
      <c r="I15" s="177">
        <f>'Expected payments £m'!J75</f>
        <v>1.794875071999996</v>
      </c>
      <c r="J15" s="21"/>
    </row>
    <row r="16" spans="1:10" ht="13.9" x14ac:dyDescent="0.4">
      <c r="A16" s="155"/>
      <c r="B16" s="145" t="s">
        <v>54</v>
      </c>
      <c r="C16" s="145" t="s">
        <v>65</v>
      </c>
      <c r="D16" s="145" t="s">
        <v>215</v>
      </c>
      <c r="E16" s="145" t="s">
        <v>36</v>
      </c>
      <c r="F16" s="177">
        <f>'Expected payments £m'!G76</f>
        <v>2.4892945516324665</v>
      </c>
      <c r="G16" s="177">
        <f>'Expected payments £m'!H76</f>
        <v>2.7575331213333296</v>
      </c>
      <c r="H16" s="177">
        <f>'Expected payments £m'!I76</f>
        <v>1.7386131026525133</v>
      </c>
      <c r="I16" s="177">
        <f>'Expected payments £m'!J76</f>
        <v>0.39944921866666694</v>
      </c>
      <c r="J16" s="21"/>
    </row>
    <row r="17" spans="1:10" ht="13.9" x14ac:dyDescent="0.4">
      <c r="A17" s="155"/>
      <c r="B17" s="145" t="s">
        <v>55</v>
      </c>
      <c r="C17" s="145" t="s">
        <v>65</v>
      </c>
      <c r="D17" s="145" t="s">
        <v>215</v>
      </c>
      <c r="E17" s="145" t="s">
        <v>36</v>
      </c>
      <c r="F17" s="177">
        <f>'Expected payments £m'!G77</f>
        <v>-8.8271685255722847</v>
      </c>
      <c r="G17" s="177">
        <f>'Expected payments £m'!H77</f>
        <v>-8.8271685255722847</v>
      </c>
      <c r="H17" s="177">
        <f>'Expected payments £m'!I77</f>
        <v>-8.5313312481055679</v>
      </c>
      <c r="I17" s="177">
        <f>'Expected payments £m'!J77</f>
        <v>-8.0981179440038051</v>
      </c>
      <c r="J17" s="21"/>
    </row>
    <row r="18" spans="1:10" ht="13.9" x14ac:dyDescent="0.4">
      <c r="A18" s="155"/>
      <c r="B18" s="145" t="s">
        <v>56</v>
      </c>
      <c r="C18" s="145" t="s">
        <v>65</v>
      </c>
      <c r="D18" s="145" t="s">
        <v>215</v>
      </c>
      <c r="E18" s="145" t="s">
        <v>36</v>
      </c>
      <c r="F18" s="177">
        <f>'Expected payments £m'!G78</f>
        <v>-0.34132299552965251</v>
      </c>
      <c r="G18" s="177">
        <f>'Expected payments £m'!H78</f>
        <v>0</v>
      </c>
      <c r="H18" s="177">
        <f>'Expected payments £m'!I78</f>
        <v>-0.25533619310345007</v>
      </c>
      <c r="I18" s="177">
        <f>'Expected payments £m'!J78</f>
        <v>-0.69691074909091022</v>
      </c>
      <c r="J18" s="21"/>
    </row>
    <row r="19" spans="1:10" ht="13.9" x14ac:dyDescent="0.4">
      <c r="A19" s="155"/>
      <c r="B19" s="145" t="s">
        <v>57</v>
      </c>
      <c r="C19" s="145" t="s">
        <v>65</v>
      </c>
      <c r="D19" s="145" t="s">
        <v>215</v>
      </c>
      <c r="E19" s="145" t="s">
        <v>36</v>
      </c>
      <c r="F19" s="177">
        <f>'Expected payments £m'!G79</f>
        <v>0.13678590049277806</v>
      </c>
      <c r="G19" s="177">
        <f>'Expected payments £m'!H79</f>
        <v>4.3846332659933471E-2</v>
      </c>
      <c r="H19" s="177">
        <f>'Expected payments £m'!I79</f>
        <v>0.25434714047186902</v>
      </c>
      <c r="I19" s="177">
        <f>'Expected payments £m'!J79</f>
        <v>0.1341476894117645</v>
      </c>
      <c r="J19" s="21"/>
    </row>
    <row r="20" spans="1:10" ht="13.9" x14ac:dyDescent="0.4">
      <c r="A20" s="155"/>
      <c r="B20" s="145" t="s">
        <v>60</v>
      </c>
      <c r="C20" s="145" t="s">
        <v>65</v>
      </c>
      <c r="D20" s="145" t="s">
        <v>215</v>
      </c>
      <c r="E20" s="145" t="s">
        <v>36</v>
      </c>
      <c r="F20" s="177">
        <f>'Expected payments £m'!G80</f>
        <v>-0.15506445641844435</v>
      </c>
      <c r="G20" s="177">
        <f>'Expected payments £m'!H80</f>
        <v>-5.4752559090910147E-2</v>
      </c>
      <c r="H20" s="177">
        <f>'Expected payments £m'!I80</f>
        <v>6.1348312753147026E-2</v>
      </c>
      <c r="I20" s="177">
        <f>'Expected payments £m'!J80</f>
        <v>-5.9463310864760831E-2</v>
      </c>
      <c r="J20" s="21"/>
    </row>
    <row r="21" spans="1:10" ht="13.9" x14ac:dyDescent="0.4">
      <c r="A21" s="155"/>
      <c r="B21" s="145" t="s">
        <v>58</v>
      </c>
      <c r="C21" s="145" t="s">
        <v>65</v>
      </c>
      <c r="D21" s="145" t="s">
        <v>215</v>
      </c>
      <c r="E21" s="145" t="s">
        <v>36</v>
      </c>
      <c r="F21" s="177">
        <f>'Expected payments £m'!G81</f>
        <v>0.15622225441825946</v>
      </c>
      <c r="G21" s="177">
        <f>'Expected payments £m'!H81</f>
        <v>0.19934827727272758</v>
      </c>
      <c r="H21" s="177">
        <f>'Expected payments £m'!I81</f>
        <v>0.19201598857758598</v>
      </c>
      <c r="I21" s="177">
        <f>'Expected payments £m'!J81</f>
        <v>0</v>
      </c>
      <c r="J21" s="21"/>
    </row>
    <row r="22" spans="1:10" ht="13.9" x14ac:dyDescent="0.4">
      <c r="A22" s="155"/>
      <c r="B22" s="145" t="s">
        <v>59</v>
      </c>
      <c r="C22" s="145" t="s">
        <v>65</v>
      </c>
      <c r="D22" s="145" t="s">
        <v>215</v>
      </c>
      <c r="E22" s="145" t="s">
        <v>36</v>
      </c>
      <c r="F22" s="177">
        <f>'Expected payments £m'!G82</f>
        <v>-1.1665626817472297</v>
      </c>
      <c r="G22" s="177">
        <f>'Expected payments £m'!H82</f>
        <v>-0.95264117440191676</v>
      </c>
      <c r="H22" s="177">
        <f>'Expected payments £m'!I82</f>
        <v>-1.0935339362068959</v>
      </c>
      <c r="I22" s="177">
        <f>'Expected payments £m'!J82</f>
        <v>-0.67346275500000019</v>
      </c>
      <c r="J22" s="21"/>
    </row>
    <row r="23" spans="1:10" ht="13.9" x14ac:dyDescent="0.4">
      <c r="A23" s="155"/>
      <c r="B23" s="145" t="s">
        <v>61</v>
      </c>
      <c r="C23" s="145" t="s">
        <v>65</v>
      </c>
      <c r="D23" s="145" t="s">
        <v>215</v>
      </c>
      <c r="E23" s="145" t="s">
        <v>36</v>
      </c>
      <c r="F23" s="177">
        <f>'Expected payments £m'!G83</f>
        <v>-0.30798207724971699</v>
      </c>
      <c r="G23" s="177">
        <f>'Expected payments £m'!H83</f>
        <v>-0.28978731539296798</v>
      </c>
      <c r="H23" s="177">
        <f>'Expected payments £m'!I83</f>
        <v>-0.1082255686781611</v>
      </c>
      <c r="I23" s="177">
        <f>'Expected payments £m'!J83</f>
        <v>-0.12395473991094755</v>
      </c>
      <c r="J23" s="21"/>
    </row>
    <row r="24" spans="1:10" ht="14.25" x14ac:dyDescent="0.45">
      <c r="A24" s="155"/>
      <c r="B24" s="141"/>
      <c r="C24" s="141"/>
      <c r="D24" s="141"/>
      <c r="E24" s="141"/>
      <c r="F24" s="141"/>
      <c r="G24" s="141"/>
    </row>
    <row r="25" spans="1:10" x14ac:dyDescent="0.35">
      <c r="A25" s="23" t="s">
        <v>161</v>
      </c>
      <c r="B25" s="26"/>
      <c r="C25" s="26"/>
      <c r="D25" s="26"/>
      <c r="E25" s="26"/>
      <c r="F25" s="26"/>
      <c r="G25" s="26"/>
      <c r="H25" s="26"/>
      <c r="I25" s="26"/>
      <c r="J25" s="26"/>
    </row>
    <row r="27" spans="1:10" ht="13.9" x14ac:dyDescent="0.4">
      <c r="B27" s="145" t="s">
        <v>33</v>
      </c>
      <c r="C27" s="145" t="s">
        <v>65</v>
      </c>
      <c r="D27" s="145" t="s">
        <v>161</v>
      </c>
      <c r="E27" s="145" t="s">
        <v>36</v>
      </c>
      <c r="F27" s="174">
        <f>SUMIFS(RCV!$F$221:$F$237,RCV!$B$221:$B$237,'Cap &amp; Collar £m'!$B81)</f>
        <v>5441.0950524302671</v>
      </c>
      <c r="G27" s="174">
        <f>SUMIFS(RCV!$F$221:$F$237,RCV!$B$221:$B$237,'Cap &amp; Collar £m'!$B81)</f>
        <v>5441.0950524302671</v>
      </c>
      <c r="H27" s="174">
        <f>SUMIFS(RCV!$F$221:$F$237,RCV!$B$221:$B$237,'Cap &amp; Collar £m'!$B81)</f>
        <v>5441.0950524302671</v>
      </c>
      <c r="I27" s="174">
        <f>SUMIFS(RCV!$F$221:$F$237,RCV!$B$221:$B$237,'Cap &amp; Collar £m'!$B81)</f>
        <v>5441.0950524302671</v>
      </c>
      <c r="J27" s="21"/>
    </row>
    <row r="28" spans="1:10" ht="13.9" x14ac:dyDescent="0.4">
      <c r="B28" s="145" t="s">
        <v>46</v>
      </c>
      <c r="C28" s="145" t="s">
        <v>65</v>
      </c>
      <c r="D28" s="145" t="s">
        <v>161</v>
      </c>
      <c r="E28" s="145" t="s">
        <v>36</v>
      </c>
      <c r="F28" s="174">
        <f>SUMIFS(RCV!$F$221:$F$237,RCV!$B$221:$B$237,'Cap &amp; Collar £m'!$B82)</f>
        <v>3550.9675723530754</v>
      </c>
      <c r="G28" s="174">
        <f>SUMIFS(RCV!$F$221:$F$237,RCV!$B$221:$B$237,'Cap &amp; Collar £m'!$B82)</f>
        <v>3550.9675723530754</v>
      </c>
      <c r="H28" s="174">
        <f>SUMIFS(RCV!$F$221:$F$237,RCV!$B$221:$B$237,'Cap &amp; Collar £m'!$B82)</f>
        <v>3550.9675723530754</v>
      </c>
      <c r="I28" s="174">
        <f>SUMIFS(RCV!$F$221:$F$237,RCV!$B$221:$B$237,'Cap &amp; Collar £m'!$B82)</f>
        <v>3550.9675723530754</v>
      </c>
      <c r="J28" s="21"/>
    </row>
    <row r="29" spans="1:10" ht="13.9" x14ac:dyDescent="0.4">
      <c r="B29" s="145" t="s">
        <v>47</v>
      </c>
      <c r="C29" s="145" t="s">
        <v>65</v>
      </c>
      <c r="D29" s="145" t="s">
        <v>161</v>
      </c>
      <c r="E29" s="145" t="s">
        <v>36</v>
      </c>
      <c r="F29" s="174">
        <f>SUMIFS(RCV!$F$221:$F$237,RCV!$B$221:$B$237,'Cap &amp; Collar £m'!$B83)</f>
        <v>75.491579143492487</v>
      </c>
      <c r="G29" s="174">
        <f>SUMIFS(RCV!$F$221:$F$237,RCV!$B$221:$B$237,'Cap &amp; Collar £m'!$B83)</f>
        <v>75.491579143492487</v>
      </c>
      <c r="H29" s="174">
        <f>SUMIFS(RCV!$F$221:$F$237,RCV!$B$221:$B$237,'Cap &amp; Collar £m'!$B83)</f>
        <v>75.491579143492487</v>
      </c>
      <c r="I29" s="174">
        <f>SUMIFS(RCV!$F$221:$F$237,RCV!$B$221:$B$237,'Cap &amp; Collar £m'!$B83)</f>
        <v>75.491579143492487</v>
      </c>
      <c r="J29" s="21"/>
    </row>
    <row r="30" spans="1:10" ht="13.9" x14ac:dyDescent="0.4">
      <c r="B30" s="145" t="s">
        <v>48</v>
      </c>
      <c r="C30" s="145" t="s">
        <v>65</v>
      </c>
      <c r="D30" s="145" t="s">
        <v>161</v>
      </c>
      <c r="E30" s="145" t="s">
        <v>36</v>
      </c>
      <c r="F30" s="174">
        <f>SUMIFS(RCV!$F$221:$F$237,RCV!$B$221:$B$237,'Cap &amp; Collar £m'!$B84)</f>
        <v>2874.0077139546543</v>
      </c>
      <c r="G30" s="174">
        <f>SUMIFS(RCV!$F$221:$F$237,RCV!$B$221:$B$237,'Cap &amp; Collar £m'!$B84)</f>
        <v>2874.0077139546543</v>
      </c>
      <c r="H30" s="174">
        <f>SUMIFS(RCV!$F$221:$F$237,RCV!$B$221:$B$237,'Cap &amp; Collar £m'!$B84)</f>
        <v>2874.0077139546543</v>
      </c>
      <c r="I30" s="174">
        <f>SUMIFS(RCV!$F$221:$F$237,RCV!$B$221:$B$237,'Cap &amp; Collar £m'!$B84)</f>
        <v>2874.0077139546543</v>
      </c>
      <c r="J30" s="21"/>
    </row>
    <row r="31" spans="1:10" ht="13.9" x14ac:dyDescent="0.4">
      <c r="B31" s="145" t="s">
        <v>49</v>
      </c>
      <c r="C31" s="145" t="s">
        <v>65</v>
      </c>
      <c r="D31" s="145" t="s">
        <v>161</v>
      </c>
      <c r="E31" s="145" t="s">
        <v>36</v>
      </c>
      <c r="F31" s="174">
        <f>SUMIFS(RCV!$F$221:$F$237,RCV!$B$221:$B$237,'Cap &amp; Collar £m'!$B85)</f>
        <v>6739.523186537067</v>
      </c>
      <c r="G31" s="174">
        <f>SUMIFS(RCV!$F$221:$F$237,RCV!$B$221:$B$237,'Cap &amp; Collar £m'!$B85)</f>
        <v>6739.523186537067</v>
      </c>
      <c r="H31" s="174">
        <f>SUMIFS(RCV!$F$221:$F$237,RCV!$B$221:$B$237,'Cap &amp; Collar £m'!$B85)</f>
        <v>6739.523186537067</v>
      </c>
      <c r="I31" s="174">
        <f>SUMIFS(RCV!$F$221:$F$237,RCV!$B$221:$B$237,'Cap &amp; Collar £m'!$B85)</f>
        <v>6739.523186537067</v>
      </c>
      <c r="J31" s="21"/>
    </row>
    <row r="32" spans="1:10" ht="13.9" x14ac:dyDescent="0.4">
      <c r="B32" s="145" t="s">
        <v>50</v>
      </c>
      <c r="C32" s="145" t="s">
        <v>65</v>
      </c>
      <c r="D32" s="145" t="s">
        <v>161</v>
      </c>
      <c r="E32" s="145" t="s">
        <v>36</v>
      </c>
      <c r="F32" s="174">
        <f>SUMIFS(RCV!$F$221:$F$237,RCV!$B$221:$B$237,'Cap &amp; Collar £m'!$B86)</f>
        <v>2204.875827705514</v>
      </c>
      <c r="G32" s="174">
        <f>SUMIFS(RCV!$F$221:$F$237,RCV!$B$221:$B$237,'Cap &amp; Collar £m'!$B86)</f>
        <v>2204.875827705514</v>
      </c>
      <c r="H32" s="174">
        <f>SUMIFS(RCV!$F$221:$F$237,RCV!$B$221:$B$237,'Cap &amp; Collar £m'!$B86)</f>
        <v>2204.875827705514</v>
      </c>
      <c r="I32" s="174">
        <f>SUMIFS(RCV!$F$221:$F$237,RCV!$B$221:$B$237,'Cap &amp; Collar £m'!$B86)</f>
        <v>2204.875827705514</v>
      </c>
      <c r="J32" s="21"/>
    </row>
    <row r="33" spans="1:10" ht="13.9" x14ac:dyDescent="0.4">
      <c r="B33" s="145" t="s">
        <v>51</v>
      </c>
      <c r="C33" s="145" t="s">
        <v>65</v>
      </c>
      <c r="D33" s="145" t="s">
        <v>161</v>
      </c>
      <c r="E33" s="145" t="s">
        <v>36</v>
      </c>
      <c r="F33" s="174">
        <f>SUMIFS(RCV!$F$221:$F$237,RCV!$B$221:$B$237,'Cap &amp; Collar £m'!$B87)</f>
        <v>3789.8887378941708</v>
      </c>
      <c r="G33" s="174">
        <f>SUMIFS(RCV!$F$221:$F$237,RCV!$B$221:$B$237,'Cap &amp; Collar £m'!$B87)</f>
        <v>3789.8887378941708</v>
      </c>
      <c r="H33" s="174">
        <f>SUMIFS(RCV!$F$221:$F$237,RCV!$B$221:$B$237,'Cap &amp; Collar £m'!$B87)</f>
        <v>3789.8887378941708</v>
      </c>
      <c r="I33" s="174">
        <f>SUMIFS(RCV!$F$221:$F$237,RCV!$B$221:$B$237,'Cap &amp; Collar £m'!$B87)</f>
        <v>3789.8887378941708</v>
      </c>
      <c r="J33" s="21"/>
    </row>
    <row r="34" spans="1:10" ht="13.9" x14ac:dyDescent="0.4">
      <c r="B34" s="145" t="s">
        <v>52</v>
      </c>
      <c r="C34" s="145" t="s">
        <v>65</v>
      </c>
      <c r="D34" s="145" t="s">
        <v>161</v>
      </c>
      <c r="E34" s="145" t="s">
        <v>36</v>
      </c>
      <c r="F34" s="174">
        <f>SUMIFS(RCV!$F$221:$F$237,RCV!$B$221:$B$237,'Cap &amp; Collar £m'!$B88)</f>
        <v>9157.6581918288648</v>
      </c>
      <c r="G34" s="174">
        <f>SUMIFS(RCV!$F$221:$F$237,RCV!$B$221:$B$237,'Cap &amp; Collar £m'!$B88)</f>
        <v>9157.6581918288648</v>
      </c>
      <c r="H34" s="174">
        <f>SUMIFS(RCV!$F$221:$F$237,RCV!$B$221:$B$237,'Cap &amp; Collar £m'!$B88)</f>
        <v>9157.6581918288648</v>
      </c>
      <c r="I34" s="174">
        <f>SUMIFS(RCV!$F$221:$F$237,RCV!$B$221:$B$237,'Cap &amp; Collar £m'!$B88)</f>
        <v>9157.6581918288648</v>
      </c>
      <c r="J34" s="21"/>
    </row>
    <row r="35" spans="1:10" ht="13.9" x14ac:dyDescent="0.4">
      <c r="B35" s="145" t="s">
        <v>80</v>
      </c>
      <c r="C35" s="145" t="s">
        <v>65</v>
      </c>
      <c r="D35" s="145" t="s">
        <v>161</v>
      </c>
      <c r="E35" s="145" t="s">
        <v>36</v>
      </c>
      <c r="F35" s="174">
        <f>SUMIFS(RCV!$F$221:$F$237,RCV!$B$221:$B$237,'Cap &amp; Collar £m'!$B89)</f>
        <v>7075.0592989107863</v>
      </c>
      <c r="G35" s="174">
        <f>SUMIFS(RCV!$F$221:$F$237,RCV!$B$221:$B$237,'Cap &amp; Collar £m'!$B89)</f>
        <v>7075.0592989107863</v>
      </c>
      <c r="H35" s="174">
        <f>SUMIFS(RCV!$F$221:$F$237,RCV!$B$221:$B$237,'Cap &amp; Collar £m'!$B89)</f>
        <v>7075.0592989107863</v>
      </c>
      <c r="I35" s="174">
        <f>SUMIFS(RCV!$F$221:$F$237,RCV!$B$221:$B$237,'Cap &amp; Collar £m'!$B89)</f>
        <v>7075.0592989107863</v>
      </c>
      <c r="J35" s="21"/>
    </row>
    <row r="36" spans="1:10" ht="13.9" x14ac:dyDescent="0.4">
      <c r="B36" s="145" t="s">
        <v>54</v>
      </c>
      <c r="C36" s="145" t="s">
        <v>65</v>
      </c>
      <c r="D36" s="145" t="s">
        <v>161</v>
      </c>
      <c r="E36" s="145" t="s">
        <v>36</v>
      </c>
      <c r="F36" s="174">
        <f>SUMIFS(RCV!$F$221:$F$237,RCV!$B$221:$B$237,'Cap &amp; Collar £m'!$B90)</f>
        <v>2120.2033759863093</v>
      </c>
      <c r="G36" s="174">
        <f>SUMIFS(RCV!$F$221:$F$237,RCV!$B$221:$B$237,'Cap &amp; Collar £m'!$B90)</f>
        <v>2120.2033759863093</v>
      </c>
      <c r="H36" s="174">
        <f>SUMIFS(RCV!$F$221:$F$237,RCV!$B$221:$B$237,'Cap &amp; Collar £m'!$B90)</f>
        <v>2120.2033759863093</v>
      </c>
      <c r="I36" s="174">
        <f>SUMIFS(RCV!$F$221:$F$237,RCV!$B$221:$B$237,'Cap &amp; Collar £m'!$B90)</f>
        <v>2120.2033759863093</v>
      </c>
      <c r="J36" s="21"/>
    </row>
    <row r="37" spans="1:10" ht="13.9" x14ac:dyDescent="0.4">
      <c r="B37" s="145" t="s">
        <v>55</v>
      </c>
      <c r="C37" s="145" t="s">
        <v>65</v>
      </c>
      <c r="D37" s="145" t="s">
        <v>161</v>
      </c>
      <c r="E37" s="145" t="s">
        <v>36</v>
      </c>
      <c r="F37" s="174">
        <f>SUMIFS(RCV!$F$221:$F$237,RCV!$B$221:$B$237,'Cap &amp; Collar £m'!$B91)</f>
        <v>4413.5842627861421</v>
      </c>
      <c r="G37" s="174">
        <f>SUMIFS(RCV!$F$221:$F$237,RCV!$B$221:$B$237,'Cap &amp; Collar £m'!$B91)</f>
        <v>4413.5842627861421</v>
      </c>
      <c r="H37" s="174">
        <f>SUMIFS(RCV!$F$221:$F$237,RCV!$B$221:$B$237,'Cap &amp; Collar £m'!$B91)</f>
        <v>4413.5842627861421</v>
      </c>
      <c r="I37" s="174">
        <f>SUMIFS(RCV!$F$221:$F$237,RCV!$B$221:$B$237,'Cap &amp; Collar £m'!$B91)</f>
        <v>4413.5842627861421</v>
      </c>
      <c r="J37" s="21"/>
    </row>
    <row r="38" spans="1:10" ht="13.9" x14ac:dyDescent="0.4">
      <c r="B38" s="145" t="s">
        <v>56</v>
      </c>
      <c r="C38" s="145" t="s">
        <v>65</v>
      </c>
      <c r="D38" s="145" t="s">
        <v>161</v>
      </c>
      <c r="E38" s="145" t="s">
        <v>36</v>
      </c>
      <c r="F38" s="174">
        <f>SUMIFS(RCV!$F$221:$F$237,RCV!$B$221:$B$237,'Cap &amp; Collar £m'!$B92)</f>
        <v>886.93520009203644</v>
      </c>
      <c r="G38" s="174">
        <f>SUMIFS(RCV!$F$221:$F$237,RCV!$B$221:$B$237,'Cap &amp; Collar £m'!$B92)</f>
        <v>886.93520009203644</v>
      </c>
      <c r="H38" s="174">
        <f>SUMIFS(RCV!$F$221:$F$237,RCV!$B$221:$B$237,'Cap &amp; Collar £m'!$B92)</f>
        <v>886.93520009203644</v>
      </c>
      <c r="I38" s="174">
        <f>SUMIFS(RCV!$F$221:$F$237,RCV!$B$221:$B$237,'Cap &amp; Collar £m'!$B92)</f>
        <v>886.93520009203644</v>
      </c>
      <c r="J38" s="21"/>
    </row>
    <row r="39" spans="1:10" ht="13.9" x14ac:dyDescent="0.4">
      <c r="B39" s="145" t="s">
        <v>57</v>
      </c>
      <c r="C39" s="145" t="s">
        <v>65</v>
      </c>
      <c r="D39" s="145" t="s">
        <v>161</v>
      </c>
      <c r="E39" s="145" t="s">
        <v>36</v>
      </c>
      <c r="F39" s="174">
        <f>SUMIFS(RCV!$F$221:$F$237,RCV!$B$221:$B$237,'Cap &amp; Collar £m'!$B93)</f>
        <v>304.12804385499328</v>
      </c>
      <c r="G39" s="174">
        <f>SUMIFS(RCV!$F$221:$F$237,RCV!$B$221:$B$237,'Cap &amp; Collar £m'!$B93)</f>
        <v>304.12804385499328</v>
      </c>
      <c r="H39" s="174">
        <f>SUMIFS(RCV!$F$221:$F$237,RCV!$B$221:$B$237,'Cap &amp; Collar £m'!$B93)</f>
        <v>304.12804385499328</v>
      </c>
      <c r="I39" s="174">
        <f>SUMIFS(RCV!$F$221:$F$237,RCV!$B$221:$B$237,'Cap &amp; Collar £m'!$B93)</f>
        <v>304.12804385499328</v>
      </c>
      <c r="J39" s="21"/>
    </row>
    <row r="40" spans="1:10" ht="13.9" x14ac:dyDescent="0.4">
      <c r="B40" s="145" t="s">
        <v>60</v>
      </c>
      <c r="C40" s="145" t="s">
        <v>65</v>
      </c>
      <c r="D40" s="145" t="s">
        <v>161</v>
      </c>
      <c r="E40" s="145" t="s">
        <v>36</v>
      </c>
      <c r="F40" s="174">
        <f>SUMIFS(RCV!$F$221:$F$237,RCV!$B$221:$B$237,'Cap &amp; Collar £m'!$B94)</f>
        <v>274.85585809981444</v>
      </c>
      <c r="G40" s="174">
        <f>SUMIFS(RCV!$F$221:$F$237,RCV!$B$221:$B$237,'Cap &amp; Collar £m'!$B94)</f>
        <v>274.85585809981444</v>
      </c>
      <c r="H40" s="174">
        <f>SUMIFS(RCV!$F$221:$F$237,RCV!$B$221:$B$237,'Cap &amp; Collar £m'!$B94)</f>
        <v>274.85585809981444</v>
      </c>
      <c r="I40" s="174">
        <f>SUMIFS(RCV!$F$221:$F$237,RCV!$B$221:$B$237,'Cap &amp; Collar £m'!$B94)</f>
        <v>274.85585809981444</v>
      </c>
      <c r="J40" s="21"/>
    </row>
    <row r="41" spans="1:10" ht="13.9" x14ac:dyDescent="0.4">
      <c r="B41" s="145" t="s">
        <v>58</v>
      </c>
      <c r="C41" s="145" t="s">
        <v>65</v>
      </c>
      <c r="D41" s="145" t="s">
        <v>161</v>
      </c>
      <c r="E41" s="145" t="s">
        <v>36</v>
      </c>
      <c r="F41" s="174">
        <f>SUMIFS(RCV!$F$221:$F$237,RCV!$B$221:$B$237,'Cap &amp; Collar £m'!$B95)</f>
        <v>123.35667528854691</v>
      </c>
      <c r="G41" s="174">
        <f>SUMIFS(RCV!$F$221:$F$237,RCV!$B$221:$B$237,'Cap &amp; Collar £m'!$B95)</f>
        <v>123.35667528854691</v>
      </c>
      <c r="H41" s="174">
        <f>SUMIFS(RCV!$F$221:$F$237,RCV!$B$221:$B$237,'Cap &amp; Collar £m'!$B95)</f>
        <v>123.35667528854691</v>
      </c>
      <c r="I41" s="174">
        <f>SUMIFS(RCV!$F$221:$F$237,RCV!$B$221:$B$237,'Cap &amp; Collar £m'!$B95)</f>
        <v>123.35667528854691</v>
      </c>
      <c r="J41" s="21"/>
    </row>
    <row r="42" spans="1:10" ht="13.9" x14ac:dyDescent="0.4">
      <c r="B42" s="145" t="s">
        <v>59</v>
      </c>
      <c r="C42" s="145" t="s">
        <v>65</v>
      </c>
      <c r="D42" s="145" t="s">
        <v>161</v>
      </c>
      <c r="E42" s="145" t="s">
        <v>36</v>
      </c>
      <c r="F42" s="174">
        <f>SUMIFS(RCV!$F$221:$F$237,RCV!$B$221:$B$237,'Cap &amp; Collar £m'!$B96)</f>
        <v>840.52993188734035</v>
      </c>
      <c r="G42" s="174">
        <f>SUMIFS(RCV!$F$221:$F$237,RCV!$B$221:$B$237,'Cap &amp; Collar £m'!$B96)</f>
        <v>840.52993188734035</v>
      </c>
      <c r="H42" s="174">
        <f>SUMIFS(RCV!$F$221:$F$237,RCV!$B$221:$B$237,'Cap &amp; Collar £m'!$B96)</f>
        <v>840.52993188734035</v>
      </c>
      <c r="I42" s="174">
        <f>SUMIFS(RCV!$F$221:$F$237,RCV!$B$221:$B$237,'Cap &amp; Collar £m'!$B96)</f>
        <v>840.52993188734035</v>
      </c>
      <c r="J42" s="21"/>
    </row>
    <row r="43" spans="1:10" ht="13.9" x14ac:dyDescent="0.4">
      <c r="B43" s="145" t="s">
        <v>61</v>
      </c>
      <c r="C43" s="145" t="s">
        <v>65</v>
      </c>
      <c r="D43" s="145" t="s">
        <v>161</v>
      </c>
      <c r="E43" s="145" t="s">
        <v>36</v>
      </c>
      <c r="F43" s="174">
        <f>SUMIFS(RCV!$F$221:$F$237,RCV!$B$221:$B$237,'Cap &amp; Collar £m'!$B97)</f>
        <v>153.9910386248585</v>
      </c>
      <c r="G43" s="174">
        <f>SUMIFS(RCV!$F$221:$F$237,RCV!$B$221:$B$237,'Cap &amp; Collar £m'!$B97)</f>
        <v>153.9910386248585</v>
      </c>
      <c r="H43" s="174">
        <f>SUMIFS(RCV!$F$221:$F$237,RCV!$B$221:$B$237,'Cap &amp; Collar £m'!$B97)</f>
        <v>153.9910386248585</v>
      </c>
      <c r="I43" s="174">
        <f>SUMIFS(RCV!$F$221:$F$237,RCV!$B$221:$B$237,'Cap &amp; Collar £m'!$B97)</f>
        <v>153.9910386248585</v>
      </c>
      <c r="J43" s="21"/>
    </row>
    <row r="45" spans="1:10" ht="14.25" x14ac:dyDescent="0.35">
      <c r="A45" s="167" t="s">
        <v>169</v>
      </c>
      <c r="B45" s="26"/>
      <c r="C45" s="26"/>
      <c r="D45" s="26"/>
      <c r="E45" s="26"/>
      <c r="F45" s="26"/>
      <c r="G45" s="26"/>
      <c r="H45" s="26"/>
      <c r="I45" s="26"/>
      <c r="J45" s="26"/>
    </row>
    <row r="47" spans="1:10" ht="13.9" x14ac:dyDescent="0.4">
      <c r="B47" s="145" t="s">
        <v>33</v>
      </c>
      <c r="C47" s="145" t="s">
        <v>65</v>
      </c>
      <c r="D47" s="145" t="s">
        <v>216</v>
      </c>
      <c r="E47" s="145" t="s">
        <v>193</v>
      </c>
      <c r="F47" s="179">
        <f>F7/F27</f>
        <v>5.0502680996401437E-4</v>
      </c>
      <c r="G47" s="179">
        <f t="shared" ref="G47:I47" si="0">G7/G27</f>
        <v>6.1873672812778728E-4</v>
      </c>
      <c r="H47" s="179">
        <f t="shared" si="0"/>
        <v>0</v>
      </c>
      <c r="I47" s="179">
        <f t="shared" si="0"/>
        <v>4.7814895474725512E-4</v>
      </c>
      <c r="J47" s="21"/>
    </row>
    <row r="48" spans="1:10" ht="13.9" x14ac:dyDescent="0.4">
      <c r="B48" s="145" t="s">
        <v>46</v>
      </c>
      <c r="C48" s="145" t="s">
        <v>65</v>
      </c>
      <c r="D48" s="145" t="s">
        <v>216</v>
      </c>
      <c r="E48" s="145" t="s">
        <v>193</v>
      </c>
      <c r="F48" s="179">
        <f t="shared" ref="F48:I63" si="1">F8/F28</f>
        <v>-8.6620373075760543E-4</v>
      </c>
      <c r="G48" s="179">
        <f t="shared" si="1"/>
        <v>-4.98800429030917E-4</v>
      </c>
      <c r="H48" s="179">
        <f t="shared" si="1"/>
        <v>-7.9803342707081921E-4</v>
      </c>
      <c r="I48" s="179">
        <f t="shared" si="1"/>
        <v>-5.7528530015851277E-4</v>
      </c>
      <c r="J48" s="21"/>
    </row>
    <row r="49" spans="2:10" ht="13.9" x14ac:dyDescent="0.4">
      <c r="B49" s="145" t="s">
        <v>47</v>
      </c>
      <c r="C49" s="145" t="s">
        <v>65</v>
      </c>
      <c r="D49" s="145" t="s">
        <v>216</v>
      </c>
      <c r="E49" s="145" t="s">
        <v>193</v>
      </c>
      <c r="F49" s="179">
        <f t="shared" si="1"/>
        <v>9.5179528806345619E-4</v>
      </c>
      <c r="G49" s="179">
        <f t="shared" si="1"/>
        <v>1.7251957502120701E-3</v>
      </c>
      <c r="H49" s="179">
        <f t="shared" si="1"/>
        <v>1.6954579559681421E-3</v>
      </c>
      <c r="I49" s="179">
        <f t="shared" si="1"/>
        <v>5.1367989789904013E-4</v>
      </c>
      <c r="J49" s="21"/>
    </row>
    <row r="50" spans="2:10" ht="13.9" x14ac:dyDescent="0.4">
      <c r="B50" s="145" t="s">
        <v>48</v>
      </c>
      <c r="C50" s="145" t="s">
        <v>65</v>
      </c>
      <c r="D50" s="145" t="s">
        <v>216</v>
      </c>
      <c r="E50" s="145" t="s">
        <v>193</v>
      </c>
      <c r="F50" s="179">
        <f t="shared" si="1"/>
        <v>7.3026507499694237E-4</v>
      </c>
      <c r="G50" s="179">
        <f t="shared" si="1"/>
        <v>1.0612576268079952E-3</v>
      </c>
      <c r="H50" s="179">
        <f t="shared" si="1"/>
        <v>8.9536620459885888E-4</v>
      </c>
      <c r="I50" s="179">
        <f t="shared" si="1"/>
        <v>6.1018911990415813E-4</v>
      </c>
      <c r="J50" s="21"/>
    </row>
    <row r="51" spans="2:10" ht="13.9" x14ac:dyDescent="0.4">
      <c r="B51" s="145" t="s">
        <v>49</v>
      </c>
      <c r="C51" s="145" t="s">
        <v>65</v>
      </c>
      <c r="D51" s="145" t="s">
        <v>216</v>
      </c>
      <c r="E51" s="145" t="s">
        <v>193</v>
      </c>
      <c r="F51" s="179">
        <f t="shared" si="1"/>
        <v>1.1703969928583196E-3</v>
      </c>
      <c r="G51" s="179">
        <f t="shared" si="1"/>
        <v>1.6477764215341174E-3</v>
      </c>
      <c r="H51" s="179">
        <f t="shared" si="1"/>
        <v>1.2816612520976448E-3</v>
      </c>
      <c r="I51" s="179">
        <f t="shared" si="1"/>
        <v>6.8685335791642346E-4</v>
      </c>
      <c r="J51" s="21"/>
    </row>
    <row r="52" spans="2:10" ht="13.9" x14ac:dyDescent="0.4">
      <c r="B52" s="145" t="s">
        <v>50</v>
      </c>
      <c r="C52" s="145" t="s">
        <v>65</v>
      </c>
      <c r="D52" s="145" t="s">
        <v>216</v>
      </c>
      <c r="E52" s="145" t="s">
        <v>193</v>
      </c>
      <c r="F52" s="179">
        <f t="shared" si="1"/>
        <v>0</v>
      </c>
      <c r="G52" s="179">
        <f t="shared" si="1"/>
        <v>-4.6240086407833658E-5</v>
      </c>
      <c r="H52" s="179">
        <f t="shared" si="1"/>
        <v>-3.956192148407113E-4</v>
      </c>
      <c r="I52" s="179">
        <f t="shared" si="1"/>
        <v>9.4893936617913748E-5</v>
      </c>
      <c r="J52" s="21"/>
    </row>
    <row r="53" spans="2:10" ht="13.9" x14ac:dyDescent="0.4">
      <c r="B53" s="145" t="s">
        <v>51</v>
      </c>
      <c r="C53" s="145" t="s">
        <v>65</v>
      </c>
      <c r="D53" s="145" t="s">
        <v>216</v>
      </c>
      <c r="E53" s="145" t="s">
        <v>193</v>
      </c>
      <c r="F53" s="179">
        <f t="shared" si="1"/>
        <v>-2E-3</v>
      </c>
      <c r="G53" s="179">
        <f t="shared" si="1"/>
        <v>-1.8720389175149758E-3</v>
      </c>
      <c r="H53" s="179">
        <f t="shared" si="1"/>
        <v>-1.9255601139896981E-3</v>
      </c>
      <c r="I53" s="179">
        <f t="shared" si="1"/>
        <v>-1.7731247574367588E-3</v>
      </c>
      <c r="J53" s="21"/>
    </row>
    <row r="54" spans="2:10" ht="13.9" x14ac:dyDescent="0.4">
      <c r="B54" s="145" t="s">
        <v>52</v>
      </c>
      <c r="C54" s="145" t="s">
        <v>65</v>
      </c>
      <c r="D54" s="145" t="s">
        <v>216</v>
      </c>
      <c r="E54" s="145" t="s">
        <v>193</v>
      </c>
      <c r="F54" s="179">
        <f t="shared" si="1"/>
        <v>-1.5707909726591137E-3</v>
      </c>
      <c r="G54" s="179">
        <f t="shared" si="1"/>
        <v>-1.0791581570357288E-3</v>
      </c>
      <c r="H54" s="179">
        <f t="shared" si="1"/>
        <v>-1.6582556637146425E-3</v>
      </c>
      <c r="I54" s="179">
        <f t="shared" si="1"/>
        <v>-2E-3</v>
      </c>
      <c r="J54" s="21"/>
    </row>
    <row r="55" spans="2:10" ht="13.9" x14ac:dyDescent="0.4">
      <c r="B55" s="145" t="s">
        <v>80</v>
      </c>
      <c r="C55" s="145" t="s">
        <v>65</v>
      </c>
      <c r="D55" s="145" t="s">
        <v>216</v>
      </c>
      <c r="E55" s="145" t="s">
        <v>193</v>
      </c>
      <c r="F55" s="179">
        <f t="shared" si="1"/>
        <v>7.1679886965397952E-4</v>
      </c>
      <c r="G55" s="179">
        <f t="shared" si="1"/>
        <v>8.9764936574528945E-4</v>
      </c>
      <c r="H55" s="179">
        <f t="shared" si="1"/>
        <v>1.2927253351761864E-4</v>
      </c>
      <c r="I55" s="179">
        <f t="shared" si="1"/>
        <v>2.5369046338259227E-4</v>
      </c>
      <c r="J55" s="21"/>
    </row>
    <row r="56" spans="2:10" ht="13.9" x14ac:dyDescent="0.4">
      <c r="B56" s="145" t="s">
        <v>54</v>
      </c>
      <c r="C56" s="145" t="s">
        <v>65</v>
      </c>
      <c r="D56" s="145" t="s">
        <v>216</v>
      </c>
      <c r="E56" s="145" t="s">
        <v>193</v>
      </c>
      <c r="F56" s="179">
        <f t="shared" si="1"/>
        <v>1.1740829110200137E-3</v>
      </c>
      <c r="G56" s="179">
        <f t="shared" si="1"/>
        <v>1.3005984013446529E-3</v>
      </c>
      <c r="H56" s="179">
        <f t="shared" si="1"/>
        <v>8.2002185372604557E-4</v>
      </c>
      <c r="I56" s="179">
        <f t="shared" si="1"/>
        <v>1.8840136903415923E-4</v>
      </c>
      <c r="J56" s="21"/>
    </row>
    <row r="57" spans="2:10" ht="13.9" x14ac:dyDescent="0.4">
      <c r="B57" s="145" t="s">
        <v>55</v>
      </c>
      <c r="C57" s="145" t="s">
        <v>65</v>
      </c>
      <c r="D57" s="145" t="s">
        <v>216</v>
      </c>
      <c r="E57" s="145" t="s">
        <v>193</v>
      </c>
      <c r="F57" s="179">
        <f t="shared" si="1"/>
        <v>-2E-3</v>
      </c>
      <c r="G57" s="179">
        <f t="shared" si="1"/>
        <v>-2E-3</v>
      </c>
      <c r="H57" s="179">
        <f t="shared" si="1"/>
        <v>-1.932971195325052E-3</v>
      </c>
      <c r="I57" s="179">
        <f t="shared" si="1"/>
        <v>-1.8348166618873489E-3</v>
      </c>
      <c r="J57" s="21"/>
    </row>
    <row r="58" spans="2:10" ht="13.9" x14ac:dyDescent="0.4">
      <c r="B58" s="145" t="s">
        <v>56</v>
      </c>
      <c r="C58" s="145" t="s">
        <v>65</v>
      </c>
      <c r="D58" s="145" t="s">
        <v>216</v>
      </c>
      <c r="E58" s="145" t="s">
        <v>193</v>
      </c>
      <c r="F58" s="179">
        <f t="shared" si="1"/>
        <v>-3.8483419701262699E-4</v>
      </c>
      <c r="G58" s="179">
        <f t="shared" si="1"/>
        <v>0</v>
      </c>
      <c r="H58" s="179">
        <f t="shared" si="1"/>
        <v>-2.8788596176694087E-4</v>
      </c>
      <c r="I58" s="179">
        <f t="shared" si="1"/>
        <v>-7.8575159607893838E-4</v>
      </c>
      <c r="J58" s="21"/>
    </row>
    <row r="59" spans="2:10" ht="13.9" x14ac:dyDescent="0.4">
      <c r="B59" s="145" t="s">
        <v>57</v>
      </c>
      <c r="C59" s="145" t="s">
        <v>65</v>
      </c>
      <c r="D59" s="145" t="s">
        <v>216</v>
      </c>
      <c r="E59" s="145" t="s">
        <v>193</v>
      </c>
      <c r="F59" s="179">
        <f t="shared" si="1"/>
        <v>4.4976418076721951E-4</v>
      </c>
      <c r="G59" s="179">
        <f t="shared" si="1"/>
        <v>1.441706332114482E-4</v>
      </c>
      <c r="H59" s="179">
        <f t="shared" si="1"/>
        <v>8.3631597154894548E-4</v>
      </c>
      <c r="I59" s="179">
        <f t="shared" si="1"/>
        <v>4.4108950858778889E-4</v>
      </c>
      <c r="J59" s="21"/>
    </row>
    <row r="60" spans="2:10" ht="13.9" x14ac:dyDescent="0.4">
      <c r="B60" s="145" t="s">
        <v>60</v>
      </c>
      <c r="C60" s="145" t="s">
        <v>65</v>
      </c>
      <c r="D60" s="145" t="s">
        <v>216</v>
      </c>
      <c r="E60" s="145" t="s">
        <v>193</v>
      </c>
      <c r="F60" s="179">
        <f t="shared" si="1"/>
        <v>-5.6416645979629214E-4</v>
      </c>
      <c r="G60" s="179">
        <f t="shared" si="1"/>
        <v>-1.9920462845302226E-4</v>
      </c>
      <c r="H60" s="179">
        <f t="shared" si="1"/>
        <v>2.2320176538085016E-4</v>
      </c>
      <c r="I60" s="179">
        <f t="shared" si="1"/>
        <v>-2.1634361834546242E-4</v>
      </c>
      <c r="J60" s="21"/>
    </row>
    <row r="61" spans="2:10" ht="13.9" x14ac:dyDescent="0.4">
      <c r="B61" s="145" t="s">
        <v>58</v>
      </c>
      <c r="C61" s="145" t="s">
        <v>65</v>
      </c>
      <c r="D61" s="145" t="s">
        <v>216</v>
      </c>
      <c r="E61" s="145" t="s">
        <v>193</v>
      </c>
      <c r="F61" s="179">
        <f t="shared" si="1"/>
        <v>1.2664272448396959E-3</v>
      </c>
      <c r="G61" s="179">
        <f t="shared" si="1"/>
        <v>1.6160315346245081E-3</v>
      </c>
      <c r="H61" s="179">
        <f t="shared" si="1"/>
        <v>1.5565917947159018E-3</v>
      </c>
      <c r="I61" s="179">
        <f t="shared" si="1"/>
        <v>0</v>
      </c>
      <c r="J61" s="21"/>
    </row>
    <row r="62" spans="2:10" ht="13.9" x14ac:dyDescent="0.4">
      <c r="B62" s="145" t="s">
        <v>59</v>
      </c>
      <c r="C62" s="145" t="s">
        <v>65</v>
      </c>
      <c r="D62" s="145" t="s">
        <v>216</v>
      </c>
      <c r="E62" s="145" t="s">
        <v>193</v>
      </c>
      <c r="F62" s="179">
        <f t="shared" si="1"/>
        <v>-1.387889517661566E-3</v>
      </c>
      <c r="G62" s="179">
        <f t="shared" si="1"/>
        <v>-1.1333816182641347E-3</v>
      </c>
      <c r="H62" s="179">
        <f t="shared" si="1"/>
        <v>-1.3010053476042857E-3</v>
      </c>
      <c r="I62" s="179">
        <f t="shared" si="1"/>
        <v>-8.0123589827169549E-4</v>
      </c>
      <c r="J62" s="21"/>
    </row>
    <row r="63" spans="2:10" ht="13.9" x14ac:dyDescent="0.4">
      <c r="B63" s="145" t="s">
        <v>61</v>
      </c>
      <c r="C63" s="145" t="s">
        <v>65</v>
      </c>
      <c r="D63" s="145" t="s">
        <v>216</v>
      </c>
      <c r="E63" s="145" t="s">
        <v>193</v>
      </c>
      <c r="F63" s="179">
        <f t="shared" si="1"/>
        <v>-2E-3</v>
      </c>
      <c r="G63" s="179">
        <f t="shared" si="1"/>
        <v>-1.881845320226239E-3</v>
      </c>
      <c r="H63" s="179">
        <f t="shared" si="1"/>
        <v>-7.0280432968448361E-4</v>
      </c>
      <c r="I63" s="179">
        <f t="shared" si="1"/>
        <v>-8.0494774902399905E-4</v>
      </c>
      <c r="J63" s="21"/>
    </row>
    <row r="65" spans="1:10" ht="14.25" x14ac:dyDescent="0.45">
      <c r="A65" s="153" t="s">
        <v>8</v>
      </c>
      <c r="B65" s="153"/>
      <c r="C65" s="153"/>
      <c r="D65" s="153"/>
      <c r="E65" s="153"/>
      <c r="F65" s="194"/>
      <c r="G65" s="194"/>
      <c r="H65" s="194"/>
      <c r="I65" s="194"/>
      <c r="J65" s="153"/>
    </row>
  </sheetData>
  <mergeCells count="2">
    <mergeCell ref="F65:G65"/>
    <mergeCell ref="H65:I6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EABCE-0497-422D-8267-9322A417E1E1}">
  <sheetPr>
    <tabColor rgb="FF92D050"/>
  </sheetPr>
  <dimension ref="A1:P116"/>
  <sheetViews>
    <sheetView zoomScale="80" zoomScaleNormal="80" workbookViewId="0"/>
  </sheetViews>
  <sheetFormatPr defaultRowHeight="13.5" x14ac:dyDescent="0.35"/>
  <cols>
    <col min="1" max="1" width="6.75" style="100" customWidth="1"/>
    <col min="2" max="2" width="9" style="100"/>
    <col min="3" max="3" width="21.375" style="100" customWidth="1"/>
    <col min="4" max="4" width="39.25" style="100" customWidth="1"/>
    <col min="5" max="5" width="9" style="100"/>
    <col min="6" max="6" width="8.25" style="100" customWidth="1"/>
    <col min="7" max="13" width="9" style="100"/>
    <col min="14" max="14" width="11.25" style="100" customWidth="1"/>
    <col min="15" max="16384" width="9" style="100"/>
  </cols>
  <sheetData>
    <row r="1" spans="1:13" ht="30.75" x14ac:dyDescent="0.35">
      <c r="A1" s="6" t="str">
        <f ca="1">RIGHT(CELL("filename", A1), LEN(CELL("filename", A1)) - SEARCH("]", CELL("filename", A1)))</f>
        <v>Summary</v>
      </c>
      <c r="B1" s="6"/>
      <c r="C1" s="6"/>
      <c r="D1" s="6"/>
      <c r="E1" s="6"/>
      <c r="F1" s="6"/>
      <c r="G1" s="6"/>
      <c r="H1" s="6"/>
      <c r="I1" s="6"/>
      <c r="J1" s="6"/>
      <c r="K1" s="6"/>
    </row>
    <row r="2" spans="1:13" x14ac:dyDescent="0.35">
      <c r="A2" s="155"/>
      <c r="B2" s="156"/>
      <c r="C2" s="156"/>
      <c r="D2" s="156"/>
      <c r="E2" s="156"/>
      <c r="F2" s="156"/>
      <c r="G2" s="156"/>
      <c r="H2" s="156"/>
    </row>
    <row r="3" spans="1:13" ht="13.9" x14ac:dyDescent="0.4">
      <c r="A3" s="155"/>
      <c r="B3" s="166" t="s">
        <v>69</v>
      </c>
      <c r="C3" s="166" t="s">
        <v>147</v>
      </c>
      <c r="D3" s="166" t="s">
        <v>126</v>
      </c>
      <c r="E3" s="166" t="s">
        <v>127</v>
      </c>
      <c r="F3" s="166"/>
      <c r="G3" s="157" t="s">
        <v>23</v>
      </c>
      <c r="H3" s="157" t="s">
        <v>24</v>
      </c>
      <c r="I3" s="157" t="s">
        <v>25</v>
      </c>
      <c r="J3" s="157" t="s">
        <v>26</v>
      </c>
      <c r="K3" s="157" t="s">
        <v>27</v>
      </c>
    </row>
    <row r="4" spans="1:13" ht="13.9" x14ac:dyDescent="0.4">
      <c r="A4" s="155"/>
      <c r="B4" s="145"/>
      <c r="C4" s="166"/>
      <c r="D4" s="166"/>
      <c r="E4" s="166"/>
      <c r="F4" s="166"/>
      <c r="G4" s="166"/>
      <c r="H4" s="145"/>
    </row>
    <row r="5" spans="1:13" ht="14.25" x14ac:dyDescent="0.35">
      <c r="A5" s="167" t="s">
        <v>170</v>
      </c>
      <c r="B5" s="26"/>
      <c r="C5" s="26"/>
      <c r="D5" s="26"/>
      <c r="E5" s="26"/>
      <c r="F5" s="26"/>
      <c r="G5" s="26"/>
      <c r="H5" s="26"/>
      <c r="I5" s="26"/>
      <c r="J5" s="26"/>
      <c r="K5" s="26"/>
    </row>
    <row r="6" spans="1:13" x14ac:dyDescent="0.35">
      <c r="A6" s="155"/>
      <c r="B6" s="156"/>
      <c r="C6" s="156"/>
      <c r="D6" s="156"/>
      <c r="E6" s="156"/>
      <c r="F6" s="156"/>
      <c r="G6" s="156"/>
      <c r="H6" s="156"/>
    </row>
    <row r="7" spans="1:13" ht="14.25" x14ac:dyDescent="0.45">
      <c r="A7" s="155"/>
      <c r="B7" s="145" t="s">
        <v>33</v>
      </c>
      <c r="C7" s="145" t="s">
        <v>65</v>
      </c>
      <c r="D7" s="145" t="s">
        <v>216</v>
      </c>
      <c r="E7" s="145" t="s">
        <v>193</v>
      </c>
      <c r="F7" s="141"/>
      <c r="G7" s="180">
        <f>'Expected payments %RoRE'!F47</f>
        <v>5.0502680996401437E-4</v>
      </c>
      <c r="H7" s="180">
        <f>'Expected payments %RoRE'!G47</f>
        <v>6.1873672812778728E-4</v>
      </c>
      <c r="I7" s="180">
        <f>'Expected payments %RoRE'!H47</f>
        <v>0</v>
      </c>
      <c r="J7" s="180">
        <f>'Expected payments %RoRE'!I47</f>
        <v>4.7814895474725512E-4</v>
      </c>
      <c r="K7" s="21"/>
      <c r="M7" s="181"/>
    </row>
    <row r="8" spans="1:13" ht="14.25" x14ac:dyDescent="0.45">
      <c r="A8" s="155"/>
      <c r="B8" s="145" t="s">
        <v>46</v>
      </c>
      <c r="C8" s="145" t="s">
        <v>65</v>
      </c>
      <c r="D8" s="145" t="s">
        <v>216</v>
      </c>
      <c r="E8" s="145" t="s">
        <v>193</v>
      </c>
      <c r="F8" s="141"/>
      <c r="G8" s="180">
        <f>'Expected payments %RoRE'!F48</f>
        <v>-8.6620373075760543E-4</v>
      </c>
      <c r="H8" s="180">
        <f>'Expected payments %RoRE'!G48</f>
        <v>-4.98800429030917E-4</v>
      </c>
      <c r="I8" s="180">
        <f>'Expected payments %RoRE'!H48</f>
        <v>-7.9803342707081921E-4</v>
      </c>
      <c r="J8" s="180">
        <f>'Expected payments %RoRE'!I48</f>
        <v>-5.7528530015851277E-4</v>
      </c>
      <c r="K8" s="21"/>
      <c r="M8" s="181"/>
    </row>
    <row r="9" spans="1:13" ht="14.25" x14ac:dyDescent="0.45">
      <c r="A9" s="155"/>
      <c r="B9" s="145" t="s">
        <v>47</v>
      </c>
      <c r="C9" s="145" t="s">
        <v>65</v>
      </c>
      <c r="D9" s="145" t="s">
        <v>216</v>
      </c>
      <c r="E9" s="145" t="s">
        <v>193</v>
      </c>
      <c r="F9" s="141"/>
      <c r="G9" s="180">
        <f>'Expected payments %RoRE'!F49</f>
        <v>9.5179528806345619E-4</v>
      </c>
      <c r="H9" s="180">
        <f>'Expected payments %RoRE'!G49</f>
        <v>1.7251957502120701E-3</v>
      </c>
      <c r="I9" s="180">
        <f>'Expected payments %RoRE'!H49</f>
        <v>1.6954579559681421E-3</v>
      </c>
      <c r="J9" s="180">
        <f>'Expected payments %RoRE'!I49</f>
        <v>5.1367989789904013E-4</v>
      </c>
      <c r="K9" s="21"/>
      <c r="M9" s="181"/>
    </row>
    <row r="10" spans="1:13" ht="14.25" x14ac:dyDescent="0.45">
      <c r="A10" s="141"/>
      <c r="B10" s="145" t="s">
        <v>48</v>
      </c>
      <c r="C10" s="145" t="s">
        <v>65</v>
      </c>
      <c r="D10" s="145" t="s">
        <v>216</v>
      </c>
      <c r="E10" s="145" t="s">
        <v>193</v>
      </c>
      <c r="F10" s="141"/>
      <c r="G10" s="180">
        <f>'Expected payments %RoRE'!F50</f>
        <v>7.3026507499694237E-4</v>
      </c>
      <c r="H10" s="180">
        <f>'Expected payments %RoRE'!G50</f>
        <v>1.0612576268079952E-3</v>
      </c>
      <c r="I10" s="180">
        <f>'Expected payments %RoRE'!H50</f>
        <v>8.9536620459885888E-4</v>
      </c>
      <c r="J10" s="180">
        <f>'Expected payments %RoRE'!I50</f>
        <v>6.1018911990415813E-4</v>
      </c>
      <c r="K10" s="21"/>
      <c r="M10" s="181"/>
    </row>
    <row r="11" spans="1:13" ht="14.25" x14ac:dyDescent="0.45">
      <c r="A11" s="155"/>
      <c r="B11" s="145" t="s">
        <v>49</v>
      </c>
      <c r="C11" s="145" t="s">
        <v>65</v>
      </c>
      <c r="D11" s="145" t="s">
        <v>216</v>
      </c>
      <c r="E11" s="145" t="s">
        <v>193</v>
      </c>
      <c r="F11" s="141"/>
      <c r="G11" s="180">
        <f>'Expected payments %RoRE'!F51</f>
        <v>1.1703969928583196E-3</v>
      </c>
      <c r="H11" s="180">
        <f>'Expected payments %RoRE'!G51</f>
        <v>1.6477764215341174E-3</v>
      </c>
      <c r="I11" s="180">
        <f>'Expected payments %RoRE'!H51</f>
        <v>1.2816612520976448E-3</v>
      </c>
      <c r="J11" s="180">
        <f>'Expected payments %RoRE'!I51</f>
        <v>6.8685335791642346E-4</v>
      </c>
      <c r="K11" s="21"/>
      <c r="M11" s="181"/>
    </row>
    <row r="12" spans="1:13" ht="14.25" x14ac:dyDescent="0.45">
      <c r="A12" s="155"/>
      <c r="B12" s="145" t="s">
        <v>50</v>
      </c>
      <c r="C12" s="145" t="s">
        <v>65</v>
      </c>
      <c r="D12" s="145" t="s">
        <v>216</v>
      </c>
      <c r="E12" s="145" t="s">
        <v>193</v>
      </c>
      <c r="F12" s="141"/>
      <c r="G12" s="180">
        <f>'Expected payments %RoRE'!F52</f>
        <v>0</v>
      </c>
      <c r="H12" s="180">
        <f>'Expected payments %RoRE'!G52</f>
        <v>-4.6240086407833658E-5</v>
      </c>
      <c r="I12" s="180">
        <f>'Expected payments %RoRE'!H52</f>
        <v>-3.956192148407113E-4</v>
      </c>
      <c r="J12" s="180">
        <f>'Expected payments %RoRE'!I52</f>
        <v>9.4893936617913748E-5</v>
      </c>
      <c r="K12" s="21"/>
      <c r="M12" s="181"/>
    </row>
    <row r="13" spans="1:13" ht="14.25" x14ac:dyDescent="0.45">
      <c r="A13" s="155"/>
      <c r="B13" s="145" t="s">
        <v>51</v>
      </c>
      <c r="C13" s="145" t="s">
        <v>65</v>
      </c>
      <c r="D13" s="145" t="s">
        <v>216</v>
      </c>
      <c r="E13" s="145" t="s">
        <v>193</v>
      </c>
      <c r="F13" s="141"/>
      <c r="G13" s="180">
        <f>'Expected payments %RoRE'!F53</f>
        <v>-2E-3</v>
      </c>
      <c r="H13" s="180">
        <f>'Expected payments %RoRE'!G53</f>
        <v>-1.8720389175149758E-3</v>
      </c>
      <c r="I13" s="180">
        <f>'Expected payments %RoRE'!H53</f>
        <v>-1.9255601139896981E-3</v>
      </c>
      <c r="J13" s="180">
        <f>'Expected payments %RoRE'!I53</f>
        <v>-1.7731247574367588E-3</v>
      </c>
      <c r="K13" s="21"/>
      <c r="M13" s="181"/>
    </row>
    <row r="14" spans="1:13" ht="14.25" x14ac:dyDescent="0.45">
      <c r="A14" s="155"/>
      <c r="B14" s="145" t="s">
        <v>52</v>
      </c>
      <c r="C14" s="145" t="s">
        <v>65</v>
      </c>
      <c r="D14" s="145" t="s">
        <v>216</v>
      </c>
      <c r="E14" s="145" t="s">
        <v>193</v>
      </c>
      <c r="F14" s="141"/>
      <c r="G14" s="180">
        <f>'Expected payments %RoRE'!F54</f>
        <v>-1.5707909726591137E-3</v>
      </c>
      <c r="H14" s="180">
        <f>'Expected payments %RoRE'!G54</f>
        <v>-1.0791581570357288E-3</v>
      </c>
      <c r="I14" s="180">
        <f>'Expected payments %RoRE'!H54</f>
        <v>-1.6582556637146425E-3</v>
      </c>
      <c r="J14" s="180">
        <f>'Expected payments %RoRE'!I54</f>
        <v>-2E-3</v>
      </c>
      <c r="K14" s="21"/>
      <c r="M14" s="181"/>
    </row>
    <row r="15" spans="1:13" ht="14.25" x14ac:dyDescent="0.45">
      <c r="A15" s="155"/>
      <c r="B15" s="145" t="s">
        <v>80</v>
      </c>
      <c r="C15" s="145" t="s">
        <v>65</v>
      </c>
      <c r="D15" s="145" t="s">
        <v>216</v>
      </c>
      <c r="E15" s="145" t="s">
        <v>193</v>
      </c>
      <c r="F15" s="141"/>
      <c r="G15" s="180">
        <f>'Expected payments %RoRE'!F55</f>
        <v>7.1679886965397952E-4</v>
      </c>
      <c r="H15" s="180">
        <f>'Expected payments %RoRE'!G55</f>
        <v>8.9764936574528945E-4</v>
      </c>
      <c r="I15" s="180">
        <f>'Expected payments %RoRE'!H55</f>
        <v>1.2927253351761864E-4</v>
      </c>
      <c r="J15" s="180">
        <f>'Expected payments %RoRE'!I55</f>
        <v>2.5369046338259227E-4</v>
      </c>
      <c r="K15" s="21"/>
      <c r="M15" s="181"/>
    </row>
    <row r="16" spans="1:13" ht="14.25" x14ac:dyDescent="0.45">
      <c r="A16" s="155"/>
      <c r="B16" s="145" t="s">
        <v>54</v>
      </c>
      <c r="C16" s="145" t="s">
        <v>65</v>
      </c>
      <c r="D16" s="145" t="s">
        <v>216</v>
      </c>
      <c r="E16" s="145" t="s">
        <v>193</v>
      </c>
      <c r="F16" s="141"/>
      <c r="G16" s="180">
        <f>'Expected payments %RoRE'!F56</f>
        <v>1.1740829110200137E-3</v>
      </c>
      <c r="H16" s="180">
        <f>'Expected payments %RoRE'!G56</f>
        <v>1.3005984013446529E-3</v>
      </c>
      <c r="I16" s="180">
        <f>'Expected payments %RoRE'!H56</f>
        <v>8.2002185372604557E-4</v>
      </c>
      <c r="J16" s="180">
        <f>'Expected payments %RoRE'!I56</f>
        <v>1.8840136903415923E-4</v>
      </c>
      <c r="K16" s="21"/>
      <c r="M16" s="181"/>
    </row>
    <row r="17" spans="1:13" ht="14.25" x14ac:dyDescent="0.45">
      <c r="A17" s="155"/>
      <c r="B17" s="145" t="s">
        <v>55</v>
      </c>
      <c r="C17" s="145" t="s">
        <v>65</v>
      </c>
      <c r="D17" s="145" t="s">
        <v>216</v>
      </c>
      <c r="E17" s="145" t="s">
        <v>193</v>
      </c>
      <c r="F17" s="141"/>
      <c r="G17" s="180">
        <f>'Expected payments %RoRE'!F57</f>
        <v>-2E-3</v>
      </c>
      <c r="H17" s="180">
        <f>'Expected payments %RoRE'!G57</f>
        <v>-2E-3</v>
      </c>
      <c r="I17" s="180">
        <f>'Expected payments %RoRE'!H57</f>
        <v>-1.932971195325052E-3</v>
      </c>
      <c r="J17" s="180">
        <f>'Expected payments %RoRE'!I57</f>
        <v>-1.8348166618873489E-3</v>
      </c>
      <c r="K17" s="21"/>
      <c r="M17" s="181"/>
    </row>
    <row r="18" spans="1:13" ht="14.25" x14ac:dyDescent="0.45">
      <c r="A18" s="155"/>
      <c r="B18" s="145" t="s">
        <v>56</v>
      </c>
      <c r="C18" s="145" t="s">
        <v>65</v>
      </c>
      <c r="D18" s="145" t="s">
        <v>216</v>
      </c>
      <c r="E18" s="145" t="s">
        <v>193</v>
      </c>
      <c r="F18" s="141"/>
      <c r="G18" s="180">
        <f>'Expected payments %RoRE'!F58</f>
        <v>-3.8483419701262699E-4</v>
      </c>
      <c r="H18" s="180">
        <f>'Expected payments %RoRE'!G58</f>
        <v>0</v>
      </c>
      <c r="I18" s="180">
        <f>'Expected payments %RoRE'!H58</f>
        <v>-2.8788596176694087E-4</v>
      </c>
      <c r="J18" s="180">
        <f>'Expected payments %RoRE'!I58</f>
        <v>-7.8575159607893838E-4</v>
      </c>
      <c r="K18" s="21"/>
      <c r="M18" s="181"/>
    </row>
    <row r="19" spans="1:13" ht="14.25" x14ac:dyDescent="0.45">
      <c r="A19" s="155"/>
      <c r="B19" s="145" t="s">
        <v>57</v>
      </c>
      <c r="C19" s="145" t="s">
        <v>65</v>
      </c>
      <c r="D19" s="145" t="s">
        <v>216</v>
      </c>
      <c r="E19" s="145" t="s">
        <v>193</v>
      </c>
      <c r="F19" s="141"/>
      <c r="G19" s="180">
        <f>'Expected payments %RoRE'!F59</f>
        <v>4.4976418076721951E-4</v>
      </c>
      <c r="H19" s="180">
        <f>'Expected payments %RoRE'!G59</f>
        <v>1.441706332114482E-4</v>
      </c>
      <c r="I19" s="180">
        <f>'Expected payments %RoRE'!H59</f>
        <v>8.3631597154894548E-4</v>
      </c>
      <c r="J19" s="180">
        <f>'Expected payments %RoRE'!I59</f>
        <v>4.4108950858778889E-4</v>
      </c>
      <c r="K19" s="21"/>
      <c r="M19" s="181"/>
    </row>
    <row r="20" spans="1:13" ht="14.25" x14ac:dyDescent="0.45">
      <c r="A20" s="155"/>
      <c r="B20" s="145" t="s">
        <v>60</v>
      </c>
      <c r="C20" s="145" t="s">
        <v>65</v>
      </c>
      <c r="D20" s="145" t="s">
        <v>216</v>
      </c>
      <c r="E20" s="145" t="s">
        <v>193</v>
      </c>
      <c r="F20" s="141"/>
      <c r="G20" s="180">
        <f>'Expected payments %RoRE'!F60</f>
        <v>-5.6416645979629214E-4</v>
      </c>
      <c r="H20" s="180">
        <f>'Expected payments %RoRE'!G60</f>
        <v>-1.9920462845302226E-4</v>
      </c>
      <c r="I20" s="180">
        <f>'Expected payments %RoRE'!H60</f>
        <v>2.2320176538085016E-4</v>
      </c>
      <c r="J20" s="180">
        <f>'Expected payments %RoRE'!I60</f>
        <v>-2.1634361834546242E-4</v>
      </c>
      <c r="K20" s="21"/>
      <c r="M20" s="181"/>
    </row>
    <row r="21" spans="1:13" ht="14.25" x14ac:dyDescent="0.45">
      <c r="A21" s="155"/>
      <c r="B21" s="145" t="s">
        <v>58</v>
      </c>
      <c r="C21" s="145" t="s">
        <v>65</v>
      </c>
      <c r="D21" s="145" t="s">
        <v>216</v>
      </c>
      <c r="E21" s="145" t="s">
        <v>193</v>
      </c>
      <c r="F21" s="141"/>
      <c r="G21" s="180">
        <f>'Expected payments %RoRE'!F61</f>
        <v>1.2664272448396959E-3</v>
      </c>
      <c r="H21" s="180">
        <f>'Expected payments %RoRE'!G61</f>
        <v>1.6160315346245081E-3</v>
      </c>
      <c r="I21" s="180">
        <f>'Expected payments %RoRE'!H61</f>
        <v>1.5565917947159018E-3</v>
      </c>
      <c r="J21" s="180">
        <f>'Expected payments %RoRE'!I61</f>
        <v>0</v>
      </c>
      <c r="K21" s="21"/>
      <c r="M21" s="181"/>
    </row>
    <row r="22" spans="1:13" ht="14.25" x14ac:dyDescent="0.45">
      <c r="A22" s="155"/>
      <c r="B22" s="145" t="s">
        <v>59</v>
      </c>
      <c r="C22" s="145" t="s">
        <v>65</v>
      </c>
      <c r="D22" s="145" t="s">
        <v>216</v>
      </c>
      <c r="E22" s="145" t="s">
        <v>193</v>
      </c>
      <c r="F22" s="141"/>
      <c r="G22" s="180">
        <f>'Expected payments %RoRE'!F62</f>
        <v>-1.387889517661566E-3</v>
      </c>
      <c r="H22" s="180">
        <f>'Expected payments %RoRE'!G62</f>
        <v>-1.1333816182641347E-3</v>
      </c>
      <c r="I22" s="180">
        <f>'Expected payments %RoRE'!H62</f>
        <v>-1.3010053476042857E-3</v>
      </c>
      <c r="J22" s="180">
        <f>'Expected payments %RoRE'!I62</f>
        <v>-8.0123589827169549E-4</v>
      </c>
      <c r="K22" s="21"/>
      <c r="M22" s="181"/>
    </row>
    <row r="23" spans="1:13" ht="14.25" x14ac:dyDescent="0.45">
      <c r="A23" s="155"/>
      <c r="B23" s="145" t="s">
        <v>61</v>
      </c>
      <c r="C23" s="145" t="s">
        <v>65</v>
      </c>
      <c r="D23" s="145" t="s">
        <v>216</v>
      </c>
      <c r="E23" s="145" t="s">
        <v>193</v>
      </c>
      <c r="F23" s="141"/>
      <c r="G23" s="180">
        <f>'Expected payments %RoRE'!F63</f>
        <v>-2E-3</v>
      </c>
      <c r="H23" s="180">
        <f>'Expected payments %RoRE'!G63</f>
        <v>-1.881845320226239E-3</v>
      </c>
      <c r="I23" s="180">
        <f>'Expected payments %RoRE'!H63</f>
        <v>-7.0280432968448361E-4</v>
      </c>
      <c r="J23" s="180">
        <f>'Expected payments %RoRE'!I63</f>
        <v>-8.0494774902399905E-4</v>
      </c>
      <c r="K23" s="21"/>
      <c r="M23" s="181"/>
    </row>
    <row r="24" spans="1:13" ht="14.25" x14ac:dyDescent="0.45">
      <c r="A24" s="155"/>
      <c r="B24" s="141"/>
      <c r="C24" s="141"/>
      <c r="D24" s="141"/>
      <c r="E24" s="141"/>
      <c r="F24" s="141"/>
      <c r="G24" s="141"/>
      <c r="H24" s="141"/>
    </row>
    <row r="25" spans="1:13" ht="14.25" x14ac:dyDescent="0.35">
      <c r="A25" s="167" t="s">
        <v>171</v>
      </c>
      <c r="B25" s="26"/>
      <c r="C25" s="26"/>
      <c r="D25" s="26"/>
      <c r="E25" s="26"/>
      <c r="F25" s="26"/>
      <c r="G25" s="26"/>
      <c r="H25" s="26"/>
      <c r="I25" s="26"/>
      <c r="J25" s="26"/>
      <c r="K25" s="26"/>
      <c r="M25" s="182"/>
    </row>
    <row r="27" spans="1:13" ht="13.9" x14ac:dyDescent="0.4">
      <c r="B27" s="145" t="s">
        <v>33</v>
      </c>
      <c r="C27" s="145" t="s">
        <v>65</v>
      </c>
      <c r="D27" s="145" t="s">
        <v>172</v>
      </c>
      <c r="E27" s="145" t="s">
        <v>193</v>
      </c>
      <c r="G27" s="21"/>
      <c r="H27" s="21"/>
      <c r="I27" s="21"/>
      <c r="J27" s="183">
        <f>_xlfn.PERCENTILE.INC(G7:J7,0.1)</f>
        <v>1.4344468642417656E-4</v>
      </c>
      <c r="K27" s="21"/>
    </row>
    <row r="28" spans="1:13" ht="13.9" x14ac:dyDescent="0.4">
      <c r="B28" s="145" t="s">
        <v>46</v>
      </c>
      <c r="C28" s="145" t="s">
        <v>65</v>
      </c>
      <c r="D28" s="145" t="s">
        <v>172</v>
      </c>
      <c r="E28" s="145" t="s">
        <v>193</v>
      </c>
      <c r="G28" s="21"/>
      <c r="H28" s="21"/>
      <c r="I28" s="21"/>
      <c r="J28" s="183">
        <f t="shared" ref="J28:J43" si="0">_xlfn.PERCENTILE.INC(G8:J8,0.1)</f>
        <v>-8.4575263965156952E-4</v>
      </c>
      <c r="K28" s="21"/>
    </row>
    <row r="29" spans="1:13" ht="13.9" x14ac:dyDescent="0.4">
      <c r="B29" s="145" t="s">
        <v>47</v>
      </c>
      <c r="C29" s="145" t="s">
        <v>65</v>
      </c>
      <c r="D29" s="145" t="s">
        <v>172</v>
      </c>
      <c r="E29" s="145" t="s">
        <v>193</v>
      </c>
      <c r="G29" s="21"/>
      <c r="H29" s="21"/>
      <c r="I29" s="21"/>
      <c r="J29" s="183">
        <f t="shared" si="0"/>
        <v>6.45114514948365E-4</v>
      </c>
      <c r="K29" s="21"/>
    </row>
    <row r="30" spans="1:13" ht="13.9" x14ac:dyDescent="0.4">
      <c r="B30" s="145" t="s">
        <v>48</v>
      </c>
      <c r="C30" s="145" t="s">
        <v>65</v>
      </c>
      <c r="D30" s="145" t="s">
        <v>172</v>
      </c>
      <c r="E30" s="145" t="s">
        <v>193</v>
      </c>
      <c r="G30" s="21"/>
      <c r="H30" s="21"/>
      <c r="I30" s="21"/>
      <c r="J30" s="183">
        <f t="shared" si="0"/>
        <v>6.4621190643199343E-4</v>
      </c>
      <c r="K30" s="21"/>
    </row>
    <row r="31" spans="1:13" ht="13.9" x14ac:dyDescent="0.4">
      <c r="B31" s="145" t="s">
        <v>49</v>
      </c>
      <c r="C31" s="145" t="s">
        <v>65</v>
      </c>
      <c r="D31" s="145" t="s">
        <v>172</v>
      </c>
      <c r="E31" s="145" t="s">
        <v>193</v>
      </c>
      <c r="G31" s="21"/>
      <c r="H31" s="21"/>
      <c r="I31" s="21"/>
      <c r="J31" s="183">
        <f t="shared" si="0"/>
        <v>8.3191644839899234E-4</v>
      </c>
      <c r="K31" s="21"/>
    </row>
    <row r="32" spans="1:13" ht="13.9" x14ac:dyDescent="0.4">
      <c r="B32" s="145" t="s">
        <v>50</v>
      </c>
      <c r="C32" s="145" t="s">
        <v>65</v>
      </c>
      <c r="D32" s="145" t="s">
        <v>172</v>
      </c>
      <c r="E32" s="145" t="s">
        <v>193</v>
      </c>
      <c r="G32" s="21"/>
      <c r="H32" s="21"/>
      <c r="I32" s="21"/>
      <c r="J32" s="183">
        <f t="shared" si="0"/>
        <v>-2.9080547631084796E-4</v>
      </c>
      <c r="K32" s="21"/>
    </row>
    <row r="33" spans="1:15" ht="13.9" x14ac:dyDescent="0.4">
      <c r="B33" s="145" t="s">
        <v>51</v>
      </c>
      <c r="C33" s="145" t="s">
        <v>65</v>
      </c>
      <c r="D33" s="145" t="s">
        <v>172</v>
      </c>
      <c r="E33" s="145" t="s">
        <v>193</v>
      </c>
      <c r="G33" s="21"/>
      <c r="H33" s="21"/>
      <c r="I33" s="21"/>
      <c r="J33" s="183">
        <f t="shared" si="0"/>
        <v>-1.9776680341969093E-3</v>
      </c>
      <c r="K33" s="21"/>
    </row>
    <row r="34" spans="1:15" ht="13.9" x14ac:dyDescent="0.4">
      <c r="B34" s="145" t="s">
        <v>52</v>
      </c>
      <c r="C34" s="145" t="s">
        <v>65</v>
      </c>
      <c r="D34" s="145" t="s">
        <v>172</v>
      </c>
      <c r="E34" s="145" t="s">
        <v>193</v>
      </c>
      <c r="G34" s="21"/>
      <c r="H34" s="21"/>
      <c r="I34" s="21"/>
      <c r="J34" s="183">
        <f t="shared" si="0"/>
        <v>-1.8974766991143928E-3</v>
      </c>
      <c r="K34" s="21"/>
    </row>
    <row r="35" spans="1:15" ht="13.9" x14ac:dyDescent="0.4">
      <c r="B35" s="145" t="s">
        <v>80</v>
      </c>
      <c r="C35" s="145" t="s">
        <v>65</v>
      </c>
      <c r="D35" s="145" t="s">
        <v>172</v>
      </c>
      <c r="E35" s="145" t="s">
        <v>193</v>
      </c>
      <c r="G35" s="21"/>
      <c r="H35" s="21"/>
      <c r="I35" s="21"/>
      <c r="J35" s="183">
        <f t="shared" si="0"/>
        <v>1.6659791247711073E-4</v>
      </c>
      <c r="K35" s="21"/>
    </row>
    <row r="36" spans="1:15" ht="13.9" x14ac:dyDescent="0.4">
      <c r="B36" s="145" t="s">
        <v>54</v>
      </c>
      <c r="C36" s="145" t="s">
        <v>65</v>
      </c>
      <c r="D36" s="145" t="s">
        <v>172</v>
      </c>
      <c r="E36" s="145" t="s">
        <v>193</v>
      </c>
      <c r="G36" s="21"/>
      <c r="H36" s="21"/>
      <c r="I36" s="21"/>
      <c r="J36" s="183">
        <f t="shared" si="0"/>
        <v>3.7788751444172515E-4</v>
      </c>
      <c r="K36" s="21"/>
    </row>
    <row r="37" spans="1:15" ht="13.9" x14ac:dyDescent="0.4">
      <c r="B37" s="145" t="s">
        <v>55</v>
      </c>
      <c r="C37" s="145" t="s">
        <v>65</v>
      </c>
      <c r="D37" s="145" t="s">
        <v>172</v>
      </c>
      <c r="E37" s="145" t="s">
        <v>193</v>
      </c>
      <c r="G37" s="21"/>
      <c r="H37" s="21"/>
      <c r="I37" s="21"/>
      <c r="J37" s="183">
        <f t="shared" si="0"/>
        <v>-2E-3</v>
      </c>
      <c r="K37" s="21"/>
    </row>
    <row r="38" spans="1:15" ht="13.9" x14ac:dyDescent="0.4">
      <c r="B38" s="145" t="s">
        <v>56</v>
      </c>
      <c r="C38" s="145" t="s">
        <v>65</v>
      </c>
      <c r="D38" s="145" t="s">
        <v>172</v>
      </c>
      <c r="E38" s="145" t="s">
        <v>193</v>
      </c>
      <c r="G38" s="21"/>
      <c r="H38" s="21"/>
      <c r="I38" s="21"/>
      <c r="J38" s="183">
        <f t="shared" si="0"/>
        <v>-6.6547637635904497E-4</v>
      </c>
      <c r="K38" s="21"/>
    </row>
    <row r="39" spans="1:15" ht="13.9" x14ac:dyDescent="0.4">
      <c r="B39" s="145" t="s">
        <v>57</v>
      </c>
      <c r="C39" s="145" t="s">
        <v>65</v>
      </c>
      <c r="D39" s="145" t="s">
        <v>172</v>
      </c>
      <c r="E39" s="145" t="s">
        <v>193</v>
      </c>
      <c r="G39" s="21"/>
      <c r="H39" s="21"/>
      <c r="I39" s="21"/>
      <c r="J39" s="183">
        <f t="shared" si="0"/>
        <v>2.3324629582435042E-4</v>
      </c>
      <c r="K39" s="21"/>
    </row>
    <row r="40" spans="1:15" ht="13.9" x14ac:dyDescent="0.4">
      <c r="B40" s="145" t="s">
        <v>60</v>
      </c>
      <c r="C40" s="145" t="s">
        <v>65</v>
      </c>
      <c r="D40" s="145" t="s">
        <v>172</v>
      </c>
      <c r="E40" s="145" t="s">
        <v>193</v>
      </c>
      <c r="G40" s="21"/>
      <c r="H40" s="21"/>
      <c r="I40" s="21"/>
      <c r="J40" s="183">
        <f t="shared" si="0"/>
        <v>-4.5981960736104322E-4</v>
      </c>
      <c r="K40" s="21"/>
    </row>
    <row r="41" spans="1:15" ht="13.9" x14ac:dyDescent="0.4">
      <c r="B41" s="145" t="s">
        <v>58</v>
      </c>
      <c r="C41" s="145" t="s">
        <v>65</v>
      </c>
      <c r="D41" s="145" t="s">
        <v>172</v>
      </c>
      <c r="E41" s="145" t="s">
        <v>193</v>
      </c>
      <c r="G41" s="21"/>
      <c r="H41" s="21"/>
      <c r="I41" s="21"/>
      <c r="J41" s="183">
        <f t="shared" si="0"/>
        <v>3.7992817345190884E-4</v>
      </c>
      <c r="K41" s="21"/>
    </row>
    <row r="42" spans="1:15" ht="13.9" x14ac:dyDescent="0.4">
      <c r="B42" s="145" t="s">
        <v>59</v>
      </c>
      <c r="C42" s="145" t="s">
        <v>65</v>
      </c>
      <c r="D42" s="145" t="s">
        <v>172</v>
      </c>
      <c r="E42" s="145" t="s">
        <v>193</v>
      </c>
      <c r="G42" s="21"/>
      <c r="H42" s="21"/>
      <c r="I42" s="21"/>
      <c r="J42" s="183">
        <f t="shared" si="0"/>
        <v>-1.3618242666443819E-3</v>
      </c>
      <c r="K42" s="21"/>
    </row>
    <row r="43" spans="1:15" ht="13.9" x14ac:dyDescent="0.4">
      <c r="B43" s="145" t="s">
        <v>61</v>
      </c>
      <c r="C43" s="145" t="s">
        <v>65</v>
      </c>
      <c r="D43" s="145" t="s">
        <v>172</v>
      </c>
      <c r="E43" s="145" t="s">
        <v>193</v>
      </c>
      <c r="G43" s="21"/>
      <c r="H43" s="21"/>
      <c r="I43" s="21"/>
      <c r="J43" s="183">
        <f t="shared" si="0"/>
        <v>-1.9645535960678717E-3</v>
      </c>
      <c r="K43" s="21"/>
    </row>
    <row r="44" spans="1:15" ht="14.25" x14ac:dyDescent="0.45">
      <c r="B44" s="141"/>
      <c r="C44" s="141"/>
      <c r="G44" s="188"/>
      <c r="H44" s="188"/>
      <c r="I44" s="188"/>
      <c r="J44" s="187"/>
      <c r="K44" s="188"/>
    </row>
    <row r="45" spans="1:15" ht="14.25" x14ac:dyDescent="0.35">
      <c r="A45" s="167" t="s">
        <v>173</v>
      </c>
      <c r="B45" s="26"/>
      <c r="C45" s="26"/>
      <c r="D45" s="26"/>
      <c r="E45" s="26"/>
      <c r="F45" s="26"/>
      <c r="G45" s="26"/>
      <c r="H45" s="26"/>
      <c r="I45" s="26"/>
      <c r="J45" s="26"/>
      <c r="K45" s="26"/>
    </row>
    <row r="47" spans="1:15" ht="14.25" x14ac:dyDescent="0.45">
      <c r="B47" s="145" t="s">
        <v>33</v>
      </c>
      <c r="C47" s="145" t="s">
        <v>65</v>
      </c>
      <c r="D47" s="145" t="s">
        <v>174</v>
      </c>
      <c r="E47" s="145" t="s">
        <v>193</v>
      </c>
      <c r="G47" s="21"/>
      <c r="H47" s="21"/>
      <c r="I47" s="21"/>
      <c r="J47" s="183">
        <f t="shared" ref="J47:J63" si="1">_xlfn.PERCENTILE.INC(G7:J7,0.5)</f>
        <v>4.9158788235563477E-4</v>
      </c>
      <c r="K47" s="21"/>
      <c r="N47" s="141"/>
      <c r="O47" s="183"/>
    </row>
    <row r="48" spans="1:15" ht="14.25" x14ac:dyDescent="0.45">
      <c r="B48" s="145" t="s">
        <v>46</v>
      </c>
      <c r="C48" s="145" t="s">
        <v>65</v>
      </c>
      <c r="D48" s="145" t="s">
        <v>174</v>
      </c>
      <c r="E48" s="145" t="s">
        <v>193</v>
      </c>
      <c r="G48" s="21"/>
      <c r="H48" s="21"/>
      <c r="I48" s="21"/>
      <c r="J48" s="183">
        <f t="shared" si="1"/>
        <v>-6.8665936361466599E-4</v>
      </c>
      <c r="K48" s="21"/>
      <c r="N48" s="141"/>
      <c r="O48" s="183"/>
    </row>
    <row r="49" spans="2:15" ht="14.25" x14ac:dyDescent="0.45">
      <c r="B49" s="145" t="s">
        <v>47</v>
      </c>
      <c r="C49" s="145" t="s">
        <v>65</v>
      </c>
      <c r="D49" s="145" t="s">
        <v>174</v>
      </c>
      <c r="E49" s="145" t="s">
        <v>193</v>
      </c>
      <c r="G49" s="21"/>
      <c r="H49" s="21"/>
      <c r="I49" s="21"/>
      <c r="J49" s="183">
        <f t="shared" si="1"/>
        <v>1.3236266220157992E-3</v>
      </c>
      <c r="K49" s="21"/>
      <c r="N49" s="141"/>
      <c r="O49" s="183"/>
    </row>
    <row r="50" spans="2:15" ht="14.25" x14ac:dyDescent="0.45">
      <c r="B50" s="145" t="s">
        <v>48</v>
      </c>
      <c r="C50" s="145" t="s">
        <v>65</v>
      </c>
      <c r="D50" s="145" t="s">
        <v>174</v>
      </c>
      <c r="E50" s="145" t="s">
        <v>193</v>
      </c>
      <c r="G50" s="21"/>
      <c r="H50" s="21"/>
      <c r="I50" s="21"/>
      <c r="J50" s="183">
        <f t="shared" si="1"/>
        <v>8.1281563979790057E-4</v>
      </c>
      <c r="K50" s="21"/>
      <c r="N50" s="141"/>
      <c r="O50" s="183"/>
    </row>
    <row r="51" spans="2:15" ht="14.25" x14ac:dyDescent="0.45">
      <c r="B51" s="145" t="s">
        <v>49</v>
      </c>
      <c r="C51" s="145" t="s">
        <v>65</v>
      </c>
      <c r="D51" s="145" t="s">
        <v>174</v>
      </c>
      <c r="E51" s="145" t="s">
        <v>193</v>
      </c>
      <c r="G51" s="21"/>
      <c r="H51" s="21"/>
      <c r="I51" s="21"/>
      <c r="J51" s="183">
        <f t="shared" si="1"/>
        <v>1.2260291224779822E-3</v>
      </c>
      <c r="K51" s="21"/>
      <c r="N51" s="141"/>
      <c r="O51" s="183"/>
    </row>
    <row r="52" spans="2:15" ht="14.25" x14ac:dyDescent="0.45">
      <c r="B52" s="145" t="s">
        <v>50</v>
      </c>
      <c r="C52" s="145" t="s">
        <v>65</v>
      </c>
      <c r="D52" s="145" t="s">
        <v>174</v>
      </c>
      <c r="E52" s="145" t="s">
        <v>193</v>
      </c>
      <c r="G52" s="21"/>
      <c r="H52" s="21"/>
      <c r="I52" s="21"/>
      <c r="J52" s="183">
        <f t="shared" si="1"/>
        <v>-2.3120043203916829E-5</v>
      </c>
      <c r="K52" s="21"/>
      <c r="N52" s="141"/>
      <c r="O52" s="183"/>
    </row>
    <row r="53" spans="2:15" ht="14.25" x14ac:dyDescent="0.45">
      <c r="B53" s="145" t="s">
        <v>51</v>
      </c>
      <c r="C53" s="145" t="s">
        <v>65</v>
      </c>
      <c r="D53" s="145" t="s">
        <v>174</v>
      </c>
      <c r="E53" s="145" t="s">
        <v>193</v>
      </c>
      <c r="G53" s="21"/>
      <c r="H53" s="21"/>
      <c r="I53" s="21"/>
      <c r="J53" s="183">
        <f t="shared" si="1"/>
        <v>-1.8987995157523369E-3</v>
      </c>
      <c r="K53" s="21"/>
      <c r="N53" s="141"/>
      <c r="O53" s="183"/>
    </row>
    <row r="54" spans="2:15" ht="14.25" x14ac:dyDescent="0.45">
      <c r="B54" s="145" t="s">
        <v>52</v>
      </c>
      <c r="C54" s="145" t="s">
        <v>65</v>
      </c>
      <c r="D54" s="145" t="s">
        <v>174</v>
      </c>
      <c r="E54" s="145" t="s">
        <v>193</v>
      </c>
      <c r="G54" s="21"/>
      <c r="H54" s="21"/>
      <c r="I54" s="21"/>
      <c r="J54" s="183">
        <f t="shared" si="1"/>
        <v>-1.614523318186878E-3</v>
      </c>
      <c r="K54" s="21"/>
      <c r="N54" s="141"/>
      <c r="O54" s="183"/>
    </row>
    <row r="55" spans="2:15" ht="14.25" x14ac:dyDescent="0.45">
      <c r="B55" s="145" t="s">
        <v>80</v>
      </c>
      <c r="C55" s="145" t="s">
        <v>65</v>
      </c>
      <c r="D55" s="145" t="s">
        <v>174</v>
      </c>
      <c r="E55" s="145" t="s">
        <v>193</v>
      </c>
      <c r="G55" s="21"/>
      <c r="H55" s="21"/>
      <c r="I55" s="21"/>
      <c r="J55" s="183">
        <f t="shared" si="1"/>
        <v>4.8524466651828589E-4</v>
      </c>
      <c r="K55" s="21"/>
      <c r="N55" s="141"/>
      <c r="O55" s="183"/>
    </row>
    <row r="56" spans="2:15" ht="14.25" x14ac:dyDescent="0.45">
      <c r="B56" s="145" t="s">
        <v>54</v>
      </c>
      <c r="C56" s="145" t="s">
        <v>65</v>
      </c>
      <c r="D56" s="145" t="s">
        <v>174</v>
      </c>
      <c r="E56" s="145" t="s">
        <v>193</v>
      </c>
      <c r="G56" s="21"/>
      <c r="H56" s="21"/>
      <c r="I56" s="21"/>
      <c r="J56" s="183">
        <f t="shared" si="1"/>
        <v>9.9705238237302951E-4</v>
      </c>
      <c r="K56" s="21"/>
      <c r="N56" s="141"/>
      <c r="O56" s="183"/>
    </row>
    <row r="57" spans="2:15" ht="14.25" x14ac:dyDescent="0.45">
      <c r="B57" s="145" t="s">
        <v>55</v>
      </c>
      <c r="C57" s="145" t="s">
        <v>65</v>
      </c>
      <c r="D57" s="145" t="s">
        <v>174</v>
      </c>
      <c r="E57" s="145" t="s">
        <v>193</v>
      </c>
      <c r="G57" s="21"/>
      <c r="H57" s="21"/>
      <c r="I57" s="21"/>
      <c r="J57" s="183">
        <f t="shared" si="1"/>
        <v>-1.9664855976625258E-3</v>
      </c>
      <c r="K57" s="21"/>
      <c r="N57" s="141"/>
      <c r="O57" s="183"/>
    </row>
    <row r="58" spans="2:15" ht="14.25" x14ac:dyDescent="0.45">
      <c r="B58" s="145" t="s">
        <v>56</v>
      </c>
      <c r="C58" s="145" t="s">
        <v>65</v>
      </c>
      <c r="D58" s="145" t="s">
        <v>174</v>
      </c>
      <c r="E58" s="145" t="s">
        <v>193</v>
      </c>
      <c r="G58" s="21"/>
      <c r="H58" s="21"/>
      <c r="I58" s="21"/>
      <c r="J58" s="183">
        <f t="shared" si="1"/>
        <v>-3.3636007938978393E-4</v>
      </c>
      <c r="K58" s="21"/>
      <c r="N58" s="141"/>
      <c r="O58" s="183"/>
    </row>
    <row r="59" spans="2:15" ht="14.25" x14ac:dyDescent="0.45">
      <c r="B59" s="145" t="s">
        <v>57</v>
      </c>
      <c r="C59" s="145" t="s">
        <v>65</v>
      </c>
      <c r="D59" s="145" t="s">
        <v>174</v>
      </c>
      <c r="E59" s="145" t="s">
        <v>193</v>
      </c>
      <c r="G59" s="21"/>
      <c r="H59" s="21"/>
      <c r="I59" s="21"/>
      <c r="J59" s="183">
        <f t="shared" si="1"/>
        <v>4.4542684467750423E-4</v>
      </c>
      <c r="K59" s="21"/>
      <c r="N59" s="141"/>
      <c r="O59" s="183"/>
    </row>
    <row r="60" spans="2:15" ht="14.25" x14ac:dyDescent="0.45">
      <c r="B60" s="145" t="s">
        <v>60</v>
      </c>
      <c r="C60" s="145" t="s">
        <v>65</v>
      </c>
      <c r="D60" s="145" t="s">
        <v>174</v>
      </c>
      <c r="E60" s="145" t="s">
        <v>193</v>
      </c>
      <c r="G60" s="21"/>
      <c r="H60" s="21"/>
      <c r="I60" s="21"/>
      <c r="J60" s="183">
        <f t="shared" si="1"/>
        <v>-2.0777412339924236E-4</v>
      </c>
      <c r="K60" s="21"/>
      <c r="N60" s="141"/>
      <c r="O60" s="183"/>
    </row>
    <row r="61" spans="2:15" ht="14.25" x14ac:dyDescent="0.45">
      <c r="B61" s="145" t="s">
        <v>58</v>
      </c>
      <c r="C61" s="145" t="s">
        <v>65</v>
      </c>
      <c r="D61" s="145" t="s">
        <v>174</v>
      </c>
      <c r="E61" s="145" t="s">
        <v>193</v>
      </c>
      <c r="G61" s="21"/>
      <c r="H61" s="21"/>
      <c r="I61" s="21"/>
      <c r="J61" s="183">
        <f t="shared" si="1"/>
        <v>1.411509519777799E-3</v>
      </c>
      <c r="K61" s="21"/>
      <c r="N61" s="141"/>
      <c r="O61" s="183"/>
    </row>
    <row r="62" spans="2:15" ht="14.25" x14ac:dyDescent="0.45">
      <c r="B62" s="145" t="s">
        <v>59</v>
      </c>
      <c r="C62" s="145" t="s">
        <v>65</v>
      </c>
      <c r="D62" s="145" t="s">
        <v>174</v>
      </c>
      <c r="E62" s="145" t="s">
        <v>193</v>
      </c>
      <c r="G62" s="21"/>
      <c r="H62" s="21"/>
      <c r="I62" s="21"/>
      <c r="J62" s="183">
        <f t="shared" si="1"/>
        <v>-1.2171934829342101E-3</v>
      </c>
      <c r="K62" s="21"/>
      <c r="N62" s="141"/>
      <c r="O62" s="183"/>
    </row>
    <row r="63" spans="2:15" ht="14.25" x14ac:dyDescent="0.45">
      <c r="B63" s="145" t="s">
        <v>61</v>
      </c>
      <c r="C63" s="145" t="s">
        <v>65</v>
      </c>
      <c r="D63" s="145" t="s">
        <v>174</v>
      </c>
      <c r="E63" s="145" t="s">
        <v>193</v>
      </c>
      <c r="G63" s="21"/>
      <c r="H63" s="21"/>
      <c r="I63" s="21"/>
      <c r="J63" s="183">
        <f t="shared" si="1"/>
        <v>-1.3433965346251191E-3</v>
      </c>
      <c r="K63" s="21"/>
      <c r="N63" s="141"/>
      <c r="O63" s="183"/>
    </row>
    <row r="64" spans="2:15" ht="14.25" x14ac:dyDescent="0.45">
      <c r="B64" s="141"/>
      <c r="C64" s="141"/>
      <c r="D64" s="141"/>
      <c r="E64" s="145"/>
      <c r="I64" s="189"/>
      <c r="J64" s="187"/>
    </row>
    <row r="65" spans="1:16" ht="14.25" x14ac:dyDescent="0.35">
      <c r="A65" s="167" t="s">
        <v>175</v>
      </c>
      <c r="B65" s="26"/>
      <c r="C65" s="26"/>
      <c r="D65" s="26"/>
      <c r="E65" s="26"/>
      <c r="F65" s="26"/>
      <c r="G65" s="26"/>
      <c r="H65" s="26"/>
      <c r="I65" s="26"/>
      <c r="J65" s="26"/>
      <c r="K65" s="26"/>
    </row>
    <row r="66" spans="1:16" ht="14.25" x14ac:dyDescent="0.45">
      <c r="B66" s="141"/>
      <c r="C66" s="141"/>
      <c r="G66" s="188"/>
      <c r="H66" s="188"/>
      <c r="I66" s="188"/>
      <c r="J66" s="187"/>
      <c r="K66" s="188"/>
      <c r="N66" s="141"/>
    </row>
    <row r="67" spans="1:16" ht="13.9" x14ac:dyDescent="0.4">
      <c r="B67" s="145" t="s">
        <v>33</v>
      </c>
      <c r="C67" s="145" t="s">
        <v>65</v>
      </c>
      <c r="D67" s="145" t="s">
        <v>176</v>
      </c>
      <c r="E67" s="145" t="s">
        <v>193</v>
      </c>
      <c r="G67" s="21"/>
      <c r="H67" s="21"/>
      <c r="I67" s="21"/>
      <c r="J67" s="183">
        <f>_xlfn.PERCENTILE.INC(G7:J7,0.9)</f>
        <v>5.8462375267865545E-4</v>
      </c>
      <c r="K67" s="21"/>
      <c r="N67" s="184"/>
      <c r="O67" s="184"/>
      <c r="P67" s="184"/>
    </row>
    <row r="68" spans="1:16" ht="13.9" x14ac:dyDescent="0.4">
      <c r="B68" s="145" t="s">
        <v>46</v>
      </c>
      <c r="C68" s="145" t="s">
        <v>65</v>
      </c>
      <c r="D68" s="145" t="s">
        <v>176</v>
      </c>
      <c r="E68" s="145" t="s">
        <v>193</v>
      </c>
      <c r="G68" s="21"/>
      <c r="H68" s="21"/>
      <c r="I68" s="21"/>
      <c r="J68" s="183">
        <f t="shared" ref="J68:J83" si="2">_xlfn.PERCENTILE.INC(G8:J8,0.9)</f>
        <v>-5.2174589036919569E-4</v>
      </c>
      <c r="K68" s="21"/>
      <c r="N68" s="184"/>
      <c r="O68" s="184"/>
      <c r="P68" s="184"/>
    </row>
    <row r="69" spans="1:16" ht="13.9" x14ac:dyDescent="0.4">
      <c r="B69" s="145" t="s">
        <v>47</v>
      </c>
      <c r="C69" s="145" t="s">
        <v>65</v>
      </c>
      <c r="D69" s="145" t="s">
        <v>176</v>
      </c>
      <c r="E69" s="145" t="s">
        <v>193</v>
      </c>
      <c r="G69" s="21"/>
      <c r="H69" s="21"/>
      <c r="I69" s="21"/>
      <c r="J69" s="183">
        <f t="shared" si="2"/>
        <v>1.7162744119388917E-3</v>
      </c>
      <c r="K69" s="21"/>
      <c r="N69" s="184"/>
      <c r="O69" s="184"/>
      <c r="P69" s="184"/>
    </row>
    <row r="70" spans="1:16" ht="13.9" x14ac:dyDescent="0.4">
      <c r="B70" s="145" t="s">
        <v>48</v>
      </c>
      <c r="C70" s="145" t="s">
        <v>65</v>
      </c>
      <c r="D70" s="145" t="s">
        <v>176</v>
      </c>
      <c r="E70" s="145" t="s">
        <v>193</v>
      </c>
      <c r="G70" s="21"/>
      <c r="H70" s="21"/>
      <c r="I70" s="21"/>
      <c r="J70" s="183">
        <f t="shared" si="2"/>
        <v>1.0114902001452544E-3</v>
      </c>
      <c r="K70" s="21"/>
      <c r="N70" s="184"/>
      <c r="O70" s="184"/>
      <c r="P70" s="184"/>
    </row>
    <row r="71" spans="1:16" ht="13.9" x14ac:dyDescent="0.4">
      <c r="B71" s="145" t="s">
        <v>49</v>
      </c>
      <c r="C71" s="145" t="s">
        <v>65</v>
      </c>
      <c r="D71" s="145" t="s">
        <v>176</v>
      </c>
      <c r="E71" s="145" t="s">
        <v>193</v>
      </c>
      <c r="G71" s="21"/>
      <c r="H71" s="21"/>
      <c r="I71" s="21"/>
      <c r="J71" s="183">
        <f t="shared" si="2"/>
        <v>1.5379418707031757E-3</v>
      </c>
      <c r="K71" s="21"/>
      <c r="N71" s="184"/>
      <c r="O71" s="184"/>
      <c r="P71" s="184"/>
    </row>
    <row r="72" spans="1:16" ht="13.9" x14ac:dyDescent="0.4">
      <c r="B72" s="145" t="s">
        <v>50</v>
      </c>
      <c r="C72" s="145" t="s">
        <v>65</v>
      </c>
      <c r="D72" s="145" t="s">
        <v>176</v>
      </c>
      <c r="E72" s="145" t="s">
        <v>193</v>
      </c>
      <c r="G72" s="21"/>
      <c r="H72" s="21"/>
      <c r="I72" s="21"/>
      <c r="J72" s="183">
        <f t="shared" si="2"/>
        <v>6.6425755632539641E-5</v>
      </c>
      <c r="K72" s="21"/>
      <c r="N72" s="184"/>
      <c r="O72" s="184"/>
      <c r="P72" s="184"/>
    </row>
    <row r="73" spans="1:16" ht="13.9" x14ac:dyDescent="0.4">
      <c r="B73" s="145" t="s">
        <v>51</v>
      </c>
      <c r="C73" s="145" t="s">
        <v>65</v>
      </c>
      <c r="D73" s="145" t="s">
        <v>176</v>
      </c>
      <c r="E73" s="145" t="s">
        <v>193</v>
      </c>
      <c r="G73" s="21"/>
      <c r="H73" s="21"/>
      <c r="I73" s="21"/>
      <c r="J73" s="183">
        <f t="shared" si="2"/>
        <v>-1.8027990054602237E-3</v>
      </c>
      <c r="K73" s="21"/>
      <c r="N73" s="184"/>
      <c r="O73" s="184"/>
      <c r="P73" s="184"/>
    </row>
    <row r="74" spans="1:16" ht="13.9" x14ac:dyDescent="0.4">
      <c r="B74" s="145" t="s">
        <v>52</v>
      </c>
      <c r="C74" s="145" t="s">
        <v>65</v>
      </c>
      <c r="D74" s="145" t="s">
        <v>176</v>
      </c>
      <c r="E74" s="145" t="s">
        <v>193</v>
      </c>
      <c r="G74" s="21"/>
      <c r="H74" s="21"/>
      <c r="I74" s="21"/>
      <c r="J74" s="183">
        <f t="shared" si="2"/>
        <v>-1.2266480017227442E-3</v>
      </c>
      <c r="K74" s="21"/>
      <c r="N74" s="184"/>
      <c r="O74" s="184"/>
      <c r="P74" s="184"/>
    </row>
    <row r="75" spans="1:16" ht="13.9" x14ac:dyDescent="0.4">
      <c r="B75" s="145" t="s">
        <v>80</v>
      </c>
      <c r="C75" s="145" t="s">
        <v>65</v>
      </c>
      <c r="D75" s="145" t="s">
        <v>176</v>
      </c>
      <c r="E75" s="145" t="s">
        <v>193</v>
      </c>
      <c r="G75" s="21"/>
      <c r="H75" s="21"/>
      <c r="I75" s="21"/>
      <c r="J75" s="183">
        <f t="shared" si="2"/>
        <v>8.4339421691789654E-4</v>
      </c>
      <c r="K75" s="21"/>
      <c r="N75" s="184"/>
      <c r="O75" s="184"/>
      <c r="P75" s="184"/>
    </row>
    <row r="76" spans="1:16" ht="13.9" x14ac:dyDescent="0.4">
      <c r="B76" s="145" t="s">
        <v>54</v>
      </c>
      <c r="C76" s="145" t="s">
        <v>65</v>
      </c>
      <c r="D76" s="145" t="s">
        <v>176</v>
      </c>
      <c r="E76" s="145" t="s">
        <v>193</v>
      </c>
      <c r="G76" s="21"/>
      <c r="H76" s="21"/>
      <c r="I76" s="21"/>
      <c r="J76" s="183">
        <f t="shared" si="2"/>
        <v>1.2626437542472611E-3</v>
      </c>
      <c r="K76" s="21"/>
      <c r="N76" s="184"/>
      <c r="O76" s="184"/>
      <c r="P76" s="184"/>
    </row>
    <row r="77" spans="1:16" ht="13.9" x14ac:dyDescent="0.4">
      <c r="B77" s="145" t="s">
        <v>55</v>
      </c>
      <c r="C77" s="145" t="s">
        <v>65</v>
      </c>
      <c r="D77" s="145" t="s">
        <v>176</v>
      </c>
      <c r="E77" s="145" t="s">
        <v>193</v>
      </c>
      <c r="G77" s="21"/>
      <c r="H77" s="21"/>
      <c r="I77" s="21"/>
      <c r="J77" s="183">
        <f t="shared" si="2"/>
        <v>-1.8642630219186599E-3</v>
      </c>
      <c r="K77" s="21"/>
      <c r="N77" s="184"/>
      <c r="O77" s="184"/>
      <c r="P77" s="184"/>
    </row>
    <row r="78" spans="1:16" ht="13.9" x14ac:dyDescent="0.4">
      <c r="B78" s="145" t="s">
        <v>56</v>
      </c>
      <c r="C78" s="145" t="s">
        <v>65</v>
      </c>
      <c r="D78" s="145" t="s">
        <v>176</v>
      </c>
      <c r="E78" s="145" t="s">
        <v>193</v>
      </c>
      <c r="G78" s="21"/>
      <c r="H78" s="21"/>
      <c r="I78" s="21"/>
      <c r="J78" s="183">
        <f t="shared" si="2"/>
        <v>-8.6365788530082217E-5</v>
      </c>
      <c r="K78" s="21"/>
      <c r="N78" s="184"/>
      <c r="O78" s="184"/>
      <c r="P78" s="184"/>
    </row>
    <row r="79" spans="1:16" ht="13.9" x14ac:dyDescent="0.4">
      <c r="B79" s="145" t="s">
        <v>57</v>
      </c>
      <c r="C79" s="145" t="s">
        <v>65</v>
      </c>
      <c r="D79" s="145" t="s">
        <v>176</v>
      </c>
      <c r="E79" s="145" t="s">
        <v>193</v>
      </c>
      <c r="G79" s="21"/>
      <c r="H79" s="21"/>
      <c r="I79" s="21"/>
      <c r="J79" s="183">
        <f t="shared" si="2"/>
        <v>7.2035043431442776E-4</v>
      </c>
      <c r="K79" s="21"/>
      <c r="N79" s="184"/>
      <c r="O79" s="184"/>
      <c r="P79" s="184"/>
    </row>
    <row r="80" spans="1:16" ht="13.9" x14ac:dyDescent="0.4">
      <c r="B80" s="145" t="s">
        <v>60</v>
      </c>
      <c r="C80" s="145" t="s">
        <v>65</v>
      </c>
      <c r="D80" s="145" t="s">
        <v>176</v>
      </c>
      <c r="E80" s="145" t="s">
        <v>193</v>
      </c>
      <c r="G80" s="21"/>
      <c r="H80" s="21"/>
      <c r="I80" s="21"/>
      <c r="J80" s="183">
        <f t="shared" si="2"/>
        <v>9.6479847230688528E-5</v>
      </c>
      <c r="K80" s="21"/>
      <c r="N80" s="184"/>
      <c r="O80" s="184"/>
      <c r="P80" s="184"/>
    </row>
    <row r="81" spans="1:16" ht="13.9" x14ac:dyDescent="0.4">
      <c r="B81" s="145" t="s">
        <v>58</v>
      </c>
      <c r="C81" s="145" t="s">
        <v>65</v>
      </c>
      <c r="D81" s="145" t="s">
        <v>176</v>
      </c>
      <c r="E81" s="145" t="s">
        <v>193</v>
      </c>
      <c r="G81" s="21"/>
      <c r="H81" s="21"/>
      <c r="I81" s="21"/>
      <c r="J81" s="183">
        <f t="shared" si="2"/>
        <v>1.5981996126519262E-3</v>
      </c>
      <c r="K81" s="21"/>
      <c r="N81" s="184"/>
      <c r="O81" s="184"/>
      <c r="P81" s="184"/>
    </row>
    <row r="82" spans="1:16" ht="13.9" x14ac:dyDescent="0.4">
      <c r="B82" s="145" t="s">
        <v>59</v>
      </c>
      <c r="C82" s="145" t="s">
        <v>65</v>
      </c>
      <c r="D82" s="145" t="s">
        <v>176</v>
      </c>
      <c r="E82" s="145" t="s">
        <v>193</v>
      </c>
      <c r="G82" s="21"/>
      <c r="H82" s="21"/>
      <c r="I82" s="21"/>
      <c r="J82" s="183">
        <f t="shared" si="2"/>
        <v>-9.0087961426942725E-4</v>
      </c>
      <c r="K82" s="21"/>
      <c r="N82" s="184"/>
      <c r="O82" s="184"/>
      <c r="P82" s="184"/>
    </row>
    <row r="83" spans="1:16" ht="13.9" x14ac:dyDescent="0.4">
      <c r="B83" s="145" t="s">
        <v>61</v>
      </c>
      <c r="C83" s="145" t="s">
        <v>65</v>
      </c>
      <c r="D83" s="145" t="s">
        <v>176</v>
      </c>
      <c r="E83" s="145" t="s">
        <v>193</v>
      </c>
      <c r="G83" s="21"/>
      <c r="H83" s="21"/>
      <c r="I83" s="21"/>
      <c r="J83" s="183">
        <f t="shared" si="2"/>
        <v>-7.334473554863382E-4</v>
      </c>
      <c r="K83" s="21"/>
      <c r="N83" s="184"/>
      <c r="O83" s="184"/>
      <c r="P83" s="184"/>
    </row>
    <row r="84" spans="1:16" ht="13.9" x14ac:dyDescent="0.4">
      <c r="E84" s="145"/>
      <c r="N84" s="184"/>
      <c r="O84" s="184"/>
    </row>
    <row r="85" spans="1:16" ht="14.25" x14ac:dyDescent="0.35">
      <c r="A85" s="167" t="s">
        <v>177</v>
      </c>
      <c r="B85" s="26"/>
      <c r="C85" s="26"/>
      <c r="D85" s="26"/>
      <c r="E85" s="26"/>
      <c r="F85" s="26"/>
      <c r="G85" s="26"/>
      <c r="H85" s="26"/>
      <c r="I85" s="26"/>
      <c r="J85" s="26"/>
      <c r="K85" s="26"/>
    </row>
    <row r="86" spans="1:16" ht="14.25" x14ac:dyDescent="0.45">
      <c r="B86" s="141"/>
      <c r="C86" s="141"/>
      <c r="G86" s="188"/>
      <c r="H86" s="188"/>
      <c r="I86" s="188"/>
      <c r="J86" s="187"/>
      <c r="K86" s="188"/>
    </row>
    <row r="87" spans="1:16" ht="13.9" x14ac:dyDescent="0.4">
      <c r="B87" s="145" t="s">
        <v>33</v>
      </c>
      <c r="C87" s="145" t="s">
        <v>65</v>
      </c>
      <c r="D87" s="145" t="s">
        <v>176</v>
      </c>
      <c r="E87" s="145" t="s">
        <v>193</v>
      </c>
      <c r="G87" s="21"/>
      <c r="H87" s="21"/>
      <c r="I87" s="21"/>
      <c r="J87" s="183">
        <f>AVERAGE(G7:J7)</f>
        <v>4.0047812320976418E-4</v>
      </c>
      <c r="K87" s="21"/>
    </row>
    <row r="88" spans="1:16" ht="13.9" x14ac:dyDescent="0.4">
      <c r="B88" s="145" t="s">
        <v>46</v>
      </c>
      <c r="C88" s="145" t="s">
        <v>65</v>
      </c>
      <c r="D88" s="145" t="s">
        <v>176</v>
      </c>
      <c r="E88" s="145" t="s">
        <v>193</v>
      </c>
      <c r="G88" s="21"/>
      <c r="H88" s="21"/>
      <c r="I88" s="21"/>
      <c r="J88" s="183">
        <f>AVERAGE(G8:J8)</f>
        <v>-6.8458072175446355E-4</v>
      </c>
      <c r="K88" s="21"/>
    </row>
    <row r="89" spans="1:16" ht="13.9" x14ac:dyDescent="0.4">
      <c r="B89" s="145" t="s">
        <v>47</v>
      </c>
      <c r="C89" s="145" t="s">
        <v>65</v>
      </c>
      <c r="D89" s="145" t="s">
        <v>176</v>
      </c>
      <c r="E89" s="145" t="s">
        <v>193</v>
      </c>
      <c r="G89" s="21"/>
      <c r="H89" s="21"/>
      <c r="I89" s="21"/>
      <c r="J89" s="183">
        <f t="shared" ref="J89:J103" si="3">AVERAGE(G9:J9)</f>
        <v>1.2215322230356772E-3</v>
      </c>
      <c r="K89" s="21"/>
    </row>
    <row r="90" spans="1:16" ht="13.9" x14ac:dyDescent="0.4">
      <c r="B90" s="145" t="s">
        <v>48</v>
      </c>
      <c r="C90" s="145" t="s">
        <v>65</v>
      </c>
      <c r="D90" s="145" t="s">
        <v>176</v>
      </c>
      <c r="E90" s="145" t="s">
        <v>193</v>
      </c>
      <c r="G90" s="21"/>
      <c r="H90" s="21"/>
      <c r="I90" s="21"/>
      <c r="J90" s="183">
        <f t="shared" si="3"/>
        <v>8.2426950657698856E-4</v>
      </c>
      <c r="K90" s="21"/>
    </row>
    <row r="91" spans="1:16" ht="13.9" x14ac:dyDescent="0.4">
      <c r="B91" s="145" t="s">
        <v>49</v>
      </c>
      <c r="C91" s="145" t="s">
        <v>65</v>
      </c>
      <c r="D91" s="145" t="s">
        <v>176</v>
      </c>
      <c r="E91" s="145" t="s">
        <v>193</v>
      </c>
      <c r="G91" s="21"/>
      <c r="H91" s="21"/>
      <c r="I91" s="21"/>
      <c r="J91" s="183">
        <f t="shared" si="3"/>
        <v>1.1966720061016263E-3</v>
      </c>
      <c r="K91" s="21"/>
    </row>
    <row r="92" spans="1:16" ht="13.9" x14ac:dyDescent="0.4">
      <c r="B92" s="145" t="s">
        <v>50</v>
      </c>
      <c r="C92" s="145" t="s">
        <v>65</v>
      </c>
      <c r="D92" s="145" t="s">
        <v>176</v>
      </c>
      <c r="E92" s="145" t="s">
        <v>193</v>
      </c>
      <c r="G92" s="21"/>
      <c r="H92" s="21"/>
      <c r="I92" s="21"/>
      <c r="J92" s="183">
        <f t="shared" si="3"/>
        <v>-8.6741341157657803E-5</v>
      </c>
      <c r="K92" s="21"/>
    </row>
    <row r="93" spans="1:16" ht="13.9" x14ac:dyDescent="0.4">
      <c r="B93" s="145" t="s">
        <v>51</v>
      </c>
      <c r="C93" s="145" t="s">
        <v>65</v>
      </c>
      <c r="D93" s="145" t="s">
        <v>176</v>
      </c>
      <c r="E93" s="145" t="s">
        <v>193</v>
      </c>
      <c r="G93" s="21"/>
      <c r="H93" s="21"/>
      <c r="I93" s="21"/>
      <c r="J93" s="183">
        <f t="shared" si="3"/>
        <v>-1.8926809472353582E-3</v>
      </c>
      <c r="K93" s="21"/>
    </row>
    <row r="94" spans="1:16" ht="13.9" x14ac:dyDescent="0.4">
      <c r="B94" s="145" t="s">
        <v>52</v>
      </c>
      <c r="C94" s="145" t="s">
        <v>65</v>
      </c>
      <c r="D94" s="145" t="s">
        <v>176</v>
      </c>
      <c r="E94" s="145" t="s">
        <v>193</v>
      </c>
      <c r="G94" s="21"/>
      <c r="H94" s="21"/>
      <c r="I94" s="21"/>
      <c r="J94" s="183">
        <f t="shared" si="3"/>
        <v>-1.5770511983523713E-3</v>
      </c>
      <c r="K94" s="21"/>
    </row>
    <row r="95" spans="1:16" ht="13.9" x14ac:dyDescent="0.4">
      <c r="B95" s="145" t="s">
        <v>80</v>
      </c>
      <c r="C95" s="145" t="s">
        <v>65</v>
      </c>
      <c r="D95" s="145" t="s">
        <v>176</v>
      </c>
      <c r="E95" s="145" t="s">
        <v>193</v>
      </c>
      <c r="G95" s="21"/>
      <c r="H95" s="21"/>
      <c r="I95" s="21"/>
      <c r="J95" s="183">
        <f t="shared" si="3"/>
        <v>4.9935280807487004E-4</v>
      </c>
      <c r="K95" s="21"/>
    </row>
    <row r="96" spans="1:16" ht="13.9" x14ac:dyDescent="0.4">
      <c r="B96" s="145" t="s">
        <v>54</v>
      </c>
      <c r="C96" s="145" t="s">
        <v>65</v>
      </c>
      <c r="D96" s="145" t="s">
        <v>176</v>
      </c>
      <c r="E96" s="145" t="s">
        <v>193</v>
      </c>
      <c r="G96" s="21"/>
      <c r="H96" s="21"/>
      <c r="I96" s="21"/>
      <c r="J96" s="183">
        <f t="shared" si="3"/>
        <v>8.7077613378121774E-4</v>
      </c>
      <c r="K96" s="21"/>
    </row>
    <row r="97" spans="1:14" ht="13.9" x14ac:dyDescent="0.4">
      <c r="B97" s="145" t="s">
        <v>55</v>
      </c>
      <c r="C97" s="145" t="s">
        <v>65</v>
      </c>
      <c r="D97" s="145" t="s">
        <v>176</v>
      </c>
      <c r="E97" s="145" t="s">
        <v>193</v>
      </c>
      <c r="G97" s="21"/>
      <c r="H97" s="21"/>
      <c r="I97" s="21"/>
      <c r="J97" s="183">
        <f t="shared" si="3"/>
        <v>-1.9419469643031002E-3</v>
      </c>
      <c r="K97" s="21"/>
    </row>
    <row r="98" spans="1:14" ht="13.9" x14ac:dyDescent="0.4">
      <c r="B98" s="145" t="s">
        <v>56</v>
      </c>
      <c r="C98" s="145" t="s">
        <v>65</v>
      </c>
      <c r="D98" s="145" t="s">
        <v>176</v>
      </c>
      <c r="E98" s="145" t="s">
        <v>193</v>
      </c>
      <c r="G98" s="21"/>
      <c r="H98" s="21"/>
      <c r="I98" s="21"/>
      <c r="J98" s="183">
        <f t="shared" si="3"/>
        <v>-3.6461793871462656E-4</v>
      </c>
      <c r="K98" s="21"/>
    </row>
    <row r="99" spans="1:14" ht="13.9" x14ac:dyDescent="0.4">
      <c r="B99" s="145" t="s">
        <v>57</v>
      </c>
      <c r="C99" s="145" t="s">
        <v>65</v>
      </c>
      <c r="D99" s="145" t="s">
        <v>176</v>
      </c>
      <c r="E99" s="145" t="s">
        <v>193</v>
      </c>
      <c r="G99" s="21"/>
      <c r="H99" s="21"/>
      <c r="I99" s="21"/>
      <c r="J99" s="183">
        <f t="shared" si="3"/>
        <v>4.6783507352885048E-4</v>
      </c>
      <c r="K99" s="21"/>
    </row>
    <row r="100" spans="1:14" ht="13.9" x14ac:dyDescent="0.4">
      <c r="B100" s="145" t="s">
        <v>60</v>
      </c>
      <c r="C100" s="145" t="s">
        <v>65</v>
      </c>
      <c r="D100" s="145" t="s">
        <v>176</v>
      </c>
      <c r="E100" s="145" t="s">
        <v>193</v>
      </c>
      <c r="G100" s="21"/>
      <c r="H100" s="21"/>
      <c r="I100" s="21"/>
      <c r="J100" s="183">
        <f t="shared" si="3"/>
        <v>-1.8912823530348166E-4</v>
      </c>
      <c r="K100" s="21"/>
    </row>
    <row r="101" spans="1:14" ht="13.9" x14ac:dyDescent="0.4">
      <c r="B101" s="145" t="s">
        <v>58</v>
      </c>
      <c r="C101" s="145" t="s">
        <v>65</v>
      </c>
      <c r="D101" s="145" t="s">
        <v>176</v>
      </c>
      <c r="E101" s="145" t="s">
        <v>193</v>
      </c>
      <c r="G101" s="21"/>
      <c r="H101" s="21"/>
      <c r="I101" s="21"/>
      <c r="J101" s="183">
        <f t="shared" si="3"/>
        <v>1.1097626435450265E-3</v>
      </c>
      <c r="K101" s="21"/>
    </row>
    <row r="102" spans="1:14" ht="13.9" x14ac:dyDescent="0.4">
      <c r="B102" s="145" t="s">
        <v>59</v>
      </c>
      <c r="C102" s="145" t="s">
        <v>65</v>
      </c>
      <c r="D102" s="145" t="s">
        <v>176</v>
      </c>
      <c r="E102" s="145" t="s">
        <v>193</v>
      </c>
      <c r="G102" s="21"/>
      <c r="H102" s="21"/>
      <c r="I102" s="21"/>
      <c r="J102" s="183">
        <f t="shared" si="3"/>
        <v>-1.1558780954504205E-3</v>
      </c>
      <c r="K102" s="21"/>
    </row>
    <row r="103" spans="1:14" ht="13.9" x14ac:dyDescent="0.4">
      <c r="B103" s="145" t="s">
        <v>61</v>
      </c>
      <c r="C103" s="145" t="s">
        <v>65</v>
      </c>
      <c r="D103" s="145" t="s">
        <v>176</v>
      </c>
      <c r="E103" s="145" t="s">
        <v>193</v>
      </c>
      <c r="G103" s="21"/>
      <c r="H103" s="21"/>
      <c r="I103" s="21"/>
      <c r="J103" s="183">
        <f t="shared" si="3"/>
        <v>-1.3473993497336804E-3</v>
      </c>
      <c r="K103" s="21"/>
    </row>
    <row r="104" spans="1:14" x14ac:dyDescent="0.35">
      <c r="B104" s="171"/>
      <c r="C104" s="171"/>
      <c r="D104" s="171"/>
    </row>
    <row r="105" spans="1:14" ht="14.25" x14ac:dyDescent="0.35">
      <c r="A105" s="167" t="s">
        <v>178</v>
      </c>
      <c r="B105" s="26"/>
      <c r="C105" s="26"/>
      <c r="D105" s="26"/>
      <c r="E105" s="26"/>
      <c r="F105" s="26"/>
      <c r="G105" s="26"/>
      <c r="H105" s="26"/>
      <c r="I105" s="26"/>
      <c r="J105" s="26"/>
      <c r="K105" s="26"/>
    </row>
    <row r="106" spans="1:14" x14ac:dyDescent="0.35">
      <c r="B106" s="171"/>
      <c r="C106" s="171"/>
      <c r="D106" s="171"/>
      <c r="E106" s="171"/>
      <c r="F106" s="171"/>
      <c r="G106" s="171"/>
      <c r="H106" s="171"/>
      <c r="I106" s="171"/>
      <c r="J106" s="171"/>
    </row>
    <row r="107" spans="1:14" ht="13.9" x14ac:dyDescent="0.4">
      <c r="B107" s="145" t="s">
        <v>179</v>
      </c>
      <c r="C107" s="145" t="s">
        <v>65</v>
      </c>
      <c r="D107" s="145" t="s">
        <v>172</v>
      </c>
      <c r="E107" s="145" t="s">
        <v>193</v>
      </c>
      <c r="F107" s="171"/>
      <c r="G107" s="21"/>
      <c r="H107" s="21"/>
      <c r="I107" s="21"/>
      <c r="J107" s="183">
        <f>_xlfn.PERCENTILE.INC(G7:J23,0.1)</f>
        <v>-1.8949597583552767E-3</v>
      </c>
      <c r="K107" s="21"/>
    </row>
    <row r="108" spans="1:14" ht="13.9" x14ac:dyDescent="0.4">
      <c r="B108" s="145" t="s">
        <v>179</v>
      </c>
      <c r="C108" s="145" t="s">
        <v>65</v>
      </c>
      <c r="D108" s="145" t="s">
        <v>174</v>
      </c>
      <c r="E108" s="145" t="s">
        <v>193</v>
      </c>
      <c r="F108" s="171"/>
      <c r="G108" s="21"/>
      <c r="H108" s="21"/>
      <c r="I108" s="21"/>
      <c r="J108" s="183">
        <f>_xlfn.PERCENTILE.INC(G7:J23,0.5)</f>
        <v>0</v>
      </c>
      <c r="K108" s="21"/>
      <c r="N108" s="185"/>
    </row>
    <row r="109" spans="1:14" ht="13.9" x14ac:dyDescent="0.4">
      <c r="B109" s="145" t="s">
        <v>179</v>
      </c>
      <c r="C109" s="145" t="s">
        <v>65</v>
      </c>
      <c r="D109" s="145" t="s">
        <v>176</v>
      </c>
      <c r="E109" s="145" t="s">
        <v>193</v>
      </c>
      <c r="F109" s="171"/>
      <c r="G109" s="21"/>
      <c r="H109" s="21"/>
      <c r="I109" s="21"/>
      <c r="J109" s="183">
        <f>_xlfn.PERCENTILE.INC(G7:J23,0.9)</f>
        <v>1.2709974470170807E-3</v>
      </c>
      <c r="K109" s="21"/>
    </row>
    <row r="110" spans="1:14" ht="13.9" x14ac:dyDescent="0.4">
      <c r="B110" s="145" t="s">
        <v>179</v>
      </c>
      <c r="C110" s="145" t="s">
        <v>65</v>
      </c>
      <c r="D110" s="145" t="s">
        <v>180</v>
      </c>
      <c r="E110" s="145" t="s">
        <v>193</v>
      </c>
      <c r="F110" s="171"/>
      <c r="G110" s="21"/>
      <c r="H110" s="21"/>
      <c r="I110" s="21"/>
      <c r="J110" s="183">
        <f>AVERAGE(G7:J23)</f>
        <v>-1.5584389847947882E-4</v>
      </c>
      <c r="K110" s="21"/>
    </row>
    <row r="111" spans="1:14" ht="13.9" x14ac:dyDescent="0.4">
      <c r="B111" s="145" t="s">
        <v>179</v>
      </c>
      <c r="C111" s="145" t="s">
        <v>65</v>
      </c>
      <c r="D111" s="145" t="s">
        <v>181</v>
      </c>
      <c r="E111" s="145" t="s">
        <v>193</v>
      </c>
      <c r="F111" s="171"/>
      <c r="G111" s="186">
        <f>_xlfn.PERCENTILE.INC(G7:G23,0.1)</f>
        <v>-2E-3</v>
      </c>
      <c r="H111" s="186">
        <f>_xlfn.PERCENTILE.INC(H7:H23,0.1)</f>
        <v>-1.875961478599481E-3</v>
      </c>
      <c r="I111" s="186">
        <f t="shared" ref="I111:J111" si="4">_xlfn.PERCENTILE.INC(I7:I23,0.1)</f>
        <v>-1.7651774438246647E-3</v>
      </c>
      <c r="J111" s="186">
        <f t="shared" si="4"/>
        <v>-1.7978015192169948E-3</v>
      </c>
      <c r="K111" s="21"/>
    </row>
    <row r="112" spans="1:14" ht="13.9" x14ac:dyDescent="0.4">
      <c r="B112" s="145" t="s">
        <v>179</v>
      </c>
      <c r="C112" s="145" t="s">
        <v>65</v>
      </c>
      <c r="D112" s="145" t="s">
        <v>182</v>
      </c>
      <c r="E112" s="145" t="s">
        <v>193</v>
      </c>
      <c r="F112" s="171"/>
      <c r="G112" s="186">
        <f>_xlfn.PERCENTILE.INC(G7:G23,0.5)</f>
        <v>0</v>
      </c>
      <c r="H112" s="186">
        <f t="shared" ref="H112:J112" si="5">_xlfn.PERCENTILE.INC(H7:H23,0.5)</f>
        <v>0</v>
      </c>
      <c r="I112" s="186">
        <f t="shared" si="5"/>
        <v>0</v>
      </c>
      <c r="J112" s="186">
        <f t="shared" si="5"/>
        <v>0</v>
      </c>
      <c r="K112" s="21"/>
    </row>
    <row r="113" spans="1:11" ht="13.9" x14ac:dyDescent="0.4">
      <c r="B113" s="145" t="s">
        <v>179</v>
      </c>
      <c r="C113" s="145" t="s">
        <v>65</v>
      </c>
      <c r="D113" s="145" t="s">
        <v>183</v>
      </c>
      <c r="E113" s="145" t="s">
        <v>193</v>
      </c>
      <c r="F113" s="171"/>
      <c r="G113" s="186">
        <f>_xlfn.PERCENTILE.INC(G7:G23,0.9)</f>
        <v>1.1718713601229973E-3</v>
      </c>
      <c r="H113" s="186">
        <f t="shared" ref="H113:J113" si="6">_xlfn.PERCENTILE.INC(H7:H23,0.9)</f>
        <v>1.6287294893883519E-3</v>
      </c>
      <c r="I113" s="186">
        <f t="shared" si="6"/>
        <v>1.3916334691449477E-3</v>
      </c>
      <c r="J113" s="186">
        <f t="shared" si="6"/>
        <v>5.5228358670108733E-4</v>
      </c>
      <c r="K113" s="21"/>
    </row>
    <row r="114" spans="1:11" ht="13.9" x14ac:dyDescent="0.4">
      <c r="B114" s="145" t="s">
        <v>179</v>
      </c>
      <c r="C114" s="145" t="s">
        <v>65</v>
      </c>
      <c r="D114" s="145" t="s">
        <v>177</v>
      </c>
      <c r="E114" s="145" t="s">
        <v>193</v>
      </c>
      <c r="F114" s="171"/>
      <c r="G114" s="186">
        <f>AVERAGE(G7:G23)</f>
        <v>-2.240780885719743E-4</v>
      </c>
      <c r="H114" s="186">
        <f t="shared" ref="H114:J114" si="7">AVERAGE(H7:H23)</f>
        <v>1.769101792205989E-5</v>
      </c>
      <c r="I114" s="186">
        <f t="shared" si="7"/>
        <v>-9.2014466026036788E-5</v>
      </c>
      <c r="J114" s="186">
        <f t="shared" si="7"/>
        <v>-3.2497405724196384E-4</v>
      </c>
      <c r="K114" s="21"/>
    </row>
    <row r="115" spans="1:11" ht="14.25" x14ac:dyDescent="0.45">
      <c r="D115" s="141"/>
      <c r="K115"/>
    </row>
    <row r="116" spans="1:11" ht="14.25" x14ac:dyDescent="0.45">
      <c r="A116" s="153" t="s">
        <v>8</v>
      </c>
      <c r="B116" s="153"/>
      <c r="C116" s="153"/>
      <c r="D116" s="153"/>
      <c r="E116" s="153"/>
      <c r="F116" s="153"/>
      <c r="G116" s="153"/>
      <c r="H116" s="153"/>
      <c r="I116" s="153"/>
      <c r="J116" s="153"/>
      <c r="K116" s="153"/>
    </row>
  </sheetData>
  <sortState xmlns:xlrd2="http://schemas.microsoft.com/office/spreadsheetml/2017/richdata2" ref="N47:O63">
    <sortCondition descending="1" ref="O47:O63"/>
  </sortState>
  <phoneticPr fontId="19"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E1227-BAFE-4771-8053-F246D31B995C}">
  <sheetPr codeName="Sheet18">
    <tabColor rgb="FF98C561"/>
    <pageSetUpPr fitToPage="1"/>
  </sheetPr>
  <dimension ref="A1:K141"/>
  <sheetViews>
    <sheetView zoomScale="80" zoomScaleNormal="80" workbookViewId="0"/>
  </sheetViews>
  <sheetFormatPr defaultColWidth="6" defaultRowHeight="13.15" x14ac:dyDescent="0.35"/>
  <cols>
    <col min="1" max="1" width="11.25" style="156" bestFit="1" customWidth="1"/>
    <col min="2" max="2" width="26.5" style="156" bestFit="1" customWidth="1"/>
    <col min="3" max="3" width="65.125" style="156" customWidth="1"/>
    <col min="4" max="4" width="15.375" style="156" bestFit="1" customWidth="1"/>
    <col min="5" max="5" width="17.625" style="156" customWidth="1"/>
    <col min="6" max="6" width="18.75" style="191" bestFit="1" customWidth="1"/>
    <col min="7" max="7" width="7.625" style="156" customWidth="1"/>
    <col min="8" max="8" width="6.625" style="156" bestFit="1" customWidth="1"/>
    <col min="9" max="9" width="6.25" style="156" bestFit="1" customWidth="1"/>
    <col min="10" max="10" width="7" style="156" bestFit="1" customWidth="1"/>
    <col min="11" max="11" width="8.375" style="156" customWidth="1"/>
    <col min="12" max="16384" width="6" style="156"/>
  </cols>
  <sheetData>
    <row r="1" spans="1:11" s="190" customFormat="1" ht="14.25" x14ac:dyDescent="0.45">
      <c r="A1" s="16"/>
      <c r="B1" s="16"/>
      <c r="C1" s="17" t="s">
        <v>184</v>
      </c>
      <c r="D1" s="16"/>
      <c r="E1" s="17" t="s">
        <v>185</v>
      </c>
      <c r="F1" s="18"/>
      <c r="G1" s="77"/>
      <c r="H1" s="77"/>
      <c r="I1" s="77"/>
      <c r="J1" s="77"/>
      <c r="K1" s="77"/>
    </row>
    <row r="2" spans="1:11" x14ac:dyDescent="0.4">
      <c r="A2" s="19" t="s">
        <v>186</v>
      </c>
      <c r="B2" s="19" t="s">
        <v>187</v>
      </c>
      <c r="C2" s="19" t="s">
        <v>188</v>
      </c>
      <c r="D2" s="19" t="s">
        <v>66</v>
      </c>
      <c r="E2" s="19" t="s">
        <v>189</v>
      </c>
      <c r="F2" s="19" t="s">
        <v>23</v>
      </c>
      <c r="G2" s="19" t="s">
        <v>24</v>
      </c>
      <c r="H2" s="19" t="s">
        <v>25</v>
      </c>
      <c r="I2" s="19" t="s">
        <v>26</v>
      </c>
      <c r="J2" s="19" t="s">
        <v>27</v>
      </c>
      <c r="K2" s="19" t="s">
        <v>190</v>
      </c>
    </row>
    <row r="3" spans="1:11" x14ac:dyDescent="0.35">
      <c r="A3" s="9"/>
      <c r="B3" s="9"/>
      <c r="C3" s="9"/>
      <c r="D3" s="9"/>
      <c r="E3" s="9"/>
      <c r="F3" s="9"/>
      <c r="G3" s="9"/>
      <c r="H3" s="9"/>
      <c r="I3" s="9"/>
      <c r="J3" s="9"/>
      <c r="K3" s="9"/>
    </row>
    <row r="4" spans="1:11" ht="14.25" x14ac:dyDescent="0.45">
      <c r="A4" s="75" t="s">
        <v>33</v>
      </c>
      <c r="B4" s="74" t="s">
        <v>191</v>
      </c>
      <c r="C4" s="16" t="s">
        <v>192</v>
      </c>
      <c r="D4" s="16" t="s">
        <v>193</v>
      </c>
      <c r="E4" s="16" t="s">
        <v>29</v>
      </c>
      <c r="F4" s="76">
        <f>'Expected payments %RoRE'!F47</f>
        <v>5.0502680996401437E-4</v>
      </c>
      <c r="G4" s="76">
        <f>'Expected payments %RoRE'!G47</f>
        <v>6.1873672812778728E-4</v>
      </c>
      <c r="H4" s="76">
        <f>'Expected payments %RoRE'!H47</f>
        <v>0</v>
      </c>
      <c r="I4" s="76">
        <f>'Expected payments %RoRE'!I47</f>
        <v>4.7814895474725512E-4</v>
      </c>
      <c r="J4" s="76" t="str">
        <f>"##BLANK"</f>
        <v>##BLANK</v>
      </c>
      <c r="K4" s="76" t="str">
        <f>"##BLANK"</f>
        <v>##BLANK</v>
      </c>
    </row>
    <row r="5" spans="1:11" ht="14.25" x14ac:dyDescent="0.45">
      <c r="A5" s="75" t="s">
        <v>33</v>
      </c>
      <c r="B5" s="74" t="s">
        <v>194</v>
      </c>
      <c r="C5" s="16" t="s">
        <v>195</v>
      </c>
      <c r="D5" s="16" t="s">
        <v>193</v>
      </c>
      <c r="E5" s="16" t="s">
        <v>29</v>
      </c>
      <c r="F5" s="76">
        <f>'Cap &amp; Collar £m'!G7</f>
        <v>2E-3</v>
      </c>
      <c r="G5" s="76">
        <f>'Cap &amp; Collar £m'!H7</f>
        <v>2E-3</v>
      </c>
      <c r="H5" s="76">
        <f>'Cap &amp; Collar £m'!I7</f>
        <v>2E-3</v>
      </c>
      <c r="I5" s="76">
        <f>'Cap &amp; Collar £m'!J7</f>
        <v>2E-3</v>
      </c>
      <c r="J5" s="76" t="str">
        <f>"##BLANK"</f>
        <v>##BLANK</v>
      </c>
      <c r="K5" s="76">
        <v>2E-3</v>
      </c>
    </row>
    <row r="6" spans="1:11" ht="14.25" x14ac:dyDescent="0.45">
      <c r="A6" s="75" t="s">
        <v>33</v>
      </c>
      <c r="B6" s="74" t="s">
        <v>196</v>
      </c>
      <c r="C6" s="16" t="s">
        <v>197</v>
      </c>
      <c r="D6" s="16" t="s">
        <v>193</v>
      </c>
      <c r="E6" s="16" t="s">
        <v>29</v>
      </c>
      <c r="F6" s="76">
        <f>'Cap &amp; Collar £m'!G63</f>
        <v>-2E-3</v>
      </c>
      <c r="G6" s="76">
        <f>'Cap &amp; Collar £m'!H63</f>
        <v>-2E-3</v>
      </c>
      <c r="H6" s="76">
        <f>'Cap &amp; Collar £m'!I63</f>
        <v>-2E-3</v>
      </c>
      <c r="I6" s="76">
        <f>'Cap &amp; Collar £m'!J63</f>
        <v>-2E-3</v>
      </c>
      <c r="J6" s="76" t="str">
        <f>"##BLANK"</f>
        <v>##BLANK</v>
      </c>
      <c r="K6" s="76">
        <v>-2E-3</v>
      </c>
    </row>
    <row r="7" spans="1:11" ht="14.25" x14ac:dyDescent="0.45">
      <c r="A7" s="75" t="s">
        <v>33</v>
      </c>
      <c r="B7" s="74" t="s">
        <v>198</v>
      </c>
      <c r="C7" s="16" t="s">
        <v>199</v>
      </c>
      <c r="D7" s="16" t="s">
        <v>67</v>
      </c>
      <c r="E7" s="16" t="s">
        <v>29</v>
      </c>
      <c r="F7" s="127">
        <f>Inp_2!G49</f>
        <v>83.726454678362558</v>
      </c>
      <c r="G7" s="127">
        <f>Inp_2!H49</f>
        <v>83.508110251989393</v>
      </c>
      <c r="H7" s="127">
        <f>Inp_2!I49</f>
        <v>83.084712643678159</v>
      </c>
      <c r="I7" s="127">
        <f>Inp_2!J49</f>
        <v>88.290933333333328</v>
      </c>
      <c r="J7" s="76" t="str">
        <f>"##BLANK"</f>
        <v>##BLANK</v>
      </c>
      <c r="K7" s="76" t="str">
        <f>"##BLANK"</f>
        <v>##BLANK</v>
      </c>
    </row>
    <row r="8" spans="1:11" ht="14.25" x14ac:dyDescent="0.45">
      <c r="A8" s="75" t="s">
        <v>33</v>
      </c>
      <c r="B8" s="74" t="s">
        <v>200</v>
      </c>
      <c r="C8" s="62" t="s">
        <v>201</v>
      </c>
      <c r="D8" s="75" t="s">
        <v>202</v>
      </c>
      <c r="E8" s="16" t="s">
        <v>29</v>
      </c>
      <c r="F8" s="77" t="str">
        <f t="shared" ref="F8:K8" ca="1" si="0">CONCATENATE("[…]", TEXT(NOW(),"dd/mm/yyy hh:mm:ss"))</f>
        <v>[…]12/12/2024 09:00:48</v>
      </c>
      <c r="G8" s="77" t="str">
        <f t="shared" ca="1" si="0"/>
        <v>[…]12/12/2024 09:00:48</v>
      </c>
      <c r="H8" s="77" t="str">
        <f t="shared" ca="1" si="0"/>
        <v>[…]12/12/2024 09:00:48</v>
      </c>
      <c r="I8" s="77" t="str">
        <f t="shared" ca="1" si="0"/>
        <v>[…]12/12/2024 09:00:48</v>
      </c>
      <c r="J8" s="77" t="str">
        <f t="shared" ca="1" si="0"/>
        <v>[…]12/12/2024 09:00:48</v>
      </c>
      <c r="K8" s="77" t="str">
        <f t="shared" ca="1" si="0"/>
        <v>[…]12/12/2024 09:00:48</v>
      </c>
    </row>
    <row r="9" spans="1:11" ht="14.25" x14ac:dyDescent="0.45">
      <c r="A9" s="75" t="s">
        <v>33</v>
      </c>
      <c r="B9" s="74" t="s">
        <v>203</v>
      </c>
      <c r="C9" s="62" t="s">
        <v>204</v>
      </c>
      <c r="D9" s="75" t="s">
        <v>202</v>
      </c>
      <c r="E9" s="16" t="s">
        <v>29</v>
      </c>
      <c r="F9" s="77" t="str">
        <f t="shared" ref="F9:K9" ca="1" si="1">MID(CELL("filename"),SEARCH("[",CELL("filename"))+1,SEARCH("]",CELL("filename"))-SEARCH("[",CELL("filename"))-1)</f>
        <v>PR24OC35 - D-MeX RoRE payments model - checked.xlsx</v>
      </c>
      <c r="G9" s="77" t="str">
        <f t="shared" ca="1" si="1"/>
        <v>PR24OC35 - D-MeX RoRE payments model - checked.xlsx</v>
      </c>
      <c r="H9" s="77" t="str">
        <f t="shared" ca="1" si="1"/>
        <v>PR24OC35 - D-MeX RoRE payments model - checked.xlsx</v>
      </c>
      <c r="I9" s="77" t="str">
        <f t="shared" ca="1" si="1"/>
        <v>PR24OC35 - D-MeX RoRE payments model - checked.xlsx</v>
      </c>
      <c r="J9" s="77" t="str">
        <f t="shared" ca="1" si="1"/>
        <v>PR24OC35 - D-MeX RoRE payments model - checked.xlsx</v>
      </c>
      <c r="K9" s="77" t="str">
        <f t="shared" ca="1" si="1"/>
        <v>PR24OC35 - D-MeX RoRE payments model - checked.xlsx</v>
      </c>
    </row>
    <row r="10" spans="1:11" ht="14.25" x14ac:dyDescent="0.45">
      <c r="A10" s="75" t="s">
        <v>33</v>
      </c>
      <c r="B10" s="74" t="s">
        <v>205</v>
      </c>
      <c r="C10" s="62" t="s">
        <v>206</v>
      </c>
      <c r="D10" s="75" t="s">
        <v>202</v>
      </c>
      <c r="E10" s="16" t="s">
        <v>29</v>
      </c>
      <c r="F10" s="77" t="str">
        <f>F_Inputs!$E$1</f>
        <v>Run on 27 Nov 2024 18:27</v>
      </c>
      <c r="G10" s="77" t="str">
        <f>F_Inputs!$E$1</f>
        <v>Run on 27 Nov 2024 18:27</v>
      </c>
      <c r="H10" s="77" t="str">
        <f>F_Inputs!$E$1</f>
        <v>Run on 27 Nov 2024 18:27</v>
      </c>
      <c r="I10" s="77" t="str">
        <f>F_Inputs!$E$1</f>
        <v>Run on 27 Nov 2024 18:27</v>
      </c>
      <c r="J10" s="77" t="str">
        <f>F_Inputs!$E$1</f>
        <v>Run on 27 Nov 2024 18:27</v>
      </c>
      <c r="K10" s="77" t="str">
        <f>F_Inputs!$E$1</f>
        <v>Run on 27 Nov 2024 18:27</v>
      </c>
    </row>
    <row r="11" spans="1:11" ht="14.25" x14ac:dyDescent="0.45">
      <c r="A11" s="75" t="s">
        <v>33</v>
      </c>
      <c r="B11" s="74" t="s">
        <v>207</v>
      </c>
      <c r="C11" s="62" t="s">
        <v>208</v>
      </c>
      <c r="D11" s="75" t="s">
        <v>209</v>
      </c>
      <c r="E11" s="16" t="s">
        <v>29</v>
      </c>
      <c r="F11" s="77"/>
      <c r="G11" s="77"/>
      <c r="H11" s="77"/>
      <c r="I11" s="77"/>
      <c r="J11" s="77"/>
      <c r="K11" s="77"/>
    </row>
    <row r="12" spans="1:11" ht="14.25" x14ac:dyDescent="0.45">
      <c r="A12" s="75" t="s">
        <v>46</v>
      </c>
      <c r="B12" s="74" t="s">
        <v>191</v>
      </c>
      <c r="C12" s="16" t="s">
        <v>192</v>
      </c>
      <c r="D12" s="16" t="s">
        <v>193</v>
      </c>
      <c r="E12" s="16" t="s">
        <v>29</v>
      </c>
      <c r="F12" s="76">
        <f>'Expected payments %RoRE'!F48</f>
        <v>-8.6620373075760543E-4</v>
      </c>
      <c r="G12" s="76">
        <f>'Expected payments %RoRE'!G48</f>
        <v>-4.98800429030917E-4</v>
      </c>
      <c r="H12" s="76">
        <f>'Expected payments %RoRE'!H48</f>
        <v>-7.9803342707081921E-4</v>
      </c>
      <c r="I12" s="76">
        <f>'Expected payments %RoRE'!I48</f>
        <v>-5.7528530015851277E-4</v>
      </c>
      <c r="J12" s="76" t="str">
        <f>"##BLANK"</f>
        <v>##BLANK</v>
      </c>
      <c r="K12" s="76" t="str">
        <f>"##BLANK"</f>
        <v>##BLANK</v>
      </c>
    </row>
    <row r="13" spans="1:11" ht="14.25" x14ac:dyDescent="0.45">
      <c r="A13" s="75" t="s">
        <v>46</v>
      </c>
      <c r="B13" s="74" t="s">
        <v>194</v>
      </c>
      <c r="C13" s="16" t="s">
        <v>195</v>
      </c>
      <c r="D13" s="16" t="s">
        <v>193</v>
      </c>
      <c r="E13" s="16" t="s">
        <v>29</v>
      </c>
      <c r="F13" s="76">
        <f>'Cap &amp; Collar £m'!G8</f>
        <v>2E-3</v>
      </c>
      <c r="G13" s="76">
        <f>'Cap &amp; Collar £m'!H8</f>
        <v>2E-3</v>
      </c>
      <c r="H13" s="76">
        <f>'Cap &amp; Collar £m'!I8</f>
        <v>2E-3</v>
      </c>
      <c r="I13" s="76">
        <f>'Cap &amp; Collar £m'!J8</f>
        <v>2E-3</v>
      </c>
      <c r="J13" s="76" t="str">
        <f>"##BLANK"</f>
        <v>##BLANK</v>
      </c>
      <c r="K13" s="76">
        <v>2E-3</v>
      </c>
    </row>
    <row r="14" spans="1:11" ht="14.25" x14ac:dyDescent="0.45">
      <c r="A14" s="75" t="s">
        <v>46</v>
      </c>
      <c r="B14" s="74" t="s">
        <v>196</v>
      </c>
      <c r="C14" s="16" t="s">
        <v>197</v>
      </c>
      <c r="D14" s="16" t="s">
        <v>193</v>
      </c>
      <c r="E14" s="16" t="s">
        <v>29</v>
      </c>
      <c r="F14" s="76">
        <f>'Cap &amp; Collar £m'!G64</f>
        <v>-2E-3</v>
      </c>
      <c r="G14" s="76">
        <f>'Cap &amp; Collar £m'!H64</f>
        <v>-2E-3</v>
      </c>
      <c r="H14" s="76">
        <f>'Cap &amp; Collar £m'!I64</f>
        <v>-2E-3</v>
      </c>
      <c r="I14" s="76">
        <f>'Cap &amp; Collar £m'!J64</f>
        <v>-2E-3</v>
      </c>
      <c r="J14" s="76" t="str">
        <f>"##BLANK"</f>
        <v>##BLANK</v>
      </c>
      <c r="K14" s="76">
        <v>-2E-3</v>
      </c>
    </row>
    <row r="15" spans="1:11" ht="14.25" x14ac:dyDescent="0.45">
      <c r="A15" s="75" t="s">
        <v>46</v>
      </c>
      <c r="B15" s="74" t="s">
        <v>198</v>
      </c>
      <c r="C15" s="16" t="s">
        <v>199</v>
      </c>
      <c r="D15" s="16" t="s">
        <v>67</v>
      </c>
      <c r="E15" s="16" t="s">
        <v>29</v>
      </c>
      <c r="F15" s="127">
        <f>Inp_2!G50</f>
        <v>77.722444444444434</v>
      </c>
      <c r="G15" s="127">
        <f>Inp_2!H50</f>
        <v>78.614912280701759</v>
      </c>
      <c r="H15" s="127">
        <f>Inp_2!I50</f>
        <v>79.590476190476181</v>
      </c>
      <c r="I15" s="127">
        <f>Inp_2!J50</f>
        <v>83.6784126984127</v>
      </c>
      <c r="J15" s="76" t="str">
        <f>"##BLANK"</f>
        <v>##BLANK</v>
      </c>
      <c r="K15" s="76" t="str">
        <f>"##BLANK"</f>
        <v>##BLANK</v>
      </c>
    </row>
    <row r="16" spans="1:11" ht="14.25" x14ac:dyDescent="0.45">
      <c r="A16" s="75" t="s">
        <v>46</v>
      </c>
      <c r="B16" s="74" t="s">
        <v>200</v>
      </c>
      <c r="C16" s="62" t="s">
        <v>201</v>
      </c>
      <c r="D16" s="75" t="s">
        <v>202</v>
      </c>
      <c r="E16" s="16" t="s">
        <v>29</v>
      </c>
      <c r="F16" s="77" t="str">
        <f t="shared" ref="F16:K16" ca="1" si="2">CONCATENATE("[…]", TEXT(NOW(),"dd/mm/yyy hh:mm:ss"))</f>
        <v>[…]12/12/2024 09:00:48</v>
      </c>
      <c r="G16" s="77" t="str">
        <f t="shared" ca="1" si="2"/>
        <v>[…]12/12/2024 09:00:48</v>
      </c>
      <c r="H16" s="77" t="str">
        <f t="shared" ca="1" si="2"/>
        <v>[…]12/12/2024 09:00:48</v>
      </c>
      <c r="I16" s="77" t="str">
        <f t="shared" ca="1" si="2"/>
        <v>[…]12/12/2024 09:00:48</v>
      </c>
      <c r="J16" s="77" t="str">
        <f t="shared" ca="1" si="2"/>
        <v>[…]12/12/2024 09:00:48</v>
      </c>
      <c r="K16" s="77" t="str">
        <f t="shared" ca="1" si="2"/>
        <v>[…]12/12/2024 09:00:48</v>
      </c>
    </row>
    <row r="17" spans="1:11" ht="14.25" x14ac:dyDescent="0.45">
      <c r="A17" s="75" t="s">
        <v>46</v>
      </c>
      <c r="B17" s="74" t="s">
        <v>203</v>
      </c>
      <c r="C17" s="62" t="s">
        <v>204</v>
      </c>
      <c r="D17" s="75" t="s">
        <v>202</v>
      </c>
      <c r="E17" s="16" t="s">
        <v>29</v>
      </c>
      <c r="F17" s="77" t="str">
        <f t="shared" ref="F17:K17" ca="1" si="3">MID(CELL("filename"),SEARCH("[",CELL("filename"))+1,SEARCH("]",CELL("filename"))-SEARCH("[",CELL("filename"))-1)</f>
        <v>PR24OC35 - D-MeX RoRE payments model - checked.xlsx</v>
      </c>
      <c r="G17" s="77" t="str">
        <f t="shared" ca="1" si="3"/>
        <v>PR24OC35 - D-MeX RoRE payments model - checked.xlsx</v>
      </c>
      <c r="H17" s="77" t="str">
        <f t="shared" ca="1" si="3"/>
        <v>PR24OC35 - D-MeX RoRE payments model - checked.xlsx</v>
      </c>
      <c r="I17" s="77" t="str">
        <f t="shared" ca="1" si="3"/>
        <v>PR24OC35 - D-MeX RoRE payments model - checked.xlsx</v>
      </c>
      <c r="J17" s="77" t="str">
        <f t="shared" ca="1" si="3"/>
        <v>PR24OC35 - D-MeX RoRE payments model - checked.xlsx</v>
      </c>
      <c r="K17" s="77" t="str">
        <f t="shared" ca="1" si="3"/>
        <v>PR24OC35 - D-MeX RoRE payments model - checked.xlsx</v>
      </c>
    </row>
    <row r="18" spans="1:11" ht="14.25" x14ac:dyDescent="0.45">
      <c r="A18" s="75" t="s">
        <v>46</v>
      </c>
      <c r="B18" s="74" t="s">
        <v>205</v>
      </c>
      <c r="C18" s="62" t="s">
        <v>206</v>
      </c>
      <c r="D18" s="75" t="s">
        <v>202</v>
      </c>
      <c r="E18" s="16" t="s">
        <v>29</v>
      </c>
      <c r="F18" s="77" t="str">
        <f>F_Inputs!$E$1</f>
        <v>Run on 27 Nov 2024 18:27</v>
      </c>
      <c r="G18" s="77" t="str">
        <f>F_Inputs!$E$1</f>
        <v>Run on 27 Nov 2024 18:27</v>
      </c>
      <c r="H18" s="77" t="str">
        <f>F_Inputs!$E$1</f>
        <v>Run on 27 Nov 2024 18:27</v>
      </c>
      <c r="I18" s="77" t="str">
        <f>F_Inputs!$E$1</f>
        <v>Run on 27 Nov 2024 18:27</v>
      </c>
      <c r="J18" s="77" t="str">
        <f>F_Inputs!$E$1</f>
        <v>Run on 27 Nov 2024 18:27</v>
      </c>
      <c r="K18" s="77" t="str">
        <f>F_Inputs!$E$1</f>
        <v>Run on 27 Nov 2024 18:27</v>
      </c>
    </row>
    <row r="19" spans="1:11" ht="14.25" x14ac:dyDescent="0.45">
      <c r="A19" s="75" t="s">
        <v>46</v>
      </c>
      <c r="B19" s="74" t="s">
        <v>207</v>
      </c>
      <c r="C19" s="62" t="s">
        <v>208</v>
      </c>
      <c r="D19" s="75" t="s">
        <v>209</v>
      </c>
      <c r="E19" s="16" t="s">
        <v>29</v>
      </c>
      <c r="F19" s="77"/>
      <c r="G19" s="77"/>
      <c r="H19" s="77"/>
      <c r="I19" s="77"/>
      <c r="J19" s="77"/>
      <c r="K19" s="77"/>
    </row>
    <row r="20" spans="1:11" ht="14.25" x14ac:dyDescent="0.45">
      <c r="A20" s="75" t="s">
        <v>47</v>
      </c>
      <c r="B20" s="74" t="s">
        <v>191</v>
      </c>
      <c r="C20" s="16" t="s">
        <v>192</v>
      </c>
      <c r="D20" s="16" t="s">
        <v>193</v>
      </c>
      <c r="E20" s="16" t="s">
        <v>29</v>
      </c>
      <c r="F20" s="76">
        <f>'Expected payments %RoRE'!F49</f>
        <v>9.5179528806345619E-4</v>
      </c>
      <c r="G20" s="76">
        <f>'Expected payments %RoRE'!G49</f>
        <v>1.7251957502120701E-3</v>
      </c>
      <c r="H20" s="76">
        <f>'Expected payments %RoRE'!H49</f>
        <v>1.6954579559681421E-3</v>
      </c>
      <c r="I20" s="76">
        <f>'Expected payments %RoRE'!I49</f>
        <v>5.1367989789904013E-4</v>
      </c>
      <c r="J20" s="76" t="str">
        <f>"##BLANK"</f>
        <v>##BLANK</v>
      </c>
      <c r="K20" s="76" t="str">
        <f>"##BLANK"</f>
        <v>##BLANK</v>
      </c>
    </row>
    <row r="21" spans="1:11" ht="14.25" x14ac:dyDescent="0.45">
      <c r="A21" s="75" t="s">
        <v>47</v>
      </c>
      <c r="B21" s="74" t="s">
        <v>194</v>
      </c>
      <c r="C21" s="16" t="s">
        <v>195</v>
      </c>
      <c r="D21" s="16" t="s">
        <v>193</v>
      </c>
      <c r="E21" s="16" t="s">
        <v>29</v>
      </c>
      <c r="F21" s="76">
        <f>'Cap &amp; Collar £m'!G9</f>
        <v>2E-3</v>
      </c>
      <c r="G21" s="76">
        <f>'Cap &amp; Collar £m'!H9</f>
        <v>2E-3</v>
      </c>
      <c r="H21" s="76">
        <f>'Cap &amp; Collar £m'!I9</f>
        <v>2E-3</v>
      </c>
      <c r="I21" s="76">
        <f>'Cap &amp; Collar £m'!J9</f>
        <v>2E-3</v>
      </c>
      <c r="J21" s="76" t="str">
        <f>"##BLANK"</f>
        <v>##BLANK</v>
      </c>
      <c r="K21" s="76">
        <v>2E-3</v>
      </c>
    </row>
    <row r="22" spans="1:11" ht="14.25" x14ac:dyDescent="0.45">
      <c r="A22" s="75" t="s">
        <v>47</v>
      </c>
      <c r="B22" s="74" t="s">
        <v>196</v>
      </c>
      <c r="C22" s="16" t="s">
        <v>197</v>
      </c>
      <c r="D22" s="16" t="s">
        <v>193</v>
      </c>
      <c r="E22" s="16" t="s">
        <v>29</v>
      </c>
      <c r="F22" s="76">
        <f>'Cap &amp; Collar £m'!G65</f>
        <v>-2E-3</v>
      </c>
      <c r="G22" s="76">
        <f>'Cap &amp; Collar £m'!H65</f>
        <v>-2E-3</v>
      </c>
      <c r="H22" s="76">
        <f>'Cap &amp; Collar £m'!I65</f>
        <v>-2E-3</v>
      </c>
      <c r="I22" s="76">
        <f>'Cap &amp; Collar £m'!J65</f>
        <v>-2E-3</v>
      </c>
      <c r="J22" s="76" t="str">
        <f>"##BLANK"</f>
        <v>##BLANK</v>
      </c>
      <c r="K22" s="76">
        <v>-2E-3</v>
      </c>
    </row>
    <row r="23" spans="1:11" ht="14.25" x14ac:dyDescent="0.45">
      <c r="A23" s="75" t="s">
        <v>47</v>
      </c>
      <c r="B23" s="74" t="s">
        <v>198</v>
      </c>
      <c r="C23" s="16" t="s">
        <v>199</v>
      </c>
      <c r="D23" s="16" t="s">
        <v>67</v>
      </c>
      <c r="E23" s="16" t="s">
        <v>29</v>
      </c>
      <c r="F23" s="127">
        <f>Inp_2!G51</f>
        <v>85.682948717948733</v>
      </c>
      <c r="G23" s="127">
        <f>Inp_2!H51</f>
        <v>88.353333333333325</v>
      </c>
      <c r="H23" s="127">
        <f>Inp_2!I51</f>
        <v>90.50888888888889</v>
      </c>
      <c r="I23" s="127">
        <f>Inp_2!J51</f>
        <v>88.446666666666658</v>
      </c>
      <c r="J23" s="76" t="str">
        <f>"##BLANK"</f>
        <v>##BLANK</v>
      </c>
      <c r="K23" s="76" t="str">
        <f>"##BLANK"</f>
        <v>##BLANK</v>
      </c>
    </row>
    <row r="24" spans="1:11" ht="14.25" x14ac:dyDescent="0.45">
      <c r="A24" s="75" t="s">
        <v>47</v>
      </c>
      <c r="B24" s="74" t="s">
        <v>200</v>
      </c>
      <c r="C24" s="62" t="s">
        <v>201</v>
      </c>
      <c r="D24" s="75" t="s">
        <v>202</v>
      </c>
      <c r="E24" s="16" t="s">
        <v>29</v>
      </c>
      <c r="F24" s="77" t="str">
        <f t="shared" ref="F24:K24" ca="1" si="4">CONCATENATE("[…]", TEXT(NOW(),"dd/mm/yyy hh:mm:ss"))</f>
        <v>[…]12/12/2024 09:00:48</v>
      </c>
      <c r="G24" s="77" t="str">
        <f t="shared" ca="1" si="4"/>
        <v>[…]12/12/2024 09:00:48</v>
      </c>
      <c r="H24" s="77" t="str">
        <f t="shared" ca="1" si="4"/>
        <v>[…]12/12/2024 09:00:48</v>
      </c>
      <c r="I24" s="77" t="str">
        <f t="shared" ca="1" si="4"/>
        <v>[…]12/12/2024 09:00:48</v>
      </c>
      <c r="J24" s="77" t="str">
        <f t="shared" ca="1" si="4"/>
        <v>[…]12/12/2024 09:00:48</v>
      </c>
      <c r="K24" s="77" t="str">
        <f t="shared" ca="1" si="4"/>
        <v>[…]12/12/2024 09:00:48</v>
      </c>
    </row>
    <row r="25" spans="1:11" ht="14.25" x14ac:dyDescent="0.45">
      <c r="A25" s="75" t="s">
        <v>47</v>
      </c>
      <c r="B25" s="74" t="s">
        <v>203</v>
      </c>
      <c r="C25" s="62" t="s">
        <v>204</v>
      </c>
      <c r="D25" s="75" t="s">
        <v>202</v>
      </c>
      <c r="E25" s="16" t="s">
        <v>29</v>
      </c>
      <c r="F25" s="77" t="str">
        <f t="shared" ref="F25:K25" ca="1" si="5">MID(CELL("filename"),SEARCH("[",CELL("filename"))+1,SEARCH("]",CELL("filename"))-SEARCH("[",CELL("filename"))-1)</f>
        <v>PR24OC35 - D-MeX RoRE payments model - checked.xlsx</v>
      </c>
      <c r="G25" s="77" t="str">
        <f t="shared" ca="1" si="5"/>
        <v>PR24OC35 - D-MeX RoRE payments model - checked.xlsx</v>
      </c>
      <c r="H25" s="77" t="str">
        <f t="shared" ca="1" si="5"/>
        <v>PR24OC35 - D-MeX RoRE payments model - checked.xlsx</v>
      </c>
      <c r="I25" s="77" t="str">
        <f t="shared" ca="1" si="5"/>
        <v>PR24OC35 - D-MeX RoRE payments model - checked.xlsx</v>
      </c>
      <c r="J25" s="77" t="str">
        <f t="shared" ca="1" si="5"/>
        <v>PR24OC35 - D-MeX RoRE payments model - checked.xlsx</v>
      </c>
      <c r="K25" s="77" t="str">
        <f t="shared" ca="1" si="5"/>
        <v>PR24OC35 - D-MeX RoRE payments model - checked.xlsx</v>
      </c>
    </row>
    <row r="26" spans="1:11" ht="14.25" x14ac:dyDescent="0.45">
      <c r="A26" s="75" t="s">
        <v>47</v>
      </c>
      <c r="B26" s="74" t="s">
        <v>205</v>
      </c>
      <c r="C26" s="62" t="s">
        <v>206</v>
      </c>
      <c r="D26" s="75" t="s">
        <v>202</v>
      </c>
      <c r="E26" s="16" t="s">
        <v>29</v>
      </c>
      <c r="F26" s="77" t="str">
        <f>F_Inputs!$E$1</f>
        <v>Run on 27 Nov 2024 18:27</v>
      </c>
      <c r="G26" s="77" t="str">
        <f>F_Inputs!$E$1</f>
        <v>Run on 27 Nov 2024 18:27</v>
      </c>
      <c r="H26" s="77" t="str">
        <f>F_Inputs!$E$1</f>
        <v>Run on 27 Nov 2024 18:27</v>
      </c>
      <c r="I26" s="77" t="str">
        <f>F_Inputs!$E$1</f>
        <v>Run on 27 Nov 2024 18:27</v>
      </c>
      <c r="J26" s="77" t="str">
        <f>F_Inputs!$E$1</f>
        <v>Run on 27 Nov 2024 18:27</v>
      </c>
      <c r="K26" s="77" t="str">
        <f>F_Inputs!$E$1</f>
        <v>Run on 27 Nov 2024 18:27</v>
      </c>
    </row>
    <row r="27" spans="1:11" ht="14.25" x14ac:dyDescent="0.45">
      <c r="A27" s="75" t="s">
        <v>47</v>
      </c>
      <c r="B27" s="74" t="s">
        <v>207</v>
      </c>
      <c r="C27" s="62" t="s">
        <v>208</v>
      </c>
      <c r="D27" s="75" t="s">
        <v>209</v>
      </c>
      <c r="E27" s="16" t="s">
        <v>29</v>
      </c>
      <c r="F27" s="77"/>
      <c r="G27" s="77"/>
      <c r="H27" s="77"/>
      <c r="I27" s="77"/>
      <c r="J27" s="77"/>
      <c r="K27" s="77"/>
    </row>
    <row r="28" spans="1:11" ht="14.25" x14ac:dyDescent="0.45">
      <c r="A28" s="75" t="s">
        <v>48</v>
      </c>
      <c r="B28" s="74" t="s">
        <v>191</v>
      </c>
      <c r="C28" s="16" t="s">
        <v>192</v>
      </c>
      <c r="D28" s="16" t="s">
        <v>193</v>
      </c>
      <c r="E28" s="16" t="s">
        <v>29</v>
      </c>
      <c r="F28" s="76">
        <f>'Expected payments %RoRE'!F50</f>
        <v>7.3026507499694237E-4</v>
      </c>
      <c r="G28" s="76">
        <f>'Expected payments %RoRE'!G50</f>
        <v>1.0612576268079952E-3</v>
      </c>
      <c r="H28" s="76">
        <f>'Expected payments %RoRE'!H50</f>
        <v>8.9536620459885888E-4</v>
      </c>
      <c r="I28" s="76">
        <f>'Expected payments %RoRE'!I50</f>
        <v>6.1018911990415813E-4</v>
      </c>
      <c r="J28" s="76" t="str">
        <f>"##BLANK"</f>
        <v>##BLANK</v>
      </c>
      <c r="K28" s="76" t="str">
        <f>"##BLANK"</f>
        <v>##BLANK</v>
      </c>
    </row>
    <row r="29" spans="1:11" ht="14.25" x14ac:dyDescent="0.45">
      <c r="A29" s="75" t="s">
        <v>48</v>
      </c>
      <c r="B29" s="74" t="s">
        <v>194</v>
      </c>
      <c r="C29" s="16" t="s">
        <v>195</v>
      </c>
      <c r="D29" s="16" t="s">
        <v>193</v>
      </c>
      <c r="E29" s="16" t="s">
        <v>29</v>
      </c>
      <c r="F29" s="76">
        <f>'Cap &amp; Collar £m'!G10</f>
        <v>2E-3</v>
      </c>
      <c r="G29" s="76">
        <f>'Cap &amp; Collar £m'!H10</f>
        <v>2E-3</v>
      </c>
      <c r="H29" s="76">
        <f>'Cap &amp; Collar £m'!I10</f>
        <v>2E-3</v>
      </c>
      <c r="I29" s="76">
        <f>'Cap &amp; Collar £m'!J10</f>
        <v>2E-3</v>
      </c>
      <c r="J29" s="76" t="str">
        <f>"##BLANK"</f>
        <v>##BLANK</v>
      </c>
      <c r="K29" s="76">
        <v>2E-3</v>
      </c>
    </row>
    <row r="30" spans="1:11" ht="14.25" x14ac:dyDescent="0.45">
      <c r="A30" s="75" t="s">
        <v>48</v>
      </c>
      <c r="B30" s="74" t="s">
        <v>196</v>
      </c>
      <c r="C30" s="16" t="s">
        <v>197</v>
      </c>
      <c r="D30" s="16" t="s">
        <v>193</v>
      </c>
      <c r="E30" s="16" t="s">
        <v>29</v>
      </c>
      <c r="F30" s="76">
        <f>'Cap &amp; Collar £m'!G66</f>
        <v>-2E-3</v>
      </c>
      <c r="G30" s="76">
        <f>'Cap &amp; Collar £m'!H66</f>
        <v>-2E-3</v>
      </c>
      <c r="H30" s="76">
        <f>'Cap &amp; Collar £m'!I66</f>
        <v>-2E-3</v>
      </c>
      <c r="I30" s="76">
        <f>'Cap &amp; Collar £m'!J66</f>
        <v>-2E-3</v>
      </c>
      <c r="J30" s="76" t="str">
        <f>"##BLANK"</f>
        <v>##BLANK</v>
      </c>
      <c r="K30" s="76">
        <v>-2E-3</v>
      </c>
    </row>
    <row r="31" spans="1:11" ht="14.25" x14ac:dyDescent="0.45">
      <c r="A31" s="75" t="s">
        <v>48</v>
      </c>
      <c r="B31" s="74" t="s">
        <v>198</v>
      </c>
      <c r="C31" s="16" t="s">
        <v>199</v>
      </c>
      <c r="D31" s="16" t="s">
        <v>67</v>
      </c>
      <c r="E31" s="16" t="s">
        <v>29</v>
      </c>
      <c r="F31" s="127">
        <f>Inp_2!G52</f>
        <v>84.712687500000001</v>
      </c>
      <c r="G31" s="127">
        <f>Inp_2!H52</f>
        <v>85.445733333333322</v>
      </c>
      <c r="H31" s="127">
        <f>Inp_2!I52</f>
        <v>87.005138888888894</v>
      </c>
      <c r="I31" s="127">
        <f>Inp_2!J52</f>
        <v>88.8690909090909</v>
      </c>
      <c r="J31" s="76" t="str">
        <f>"##BLANK"</f>
        <v>##BLANK</v>
      </c>
      <c r="K31" s="76" t="str">
        <f>"##BLANK"</f>
        <v>##BLANK</v>
      </c>
    </row>
    <row r="32" spans="1:11" ht="14.25" x14ac:dyDescent="0.45">
      <c r="A32" s="75" t="s">
        <v>48</v>
      </c>
      <c r="B32" s="74" t="s">
        <v>200</v>
      </c>
      <c r="C32" s="62" t="s">
        <v>201</v>
      </c>
      <c r="D32" s="75" t="s">
        <v>202</v>
      </c>
      <c r="E32" s="16" t="s">
        <v>29</v>
      </c>
      <c r="F32" s="77" t="str">
        <f t="shared" ref="F32:K32" ca="1" si="6">CONCATENATE("[…]", TEXT(NOW(),"dd/mm/yyy hh:mm:ss"))</f>
        <v>[…]12/12/2024 09:00:48</v>
      </c>
      <c r="G32" s="77" t="str">
        <f t="shared" ca="1" si="6"/>
        <v>[…]12/12/2024 09:00:48</v>
      </c>
      <c r="H32" s="77" t="str">
        <f t="shared" ca="1" si="6"/>
        <v>[…]12/12/2024 09:00:48</v>
      </c>
      <c r="I32" s="77" t="str">
        <f t="shared" ca="1" si="6"/>
        <v>[…]12/12/2024 09:00:48</v>
      </c>
      <c r="J32" s="77" t="str">
        <f t="shared" ca="1" si="6"/>
        <v>[…]12/12/2024 09:00:48</v>
      </c>
      <c r="K32" s="77" t="str">
        <f t="shared" ca="1" si="6"/>
        <v>[…]12/12/2024 09:00:48</v>
      </c>
    </row>
    <row r="33" spans="1:11" ht="14.25" x14ac:dyDescent="0.45">
      <c r="A33" s="75" t="s">
        <v>48</v>
      </c>
      <c r="B33" s="74" t="s">
        <v>203</v>
      </c>
      <c r="C33" s="62" t="s">
        <v>204</v>
      </c>
      <c r="D33" s="75" t="s">
        <v>202</v>
      </c>
      <c r="E33" s="16" t="s">
        <v>29</v>
      </c>
      <c r="F33" s="77" t="str">
        <f t="shared" ref="F33:K33" ca="1" si="7">MID(CELL("filename"),SEARCH("[",CELL("filename"))+1,SEARCH("]",CELL("filename"))-SEARCH("[",CELL("filename"))-1)</f>
        <v>PR24OC35 - D-MeX RoRE payments model - checked.xlsx</v>
      </c>
      <c r="G33" s="77" t="str">
        <f t="shared" ca="1" si="7"/>
        <v>PR24OC35 - D-MeX RoRE payments model - checked.xlsx</v>
      </c>
      <c r="H33" s="77" t="str">
        <f t="shared" ca="1" si="7"/>
        <v>PR24OC35 - D-MeX RoRE payments model - checked.xlsx</v>
      </c>
      <c r="I33" s="77" t="str">
        <f t="shared" ca="1" si="7"/>
        <v>PR24OC35 - D-MeX RoRE payments model - checked.xlsx</v>
      </c>
      <c r="J33" s="77" t="str">
        <f t="shared" ca="1" si="7"/>
        <v>PR24OC35 - D-MeX RoRE payments model - checked.xlsx</v>
      </c>
      <c r="K33" s="77" t="str">
        <f t="shared" ca="1" si="7"/>
        <v>PR24OC35 - D-MeX RoRE payments model - checked.xlsx</v>
      </c>
    </row>
    <row r="34" spans="1:11" ht="14.25" x14ac:dyDescent="0.45">
      <c r="A34" s="75" t="s">
        <v>48</v>
      </c>
      <c r="B34" s="74" t="s">
        <v>205</v>
      </c>
      <c r="C34" s="62" t="s">
        <v>206</v>
      </c>
      <c r="D34" s="75" t="s">
        <v>202</v>
      </c>
      <c r="E34" s="16" t="s">
        <v>29</v>
      </c>
      <c r="F34" s="77" t="str">
        <f>F_Inputs!$E$1</f>
        <v>Run on 27 Nov 2024 18:27</v>
      </c>
      <c r="G34" s="77" t="str">
        <f>F_Inputs!$E$1</f>
        <v>Run on 27 Nov 2024 18:27</v>
      </c>
      <c r="H34" s="77" t="str">
        <f>F_Inputs!$E$1</f>
        <v>Run on 27 Nov 2024 18:27</v>
      </c>
      <c r="I34" s="77" t="str">
        <f>F_Inputs!$E$1</f>
        <v>Run on 27 Nov 2024 18:27</v>
      </c>
      <c r="J34" s="77" t="str">
        <f>F_Inputs!$E$1</f>
        <v>Run on 27 Nov 2024 18:27</v>
      </c>
      <c r="K34" s="77" t="str">
        <f>F_Inputs!$E$1</f>
        <v>Run on 27 Nov 2024 18:27</v>
      </c>
    </row>
    <row r="35" spans="1:11" ht="14.25" x14ac:dyDescent="0.45">
      <c r="A35" s="75" t="s">
        <v>48</v>
      </c>
      <c r="B35" s="74" t="s">
        <v>207</v>
      </c>
      <c r="C35" s="62" t="s">
        <v>208</v>
      </c>
      <c r="D35" s="75" t="s">
        <v>209</v>
      </c>
      <c r="E35" s="16" t="s">
        <v>29</v>
      </c>
      <c r="F35" s="77"/>
      <c r="G35" s="77"/>
      <c r="H35" s="77"/>
      <c r="I35" s="77"/>
      <c r="J35" s="77"/>
      <c r="K35" s="77"/>
    </row>
    <row r="36" spans="1:11" ht="14.25" x14ac:dyDescent="0.45">
      <c r="A36" s="75" t="s">
        <v>49</v>
      </c>
      <c r="B36" s="74" t="s">
        <v>191</v>
      </c>
      <c r="C36" s="16" t="s">
        <v>192</v>
      </c>
      <c r="D36" s="16" t="s">
        <v>193</v>
      </c>
      <c r="E36" s="16" t="s">
        <v>29</v>
      </c>
      <c r="F36" s="76">
        <f>'Expected payments %RoRE'!F51</f>
        <v>1.1703969928583196E-3</v>
      </c>
      <c r="G36" s="76">
        <f>'Expected payments %RoRE'!G51</f>
        <v>1.6477764215341174E-3</v>
      </c>
      <c r="H36" s="76">
        <f>'Expected payments %RoRE'!H51</f>
        <v>1.2816612520976448E-3</v>
      </c>
      <c r="I36" s="76">
        <f>'Expected payments %RoRE'!I51</f>
        <v>6.8685335791642346E-4</v>
      </c>
      <c r="J36" s="76" t="str">
        <f>"##BLANK"</f>
        <v>##BLANK</v>
      </c>
      <c r="K36" s="76" t="str">
        <f>"##BLANK"</f>
        <v>##BLANK</v>
      </c>
    </row>
    <row r="37" spans="1:11" ht="14.25" x14ac:dyDescent="0.45">
      <c r="A37" s="75" t="s">
        <v>49</v>
      </c>
      <c r="B37" s="74" t="s">
        <v>194</v>
      </c>
      <c r="C37" s="16" t="s">
        <v>195</v>
      </c>
      <c r="D37" s="16" t="s">
        <v>193</v>
      </c>
      <c r="E37" s="16" t="s">
        <v>29</v>
      </c>
      <c r="F37" s="76">
        <f>'Cap &amp; Collar £m'!G11</f>
        <v>2E-3</v>
      </c>
      <c r="G37" s="76">
        <f>'Cap &amp; Collar £m'!H11</f>
        <v>2E-3</v>
      </c>
      <c r="H37" s="76">
        <f>'Cap &amp; Collar £m'!I11</f>
        <v>2E-3</v>
      </c>
      <c r="I37" s="76">
        <f>'Cap &amp; Collar £m'!J11</f>
        <v>2E-3</v>
      </c>
      <c r="J37" s="76" t="str">
        <f>"##BLANK"</f>
        <v>##BLANK</v>
      </c>
      <c r="K37" s="76">
        <v>2E-3</v>
      </c>
    </row>
    <row r="38" spans="1:11" ht="14.25" x14ac:dyDescent="0.45">
      <c r="A38" s="75" t="s">
        <v>49</v>
      </c>
      <c r="B38" s="74" t="s">
        <v>196</v>
      </c>
      <c r="C38" s="16" t="s">
        <v>197</v>
      </c>
      <c r="D38" s="16" t="s">
        <v>193</v>
      </c>
      <c r="E38" s="16" t="s">
        <v>29</v>
      </c>
      <c r="F38" s="76">
        <f>'Cap &amp; Collar £m'!G67</f>
        <v>-2E-3</v>
      </c>
      <c r="G38" s="76">
        <f>'Cap &amp; Collar £m'!H67</f>
        <v>-2E-3</v>
      </c>
      <c r="H38" s="76">
        <f>'Cap &amp; Collar £m'!I67</f>
        <v>-2E-3</v>
      </c>
      <c r="I38" s="76">
        <f>'Cap &amp; Collar £m'!J67</f>
        <v>-2E-3</v>
      </c>
      <c r="J38" s="76" t="str">
        <f>"##BLANK"</f>
        <v>##BLANK</v>
      </c>
      <c r="K38" s="76">
        <v>-2E-3</v>
      </c>
    </row>
    <row r="39" spans="1:11" ht="14.25" x14ac:dyDescent="0.45">
      <c r="A39" s="75" t="s">
        <v>49</v>
      </c>
      <c r="B39" s="74" t="s">
        <v>198</v>
      </c>
      <c r="C39" s="16" t="s">
        <v>199</v>
      </c>
      <c r="D39" s="16" t="s">
        <v>67</v>
      </c>
      <c r="E39" s="16" t="s">
        <v>29</v>
      </c>
      <c r="F39" s="127">
        <f>Inp_2!G53</f>
        <v>86.639821937321926</v>
      </c>
      <c r="G39" s="127">
        <f>Inp_2!H53</f>
        <v>88.013827160493832</v>
      </c>
      <c r="H39" s="127">
        <f>Inp_2!I53</f>
        <v>88.696543209876538</v>
      </c>
      <c r="I39" s="127">
        <f>Inp_2!J53</f>
        <v>89.204761904761909</v>
      </c>
      <c r="J39" s="76" t="str">
        <f>"##BLANK"</f>
        <v>##BLANK</v>
      </c>
      <c r="K39" s="76" t="str">
        <f>"##BLANK"</f>
        <v>##BLANK</v>
      </c>
    </row>
    <row r="40" spans="1:11" ht="14.25" x14ac:dyDescent="0.45">
      <c r="A40" s="75" t="s">
        <v>49</v>
      </c>
      <c r="B40" s="74" t="s">
        <v>200</v>
      </c>
      <c r="C40" s="62" t="s">
        <v>201</v>
      </c>
      <c r="D40" s="75" t="s">
        <v>202</v>
      </c>
      <c r="E40" s="16" t="s">
        <v>29</v>
      </c>
      <c r="F40" s="77" t="str">
        <f t="shared" ref="F40:K40" ca="1" si="8">CONCATENATE("[…]", TEXT(NOW(),"dd/mm/yyy hh:mm:ss"))</f>
        <v>[…]12/12/2024 09:00:48</v>
      </c>
      <c r="G40" s="77" t="str">
        <f t="shared" ca="1" si="8"/>
        <v>[…]12/12/2024 09:00:48</v>
      </c>
      <c r="H40" s="77" t="str">
        <f t="shared" ca="1" si="8"/>
        <v>[…]12/12/2024 09:00:48</v>
      </c>
      <c r="I40" s="77" t="str">
        <f t="shared" ca="1" si="8"/>
        <v>[…]12/12/2024 09:00:48</v>
      </c>
      <c r="J40" s="77" t="str">
        <f t="shared" ca="1" si="8"/>
        <v>[…]12/12/2024 09:00:48</v>
      </c>
      <c r="K40" s="77" t="str">
        <f t="shared" ca="1" si="8"/>
        <v>[…]12/12/2024 09:00:48</v>
      </c>
    </row>
    <row r="41" spans="1:11" ht="14.25" x14ac:dyDescent="0.45">
      <c r="A41" s="75" t="s">
        <v>49</v>
      </c>
      <c r="B41" s="74" t="s">
        <v>203</v>
      </c>
      <c r="C41" s="62" t="s">
        <v>204</v>
      </c>
      <c r="D41" s="75" t="s">
        <v>202</v>
      </c>
      <c r="E41" s="16" t="s">
        <v>29</v>
      </c>
      <c r="F41" s="77" t="str">
        <f t="shared" ref="F41:K41" ca="1" si="9">MID(CELL("filename"),SEARCH("[",CELL("filename"))+1,SEARCH("]",CELL("filename"))-SEARCH("[",CELL("filename"))-1)</f>
        <v>PR24OC35 - D-MeX RoRE payments model - checked.xlsx</v>
      </c>
      <c r="G41" s="77" t="str">
        <f t="shared" ca="1" si="9"/>
        <v>PR24OC35 - D-MeX RoRE payments model - checked.xlsx</v>
      </c>
      <c r="H41" s="77" t="str">
        <f t="shared" ca="1" si="9"/>
        <v>PR24OC35 - D-MeX RoRE payments model - checked.xlsx</v>
      </c>
      <c r="I41" s="77" t="str">
        <f t="shared" ca="1" si="9"/>
        <v>PR24OC35 - D-MeX RoRE payments model - checked.xlsx</v>
      </c>
      <c r="J41" s="77" t="str">
        <f t="shared" ca="1" si="9"/>
        <v>PR24OC35 - D-MeX RoRE payments model - checked.xlsx</v>
      </c>
      <c r="K41" s="77" t="str">
        <f t="shared" ca="1" si="9"/>
        <v>PR24OC35 - D-MeX RoRE payments model - checked.xlsx</v>
      </c>
    </row>
    <row r="42" spans="1:11" ht="14.25" x14ac:dyDescent="0.45">
      <c r="A42" s="75" t="s">
        <v>49</v>
      </c>
      <c r="B42" s="74" t="s">
        <v>205</v>
      </c>
      <c r="C42" s="62" t="s">
        <v>206</v>
      </c>
      <c r="D42" s="75" t="s">
        <v>202</v>
      </c>
      <c r="E42" s="16" t="s">
        <v>29</v>
      </c>
      <c r="F42" s="77" t="str">
        <f>F_Inputs!$E$1</f>
        <v>Run on 27 Nov 2024 18:27</v>
      </c>
      <c r="G42" s="77" t="str">
        <f>F_Inputs!$E$1</f>
        <v>Run on 27 Nov 2024 18:27</v>
      </c>
      <c r="H42" s="77" t="str">
        <f>F_Inputs!$E$1</f>
        <v>Run on 27 Nov 2024 18:27</v>
      </c>
      <c r="I42" s="77" t="str">
        <f>F_Inputs!$E$1</f>
        <v>Run on 27 Nov 2024 18:27</v>
      </c>
      <c r="J42" s="77" t="str">
        <f>F_Inputs!$E$1</f>
        <v>Run on 27 Nov 2024 18:27</v>
      </c>
      <c r="K42" s="77" t="str">
        <f>F_Inputs!$E$1</f>
        <v>Run on 27 Nov 2024 18:27</v>
      </c>
    </row>
    <row r="43" spans="1:11" ht="14.25" x14ac:dyDescent="0.45">
      <c r="A43" s="75" t="s">
        <v>49</v>
      </c>
      <c r="B43" s="74" t="s">
        <v>207</v>
      </c>
      <c r="C43" s="62" t="s">
        <v>208</v>
      </c>
      <c r="D43" s="75" t="s">
        <v>209</v>
      </c>
      <c r="E43" s="16" t="s">
        <v>29</v>
      </c>
      <c r="F43" s="77"/>
      <c r="G43" s="77"/>
      <c r="H43" s="77"/>
      <c r="I43" s="77"/>
      <c r="J43" s="77"/>
      <c r="K43" s="77"/>
    </row>
    <row r="44" spans="1:11" ht="14.25" x14ac:dyDescent="0.45">
      <c r="A44" s="75" t="s">
        <v>50</v>
      </c>
      <c r="B44" s="74" t="s">
        <v>191</v>
      </c>
      <c r="C44" s="16" t="s">
        <v>192</v>
      </c>
      <c r="D44" s="16" t="s">
        <v>193</v>
      </c>
      <c r="E44" s="16" t="s">
        <v>29</v>
      </c>
      <c r="F44" s="76">
        <f>'Expected payments %RoRE'!F52</f>
        <v>0</v>
      </c>
      <c r="G44" s="76">
        <f>'Expected payments %RoRE'!G52</f>
        <v>-4.6240086407833658E-5</v>
      </c>
      <c r="H44" s="76">
        <f>'Expected payments %RoRE'!H52</f>
        <v>-3.956192148407113E-4</v>
      </c>
      <c r="I44" s="76">
        <f>'Expected payments %RoRE'!I52</f>
        <v>9.4893936617913748E-5</v>
      </c>
      <c r="J44" s="76" t="str">
        <f>"##BLANK"</f>
        <v>##BLANK</v>
      </c>
      <c r="K44" s="76" t="str">
        <f>"##BLANK"</f>
        <v>##BLANK</v>
      </c>
    </row>
    <row r="45" spans="1:11" ht="14.25" x14ac:dyDescent="0.45">
      <c r="A45" s="75" t="s">
        <v>50</v>
      </c>
      <c r="B45" s="74" t="s">
        <v>194</v>
      </c>
      <c r="C45" s="16" t="s">
        <v>195</v>
      </c>
      <c r="D45" s="16" t="s">
        <v>193</v>
      </c>
      <c r="E45" s="16" t="s">
        <v>29</v>
      </c>
      <c r="F45" s="76">
        <f>'Cap &amp; Collar £m'!G12</f>
        <v>2E-3</v>
      </c>
      <c r="G45" s="76">
        <f>'Cap &amp; Collar £m'!H12</f>
        <v>2E-3</v>
      </c>
      <c r="H45" s="76">
        <f>'Cap &amp; Collar £m'!I12</f>
        <v>2E-3</v>
      </c>
      <c r="I45" s="76">
        <f>'Cap &amp; Collar £m'!J12</f>
        <v>2E-3</v>
      </c>
      <c r="J45" s="76" t="str">
        <f>"##BLANK"</f>
        <v>##BLANK</v>
      </c>
      <c r="K45" s="76">
        <v>2E-3</v>
      </c>
    </row>
    <row r="46" spans="1:11" ht="14.25" x14ac:dyDescent="0.45">
      <c r="A46" s="75" t="s">
        <v>50</v>
      </c>
      <c r="B46" s="74" t="s">
        <v>196</v>
      </c>
      <c r="C46" s="16" t="s">
        <v>197</v>
      </c>
      <c r="D46" s="16" t="s">
        <v>193</v>
      </c>
      <c r="E46" s="16" t="s">
        <v>29</v>
      </c>
      <c r="F46" s="76">
        <f>'Cap &amp; Collar £m'!G68</f>
        <v>-2E-3</v>
      </c>
      <c r="G46" s="76">
        <f>'Cap &amp; Collar £m'!H68</f>
        <v>-2E-3</v>
      </c>
      <c r="H46" s="76">
        <f>'Cap &amp; Collar £m'!I68</f>
        <v>-2E-3</v>
      </c>
      <c r="I46" s="76">
        <f>'Cap &amp; Collar £m'!J68</f>
        <v>-2E-3</v>
      </c>
      <c r="J46" s="76" t="str">
        <f>"##BLANK"</f>
        <v>##BLANK</v>
      </c>
      <c r="K46" s="76">
        <v>-2E-3</v>
      </c>
    </row>
    <row r="47" spans="1:11" ht="14.25" x14ac:dyDescent="0.45">
      <c r="A47" s="75" t="s">
        <v>50</v>
      </c>
      <c r="B47" s="74" t="s">
        <v>198</v>
      </c>
      <c r="C47" s="16" t="s">
        <v>199</v>
      </c>
      <c r="D47" s="16" t="s">
        <v>67</v>
      </c>
      <c r="E47" s="16" t="s">
        <v>29</v>
      </c>
      <c r="F47" s="127">
        <f>Inp_2!G54</f>
        <v>81.515168595138661</v>
      </c>
      <c r="G47" s="127">
        <f>Inp_2!H54</f>
        <v>80.596473652435606</v>
      </c>
      <c r="H47" s="127">
        <f>Inp_2!I54</f>
        <v>81.352463768115925</v>
      </c>
      <c r="I47" s="127">
        <f>Inp_2!J54</f>
        <v>86.612833665060748</v>
      </c>
      <c r="J47" s="127" t="str">
        <f>"##BLANK"</f>
        <v>##BLANK</v>
      </c>
      <c r="K47" s="76" t="str">
        <f>"##BLANK"</f>
        <v>##BLANK</v>
      </c>
    </row>
    <row r="48" spans="1:11" ht="14.25" x14ac:dyDescent="0.45">
      <c r="A48" s="75" t="s">
        <v>50</v>
      </c>
      <c r="B48" s="74" t="s">
        <v>200</v>
      </c>
      <c r="C48" s="62" t="s">
        <v>201</v>
      </c>
      <c r="D48" s="75" t="s">
        <v>202</v>
      </c>
      <c r="E48" s="16" t="s">
        <v>29</v>
      </c>
      <c r="F48" s="77" t="str">
        <f t="shared" ref="F48:K48" ca="1" si="10">CONCATENATE("[…]", TEXT(NOW(),"dd/mm/yyy hh:mm:ss"))</f>
        <v>[…]12/12/2024 09:00:48</v>
      </c>
      <c r="G48" s="77" t="str">
        <f t="shared" ca="1" si="10"/>
        <v>[…]12/12/2024 09:00:48</v>
      </c>
      <c r="H48" s="77" t="str">
        <f t="shared" ca="1" si="10"/>
        <v>[…]12/12/2024 09:00:48</v>
      </c>
      <c r="I48" s="77" t="str">
        <f t="shared" ca="1" si="10"/>
        <v>[…]12/12/2024 09:00:48</v>
      </c>
      <c r="J48" s="77" t="str">
        <f t="shared" ca="1" si="10"/>
        <v>[…]12/12/2024 09:00:48</v>
      </c>
      <c r="K48" s="77" t="str">
        <f t="shared" ca="1" si="10"/>
        <v>[…]12/12/2024 09:00:48</v>
      </c>
    </row>
    <row r="49" spans="1:11" ht="14.25" x14ac:dyDescent="0.45">
      <c r="A49" s="75" t="s">
        <v>50</v>
      </c>
      <c r="B49" s="74" t="s">
        <v>203</v>
      </c>
      <c r="C49" s="62" t="s">
        <v>204</v>
      </c>
      <c r="D49" s="75" t="s">
        <v>202</v>
      </c>
      <c r="E49" s="16" t="s">
        <v>29</v>
      </c>
      <c r="F49" s="77" t="str">
        <f t="shared" ref="F49:K49" ca="1" si="11">MID(CELL("filename"),SEARCH("[",CELL("filename"))+1,SEARCH("]",CELL("filename"))-SEARCH("[",CELL("filename"))-1)</f>
        <v>PR24OC35 - D-MeX RoRE payments model - checked.xlsx</v>
      </c>
      <c r="G49" s="77" t="str">
        <f t="shared" ca="1" si="11"/>
        <v>PR24OC35 - D-MeX RoRE payments model - checked.xlsx</v>
      </c>
      <c r="H49" s="77" t="str">
        <f t="shared" ca="1" si="11"/>
        <v>PR24OC35 - D-MeX RoRE payments model - checked.xlsx</v>
      </c>
      <c r="I49" s="77" t="str">
        <f t="shared" ca="1" si="11"/>
        <v>PR24OC35 - D-MeX RoRE payments model - checked.xlsx</v>
      </c>
      <c r="J49" s="77" t="str">
        <f t="shared" ca="1" si="11"/>
        <v>PR24OC35 - D-MeX RoRE payments model - checked.xlsx</v>
      </c>
      <c r="K49" s="77" t="str">
        <f t="shared" ca="1" si="11"/>
        <v>PR24OC35 - D-MeX RoRE payments model - checked.xlsx</v>
      </c>
    </row>
    <row r="50" spans="1:11" ht="14.25" x14ac:dyDescent="0.45">
      <c r="A50" s="75" t="s">
        <v>50</v>
      </c>
      <c r="B50" s="74" t="s">
        <v>205</v>
      </c>
      <c r="C50" s="62" t="s">
        <v>206</v>
      </c>
      <c r="D50" s="75" t="s">
        <v>202</v>
      </c>
      <c r="E50" s="16" t="s">
        <v>29</v>
      </c>
      <c r="F50" s="77" t="str">
        <f>F_Inputs!$E$1</f>
        <v>Run on 27 Nov 2024 18:27</v>
      </c>
      <c r="G50" s="77" t="str">
        <f>F_Inputs!$E$1</f>
        <v>Run on 27 Nov 2024 18:27</v>
      </c>
      <c r="H50" s="77" t="str">
        <f>F_Inputs!$E$1</f>
        <v>Run on 27 Nov 2024 18:27</v>
      </c>
      <c r="I50" s="77" t="str">
        <f>F_Inputs!$E$1</f>
        <v>Run on 27 Nov 2024 18:27</v>
      </c>
      <c r="J50" s="77" t="str">
        <f>F_Inputs!$E$1</f>
        <v>Run on 27 Nov 2024 18:27</v>
      </c>
      <c r="K50" s="77" t="str">
        <f>F_Inputs!$E$1</f>
        <v>Run on 27 Nov 2024 18:27</v>
      </c>
    </row>
    <row r="51" spans="1:11" ht="14.25" x14ac:dyDescent="0.45">
      <c r="A51" s="75" t="s">
        <v>50</v>
      </c>
      <c r="B51" s="74" t="s">
        <v>207</v>
      </c>
      <c r="C51" s="62" t="s">
        <v>208</v>
      </c>
      <c r="D51" s="75" t="s">
        <v>209</v>
      </c>
      <c r="E51" s="16" t="s">
        <v>29</v>
      </c>
      <c r="F51" s="77"/>
      <c r="G51" s="77"/>
      <c r="H51" s="77"/>
      <c r="I51" s="77"/>
      <c r="J51" s="77"/>
      <c r="K51" s="77"/>
    </row>
    <row r="52" spans="1:11" ht="14.25" x14ac:dyDescent="0.45">
      <c r="A52" s="75" t="s">
        <v>51</v>
      </c>
      <c r="B52" s="74" t="s">
        <v>191</v>
      </c>
      <c r="C52" s="16" t="s">
        <v>192</v>
      </c>
      <c r="D52" s="16" t="s">
        <v>193</v>
      </c>
      <c r="E52" s="16" t="s">
        <v>29</v>
      </c>
      <c r="F52" s="76">
        <f>'Expected payments %RoRE'!F53</f>
        <v>-2E-3</v>
      </c>
      <c r="G52" s="76">
        <f>'Expected payments %RoRE'!G53</f>
        <v>-1.8720389175149758E-3</v>
      </c>
      <c r="H52" s="76">
        <f>'Expected payments %RoRE'!H53</f>
        <v>-1.9255601139896981E-3</v>
      </c>
      <c r="I52" s="76">
        <f>'Expected payments %RoRE'!I53</f>
        <v>-1.7731247574367588E-3</v>
      </c>
      <c r="J52" s="76" t="str">
        <f>"##BLANK"</f>
        <v>##BLANK</v>
      </c>
      <c r="K52" s="76" t="str">
        <f>"##BLANK"</f>
        <v>##BLANK</v>
      </c>
    </row>
    <row r="53" spans="1:11" ht="14.25" x14ac:dyDescent="0.45">
      <c r="A53" s="75" t="s">
        <v>51</v>
      </c>
      <c r="B53" s="74" t="s">
        <v>194</v>
      </c>
      <c r="C53" s="16" t="s">
        <v>195</v>
      </c>
      <c r="D53" s="16" t="s">
        <v>193</v>
      </c>
      <c r="E53" s="16" t="s">
        <v>29</v>
      </c>
      <c r="F53" s="76">
        <f>'Cap &amp; Collar £m'!G13</f>
        <v>2E-3</v>
      </c>
      <c r="G53" s="76">
        <f>'Cap &amp; Collar £m'!H13</f>
        <v>2E-3</v>
      </c>
      <c r="H53" s="76">
        <f>'Cap &amp; Collar £m'!I13</f>
        <v>2E-3</v>
      </c>
      <c r="I53" s="76">
        <f>'Cap &amp; Collar £m'!J13</f>
        <v>2E-3</v>
      </c>
      <c r="J53" s="76" t="str">
        <f>"##BLANK"</f>
        <v>##BLANK</v>
      </c>
      <c r="K53" s="76">
        <v>2E-3</v>
      </c>
    </row>
    <row r="54" spans="1:11" ht="14.25" x14ac:dyDescent="0.45">
      <c r="A54" s="75" t="s">
        <v>51</v>
      </c>
      <c r="B54" s="74" t="s">
        <v>196</v>
      </c>
      <c r="C54" s="16" t="s">
        <v>197</v>
      </c>
      <c r="D54" s="16" t="s">
        <v>193</v>
      </c>
      <c r="E54" s="16" t="s">
        <v>29</v>
      </c>
      <c r="F54" s="76">
        <f>'Cap &amp; Collar £m'!G69</f>
        <v>-2E-3</v>
      </c>
      <c r="G54" s="76">
        <f>'Cap &amp; Collar £m'!H69</f>
        <v>-2E-3</v>
      </c>
      <c r="H54" s="76">
        <f>'Cap &amp; Collar £m'!I69</f>
        <v>-2E-3</v>
      </c>
      <c r="I54" s="76">
        <f>'Cap &amp; Collar £m'!J69</f>
        <v>-2E-3</v>
      </c>
      <c r="J54" s="76" t="str">
        <f>"##BLANK"</f>
        <v>##BLANK</v>
      </c>
      <c r="K54" s="76">
        <v>-2E-3</v>
      </c>
    </row>
    <row r="55" spans="1:11" ht="14.25" x14ac:dyDescent="0.45">
      <c r="A55" s="75" t="s">
        <v>51</v>
      </c>
      <c r="B55" s="74" t="s">
        <v>198</v>
      </c>
      <c r="C55" s="16" t="s">
        <v>199</v>
      </c>
      <c r="D55" s="16" t="s">
        <v>67</v>
      </c>
      <c r="E55" s="16" t="s">
        <v>29</v>
      </c>
      <c r="F55" s="127">
        <f>Inp_2!G55</f>
        <v>69.98248220439757</v>
      </c>
      <c r="G55" s="127">
        <f>Inp_2!H55</f>
        <v>72.602142857142866</v>
      </c>
      <c r="H55" s="127">
        <f>Inp_2!I55</f>
        <v>74.653571428571439</v>
      </c>
      <c r="I55" s="127">
        <f>Inp_2!J55</f>
        <v>78.433636363636367</v>
      </c>
      <c r="J55" s="127" t="str">
        <f>"##BLANK"</f>
        <v>##BLANK</v>
      </c>
      <c r="K55" s="76" t="str">
        <f>"##BLANK"</f>
        <v>##BLANK</v>
      </c>
    </row>
    <row r="56" spans="1:11" ht="14.25" x14ac:dyDescent="0.45">
      <c r="A56" s="75" t="s">
        <v>51</v>
      </c>
      <c r="B56" s="74" t="s">
        <v>200</v>
      </c>
      <c r="C56" s="62" t="s">
        <v>201</v>
      </c>
      <c r="D56" s="75" t="s">
        <v>202</v>
      </c>
      <c r="E56" s="16" t="s">
        <v>29</v>
      </c>
      <c r="F56" s="77" t="str">
        <f t="shared" ref="F56:K56" ca="1" si="12">CONCATENATE("[…]", TEXT(NOW(),"dd/mm/yyy hh:mm:ss"))</f>
        <v>[…]12/12/2024 09:00:48</v>
      </c>
      <c r="G56" s="77" t="str">
        <f t="shared" ca="1" si="12"/>
        <v>[…]12/12/2024 09:00:48</v>
      </c>
      <c r="H56" s="77" t="str">
        <f t="shared" ca="1" si="12"/>
        <v>[…]12/12/2024 09:00:48</v>
      </c>
      <c r="I56" s="77" t="str">
        <f t="shared" ca="1" si="12"/>
        <v>[…]12/12/2024 09:00:48</v>
      </c>
      <c r="J56" s="77" t="str">
        <f t="shared" ca="1" si="12"/>
        <v>[…]12/12/2024 09:00:48</v>
      </c>
      <c r="K56" s="77" t="str">
        <f t="shared" ca="1" si="12"/>
        <v>[…]12/12/2024 09:00:48</v>
      </c>
    </row>
    <row r="57" spans="1:11" ht="14.25" x14ac:dyDescent="0.45">
      <c r="A57" s="75" t="s">
        <v>51</v>
      </c>
      <c r="B57" s="74" t="s">
        <v>203</v>
      </c>
      <c r="C57" s="62" t="s">
        <v>204</v>
      </c>
      <c r="D57" s="75" t="s">
        <v>202</v>
      </c>
      <c r="E57" s="16" t="s">
        <v>29</v>
      </c>
      <c r="F57" s="77" t="str">
        <f t="shared" ref="F57:K57" ca="1" si="13">MID(CELL("filename"),SEARCH("[",CELL("filename"))+1,SEARCH("]",CELL("filename"))-SEARCH("[",CELL("filename"))-1)</f>
        <v>PR24OC35 - D-MeX RoRE payments model - checked.xlsx</v>
      </c>
      <c r="G57" s="77" t="str">
        <f t="shared" ca="1" si="13"/>
        <v>PR24OC35 - D-MeX RoRE payments model - checked.xlsx</v>
      </c>
      <c r="H57" s="77" t="str">
        <f t="shared" ca="1" si="13"/>
        <v>PR24OC35 - D-MeX RoRE payments model - checked.xlsx</v>
      </c>
      <c r="I57" s="77" t="str">
        <f t="shared" ca="1" si="13"/>
        <v>PR24OC35 - D-MeX RoRE payments model - checked.xlsx</v>
      </c>
      <c r="J57" s="77" t="str">
        <f t="shared" ca="1" si="13"/>
        <v>PR24OC35 - D-MeX RoRE payments model - checked.xlsx</v>
      </c>
      <c r="K57" s="77" t="str">
        <f t="shared" ca="1" si="13"/>
        <v>PR24OC35 - D-MeX RoRE payments model - checked.xlsx</v>
      </c>
    </row>
    <row r="58" spans="1:11" ht="14.25" x14ac:dyDescent="0.45">
      <c r="A58" s="75" t="s">
        <v>51</v>
      </c>
      <c r="B58" s="74" t="s">
        <v>205</v>
      </c>
      <c r="C58" s="62" t="s">
        <v>206</v>
      </c>
      <c r="D58" s="75" t="s">
        <v>202</v>
      </c>
      <c r="E58" s="16" t="s">
        <v>29</v>
      </c>
      <c r="F58" s="77" t="str">
        <f>F_Inputs!$E$1</f>
        <v>Run on 27 Nov 2024 18:27</v>
      </c>
      <c r="G58" s="77" t="str">
        <f>F_Inputs!$E$1</f>
        <v>Run on 27 Nov 2024 18:27</v>
      </c>
      <c r="H58" s="77" t="str">
        <f>F_Inputs!$E$1</f>
        <v>Run on 27 Nov 2024 18:27</v>
      </c>
      <c r="I58" s="77" t="str">
        <f>F_Inputs!$E$1</f>
        <v>Run on 27 Nov 2024 18:27</v>
      </c>
      <c r="J58" s="77" t="str">
        <f>F_Inputs!$E$1</f>
        <v>Run on 27 Nov 2024 18:27</v>
      </c>
      <c r="K58" s="77" t="str">
        <f>F_Inputs!$E$1</f>
        <v>Run on 27 Nov 2024 18:27</v>
      </c>
    </row>
    <row r="59" spans="1:11" ht="14.25" x14ac:dyDescent="0.45">
      <c r="A59" s="75" t="s">
        <v>51</v>
      </c>
      <c r="B59" s="74" t="s">
        <v>207</v>
      </c>
      <c r="C59" s="62" t="s">
        <v>208</v>
      </c>
      <c r="D59" s="75" t="s">
        <v>209</v>
      </c>
      <c r="E59" s="16" t="s">
        <v>29</v>
      </c>
      <c r="F59" s="77"/>
      <c r="G59" s="77"/>
      <c r="H59" s="77"/>
      <c r="I59" s="77"/>
      <c r="J59" s="77"/>
      <c r="K59" s="77"/>
    </row>
    <row r="60" spans="1:11" ht="14.25" x14ac:dyDescent="0.45">
      <c r="A60" s="75" t="s">
        <v>52</v>
      </c>
      <c r="B60" s="74" t="s">
        <v>191</v>
      </c>
      <c r="C60" s="16" t="s">
        <v>192</v>
      </c>
      <c r="D60" s="16" t="s">
        <v>193</v>
      </c>
      <c r="E60" s="16" t="s">
        <v>29</v>
      </c>
      <c r="F60" s="76">
        <f>'Expected payments %RoRE'!F54</f>
        <v>-1.5707909726591137E-3</v>
      </c>
      <c r="G60" s="76">
        <f>'Expected payments %RoRE'!G54</f>
        <v>-1.0791581570357288E-3</v>
      </c>
      <c r="H60" s="76">
        <f>'Expected payments %RoRE'!H54</f>
        <v>-1.6582556637146425E-3</v>
      </c>
      <c r="I60" s="76">
        <f>'Expected payments %RoRE'!I54</f>
        <v>-2E-3</v>
      </c>
      <c r="J60" s="76" t="str">
        <f>"##BLANK"</f>
        <v>##BLANK</v>
      </c>
      <c r="K60" s="76" t="str">
        <f>"##BLANK"</f>
        <v>##BLANK</v>
      </c>
    </row>
    <row r="61" spans="1:11" ht="14.25" x14ac:dyDescent="0.45">
      <c r="A61" s="75" t="s">
        <v>52</v>
      </c>
      <c r="B61" s="74" t="s">
        <v>194</v>
      </c>
      <c r="C61" s="16" t="s">
        <v>195</v>
      </c>
      <c r="D61" s="16" t="s">
        <v>193</v>
      </c>
      <c r="E61" s="16" t="s">
        <v>29</v>
      </c>
      <c r="F61" s="76">
        <f>'Cap &amp; Collar £m'!G14</f>
        <v>2E-3</v>
      </c>
      <c r="G61" s="76">
        <f>'Cap &amp; Collar £m'!H14</f>
        <v>2E-3</v>
      </c>
      <c r="H61" s="76">
        <f>'Cap &amp; Collar £m'!I14</f>
        <v>2E-3</v>
      </c>
      <c r="I61" s="76">
        <f>'Cap &amp; Collar £m'!J14</f>
        <v>2E-3</v>
      </c>
      <c r="J61" s="76" t="str">
        <f>"##BLANK"</f>
        <v>##BLANK</v>
      </c>
      <c r="K61" s="76">
        <v>2E-3</v>
      </c>
    </row>
    <row r="62" spans="1:11" ht="14.25" x14ac:dyDescent="0.45">
      <c r="A62" s="75" t="s">
        <v>52</v>
      </c>
      <c r="B62" s="74" t="s">
        <v>196</v>
      </c>
      <c r="C62" s="16" t="s">
        <v>197</v>
      </c>
      <c r="D62" s="16" t="s">
        <v>193</v>
      </c>
      <c r="E62" s="16" t="s">
        <v>29</v>
      </c>
      <c r="F62" s="76">
        <f>'Cap &amp; Collar £m'!G70</f>
        <v>-2E-3</v>
      </c>
      <c r="G62" s="76">
        <f>'Cap &amp; Collar £m'!H70</f>
        <v>-2E-3</v>
      </c>
      <c r="H62" s="76">
        <f>'Cap &amp; Collar £m'!I70</f>
        <v>-2E-3</v>
      </c>
      <c r="I62" s="76">
        <f>'Cap &amp; Collar £m'!J70</f>
        <v>-2E-3</v>
      </c>
      <c r="J62" s="76" t="str">
        <f>"##BLANK"</f>
        <v>##BLANK</v>
      </c>
      <c r="K62" s="76">
        <v>-2E-3</v>
      </c>
    </row>
    <row r="63" spans="1:11" ht="14.25" x14ac:dyDescent="0.45">
      <c r="A63" s="75" t="s">
        <v>52</v>
      </c>
      <c r="B63" s="74" t="s">
        <v>198</v>
      </c>
      <c r="C63" s="16" t="s">
        <v>199</v>
      </c>
      <c r="D63" s="16" t="s">
        <v>67</v>
      </c>
      <c r="E63" s="16" t="s">
        <v>29</v>
      </c>
      <c r="F63" s="127">
        <f>Inp_2!G56</f>
        <v>74.637375444631573</v>
      </c>
      <c r="G63" s="127">
        <f>Inp_2!H56</f>
        <v>76.073787091714564</v>
      </c>
      <c r="H63" s="127">
        <f>Inp_2!I56</f>
        <v>75.823950617283927</v>
      </c>
      <c r="I63" s="127">
        <f>Inp_2!J56</f>
        <v>70.357619047619039</v>
      </c>
      <c r="J63" s="127" t="str">
        <f>"##BLANK"</f>
        <v>##BLANK</v>
      </c>
      <c r="K63" s="76" t="str">
        <f>"##BLANK"</f>
        <v>##BLANK</v>
      </c>
    </row>
    <row r="64" spans="1:11" ht="14.25" x14ac:dyDescent="0.45">
      <c r="A64" s="75" t="s">
        <v>52</v>
      </c>
      <c r="B64" s="74" t="s">
        <v>200</v>
      </c>
      <c r="C64" s="62" t="s">
        <v>201</v>
      </c>
      <c r="D64" s="75" t="s">
        <v>202</v>
      </c>
      <c r="E64" s="16" t="s">
        <v>29</v>
      </c>
      <c r="F64" s="77" t="str">
        <f t="shared" ref="F64:K64" ca="1" si="14">CONCATENATE("[…]", TEXT(NOW(),"dd/mm/yyy hh:mm:ss"))</f>
        <v>[…]12/12/2024 09:00:48</v>
      </c>
      <c r="G64" s="77" t="str">
        <f t="shared" ca="1" si="14"/>
        <v>[…]12/12/2024 09:00:48</v>
      </c>
      <c r="H64" s="77" t="str">
        <f t="shared" ca="1" si="14"/>
        <v>[…]12/12/2024 09:00:48</v>
      </c>
      <c r="I64" s="77" t="str">
        <f t="shared" ca="1" si="14"/>
        <v>[…]12/12/2024 09:00:48</v>
      </c>
      <c r="J64" s="77" t="str">
        <f t="shared" ca="1" si="14"/>
        <v>[…]12/12/2024 09:00:48</v>
      </c>
      <c r="K64" s="77" t="str">
        <f t="shared" ca="1" si="14"/>
        <v>[…]12/12/2024 09:00:48</v>
      </c>
    </row>
    <row r="65" spans="1:11" ht="14.25" x14ac:dyDescent="0.45">
      <c r="A65" s="75" t="s">
        <v>52</v>
      </c>
      <c r="B65" s="74" t="s">
        <v>203</v>
      </c>
      <c r="C65" s="62" t="s">
        <v>204</v>
      </c>
      <c r="D65" s="75" t="s">
        <v>202</v>
      </c>
      <c r="E65" s="16" t="s">
        <v>29</v>
      </c>
      <c r="F65" s="77" t="str">
        <f t="shared" ref="F65:K65" ca="1" si="15">MID(CELL("filename"),SEARCH("[",CELL("filename"))+1,SEARCH("]",CELL("filename"))-SEARCH("[",CELL("filename"))-1)</f>
        <v>PR24OC35 - D-MeX RoRE payments model - checked.xlsx</v>
      </c>
      <c r="G65" s="77" t="str">
        <f t="shared" ca="1" si="15"/>
        <v>PR24OC35 - D-MeX RoRE payments model - checked.xlsx</v>
      </c>
      <c r="H65" s="77" t="str">
        <f t="shared" ca="1" si="15"/>
        <v>PR24OC35 - D-MeX RoRE payments model - checked.xlsx</v>
      </c>
      <c r="I65" s="77" t="str">
        <f t="shared" ca="1" si="15"/>
        <v>PR24OC35 - D-MeX RoRE payments model - checked.xlsx</v>
      </c>
      <c r="J65" s="77" t="str">
        <f t="shared" ca="1" si="15"/>
        <v>PR24OC35 - D-MeX RoRE payments model - checked.xlsx</v>
      </c>
      <c r="K65" s="77" t="str">
        <f t="shared" ca="1" si="15"/>
        <v>PR24OC35 - D-MeX RoRE payments model - checked.xlsx</v>
      </c>
    </row>
    <row r="66" spans="1:11" ht="14.25" x14ac:dyDescent="0.45">
      <c r="A66" s="75" t="s">
        <v>52</v>
      </c>
      <c r="B66" s="74" t="s">
        <v>205</v>
      </c>
      <c r="C66" s="62" t="s">
        <v>206</v>
      </c>
      <c r="D66" s="75" t="s">
        <v>202</v>
      </c>
      <c r="E66" s="16" t="s">
        <v>29</v>
      </c>
      <c r="F66" s="77" t="str">
        <f>F_Inputs!$E$1</f>
        <v>Run on 27 Nov 2024 18:27</v>
      </c>
      <c r="G66" s="77" t="str">
        <f>F_Inputs!$E$1</f>
        <v>Run on 27 Nov 2024 18:27</v>
      </c>
      <c r="H66" s="77" t="str">
        <f>F_Inputs!$E$1</f>
        <v>Run on 27 Nov 2024 18:27</v>
      </c>
      <c r="I66" s="77" t="str">
        <f>F_Inputs!$E$1</f>
        <v>Run on 27 Nov 2024 18:27</v>
      </c>
      <c r="J66" s="77" t="str">
        <f>F_Inputs!$E$1</f>
        <v>Run on 27 Nov 2024 18:27</v>
      </c>
      <c r="K66" s="77" t="str">
        <f>F_Inputs!$E$1</f>
        <v>Run on 27 Nov 2024 18:27</v>
      </c>
    </row>
    <row r="67" spans="1:11" ht="14.25" x14ac:dyDescent="0.45">
      <c r="A67" s="75" t="s">
        <v>52</v>
      </c>
      <c r="B67" s="74" t="s">
        <v>207</v>
      </c>
      <c r="C67" s="62" t="s">
        <v>208</v>
      </c>
      <c r="D67" s="75" t="s">
        <v>209</v>
      </c>
      <c r="E67" s="16" t="s">
        <v>29</v>
      </c>
      <c r="F67" s="77"/>
      <c r="G67" s="77"/>
      <c r="H67" s="77"/>
      <c r="I67" s="77"/>
      <c r="J67" s="77"/>
      <c r="K67" s="77"/>
    </row>
    <row r="68" spans="1:11" ht="14.25" x14ac:dyDescent="0.45">
      <c r="A68" s="75" t="s">
        <v>53</v>
      </c>
      <c r="B68" s="74" t="s">
        <v>191</v>
      </c>
      <c r="C68" s="16" t="s">
        <v>192</v>
      </c>
      <c r="D68" s="16" t="s">
        <v>193</v>
      </c>
      <c r="E68" s="16" t="s">
        <v>29</v>
      </c>
      <c r="F68" s="76">
        <f>'Expected payments %RoRE'!F55</f>
        <v>7.1679886965397952E-4</v>
      </c>
      <c r="G68" s="76">
        <f>'Expected payments %RoRE'!G55</f>
        <v>8.9764936574528945E-4</v>
      </c>
      <c r="H68" s="76">
        <f>'Expected payments %RoRE'!H55</f>
        <v>1.2927253351761864E-4</v>
      </c>
      <c r="I68" s="76">
        <f>'Expected payments %RoRE'!I55</f>
        <v>2.5369046338259227E-4</v>
      </c>
      <c r="J68" s="76" t="str">
        <f>"##BLANK"</f>
        <v>##BLANK</v>
      </c>
      <c r="K68" s="76" t="str">
        <f>"##BLANK"</f>
        <v>##BLANK</v>
      </c>
    </row>
    <row r="69" spans="1:11" ht="14.25" x14ac:dyDescent="0.45">
      <c r="A69" s="75" t="s">
        <v>53</v>
      </c>
      <c r="B69" s="74" t="s">
        <v>194</v>
      </c>
      <c r="C69" s="16" t="s">
        <v>195</v>
      </c>
      <c r="D69" s="16" t="s">
        <v>193</v>
      </c>
      <c r="E69" s="16" t="s">
        <v>29</v>
      </c>
      <c r="F69" s="76">
        <f>'Cap &amp; Collar £m'!G15</f>
        <v>2E-3</v>
      </c>
      <c r="G69" s="76">
        <f>'Cap &amp; Collar £m'!H15</f>
        <v>2E-3</v>
      </c>
      <c r="H69" s="76">
        <f>'Cap &amp; Collar £m'!I15</f>
        <v>2E-3</v>
      </c>
      <c r="I69" s="76">
        <f>'Cap &amp; Collar £m'!J15</f>
        <v>2E-3</v>
      </c>
      <c r="J69" s="76" t="str">
        <f>"##BLANK"</f>
        <v>##BLANK</v>
      </c>
      <c r="K69" s="76">
        <v>2E-3</v>
      </c>
    </row>
    <row r="70" spans="1:11" ht="14.25" x14ac:dyDescent="0.45">
      <c r="A70" s="75" t="s">
        <v>53</v>
      </c>
      <c r="B70" s="74" t="s">
        <v>196</v>
      </c>
      <c r="C70" s="16" t="s">
        <v>197</v>
      </c>
      <c r="D70" s="16" t="s">
        <v>193</v>
      </c>
      <c r="E70" s="16" t="s">
        <v>29</v>
      </c>
      <c r="F70" s="76">
        <f>'Cap &amp; Collar £m'!G71</f>
        <v>-2E-3</v>
      </c>
      <c r="G70" s="76">
        <f>'Cap &amp; Collar £m'!H71</f>
        <v>-2E-3</v>
      </c>
      <c r="H70" s="76">
        <f>'Cap &amp; Collar £m'!I71</f>
        <v>-2E-3</v>
      </c>
      <c r="I70" s="76">
        <f>'Cap &amp; Collar £m'!J71</f>
        <v>-2E-3</v>
      </c>
      <c r="J70" s="76" t="str">
        <f>"##BLANK"</f>
        <v>##BLANK</v>
      </c>
      <c r="K70" s="76">
        <v>-2E-3</v>
      </c>
    </row>
    <row r="71" spans="1:11" ht="14.25" x14ac:dyDescent="0.45">
      <c r="A71" s="75" t="s">
        <v>53</v>
      </c>
      <c r="B71" s="74" t="s">
        <v>198</v>
      </c>
      <c r="C71" s="16" t="s">
        <v>199</v>
      </c>
      <c r="D71" s="16" t="s">
        <v>67</v>
      </c>
      <c r="E71" s="16" t="s">
        <v>29</v>
      </c>
      <c r="F71" s="127">
        <f>Inp_2!G57</f>
        <v>84.653718518518531</v>
      </c>
      <c r="G71" s="127">
        <f>Inp_2!H57</f>
        <v>84.729354838709654</v>
      </c>
      <c r="H71" s="127">
        <f>Inp_2!I57</f>
        <v>83.65074074074073</v>
      </c>
      <c r="I71" s="127">
        <f>Inp_2!J57</f>
        <v>87.30813333333333</v>
      </c>
      <c r="J71" s="127" t="str">
        <f>"##BLANK"</f>
        <v>##BLANK</v>
      </c>
      <c r="K71" s="76" t="str">
        <f>"##BLANK"</f>
        <v>##BLANK</v>
      </c>
    </row>
    <row r="72" spans="1:11" ht="14.25" x14ac:dyDescent="0.45">
      <c r="A72" s="75" t="s">
        <v>53</v>
      </c>
      <c r="B72" s="74" t="s">
        <v>200</v>
      </c>
      <c r="C72" s="62" t="s">
        <v>201</v>
      </c>
      <c r="D72" s="75" t="s">
        <v>202</v>
      </c>
      <c r="E72" s="16" t="s">
        <v>29</v>
      </c>
      <c r="F72" s="77" t="str">
        <f t="shared" ref="F72:K72" ca="1" si="16">CONCATENATE("[…]", TEXT(NOW(),"dd/mm/yyy hh:mm:ss"))</f>
        <v>[…]12/12/2024 09:00:48</v>
      </c>
      <c r="G72" s="77" t="str">
        <f t="shared" ca="1" si="16"/>
        <v>[…]12/12/2024 09:00:48</v>
      </c>
      <c r="H72" s="77" t="str">
        <f t="shared" ca="1" si="16"/>
        <v>[…]12/12/2024 09:00:48</v>
      </c>
      <c r="I72" s="77" t="str">
        <f t="shared" ca="1" si="16"/>
        <v>[…]12/12/2024 09:00:48</v>
      </c>
      <c r="J72" s="77" t="str">
        <f t="shared" ca="1" si="16"/>
        <v>[…]12/12/2024 09:00:48</v>
      </c>
      <c r="K72" s="77" t="str">
        <f t="shared" ca="1" si="16"/>
        <v>[…]12/12/2024 09:00:48</v>
      </c>
    </row>
    <row r="73" spans="1:11" ht="14.25" x14ac:dyDescent="0.45">
      <c r="A73" s="75" t="s">
        <v>53</v>
      </c>
      <c r="B73" s="74" t="s">
        <v>203</v>
      </c>
      <c r="C73" s="62" t="s">
        <v>204</v>
      </c>
      <c r="D73" s="75" t="s">
        <v>202</v>
      </c>
      <c r="E73" s="16" t="s">
        <v>29</v>
      </c>
      <c r="F73" s="77" t="str">
        <f t="shared" ref="F73:K73" ca="1" si="17">MID(CELL("filename"),SEARCH("[",CELL("filename"))+1,SEARCH("]",CELL("filename"))-SEARCH("[",CELL("filename"))-1)</f>
        <v>PR24OC35 - D-MeX RoRE payments model - checked.xlsx</v>
      </c>
      <c r="G73" s="77" t="str">
        <f t="shared" ca="1" si="17"/>
        <v>PR24OC35 - D-MeX RoRE payments model - checked.xlsx</v>
      </c>
      <c r="H73" s="77" t="str">
        <f t="shared" ca="1" si="17"/>
        <v>PR24OC35 - D-MeX RoRE payments model - checked.xlsx</v>
      </c>
      <c r="I73" s="77" t="str">
        <f t="shared" ca="1" si="17"/>
        <v>PR24OC35 - D-MeX RoRE payments model - checked.xlsx</v>
      </c>
      <c r="J73" s="77" t="str">
        <f t="shared" ca="1" si="17"/>
        <v>PR24OC35 - D-MeX RoRE payments model - checked.xlsx</v>
      </c>
      <c r="K73" s="77" t="str">
        <f t="shared" ca="1" si="17"/>
        <v>PR24OC35 - D-MeX RoRE payments model - checked.xlsx</v>
      </c>
    </row>
    <row r="74" spans="1:11" ht="14.25" x14ac:dyDescent="0.45">
      <c r="A74" s="75" t="s">
        <v>53</v>
      </c>
      <c r="B74" s="74" t="s">
        <v>205</v>
      </c>
      <c r="C74" s="62" t="s">
        <v>206</v>
      </c>
      <c r="D74" s="75" t="s">
        <v>202</v>
      </c>
      <c r="E74" s="16" t="s">
        <v>29</v>
      </c>
      <c r="F74" s="77" t="str">
        <f>F_Inputs!$E$1</f>
        <v>Run on 27 Nov 2024 18:27</v>
      </c>
      <c r="G74" s="77" t="str">
        <f>F_Inputs!$E$1</f>
        <v>Run on 27 Nov 2024 18:27</v>
      </c>
      <c r="H74" s="77" t="str">
        <f>F_Inputs!$E$1</f>
        <v>Run on 27 Nov 2024 18:27</v>
      </c>
      <c r="I74" s="77" t="str">
        <f>F_Inputs!$E$1</f>
        <v>Run on 27 Nov 2024 18:27</v>
      </c>
      <c r="J74" s="77" t="str">
        <f>F_Inputs!$E$1</f>
        <v>Run on 27 Nov 2024 18:27</v>
      </c>
      <c r="K74" s="77" t="str">
        <f>F_Inputs!$E$1</f>
        <v>Run on 27 Nov 2024 18:27</v>
      </c>
    </row>
    <row r="75" spans="1:11" ht="14.25" x14ac:dyDescent="0.45">
      <c r="A75" s="75" t="s">
        <v>53</v>
      </c>
      <c r="B75" s="74" t="s">
        <v>207</v>
      </c>
      <c r="C75" s="62" t="s">
        <v>208</v>
      </c>
      <c r="D75" s="75" t="s">
        <v>209</v>
      </c>
      <c r="E75" s="16" t="s">
        <v>29</v>
      </c>
      <c r="F75" s="77"/>
      <c r="G75" s="77"/>
      <c r="H75" s="77"/>
      <c r="I75" s="77"/>
      <c r="J75" s="77"/>
      <c r="K75" s="77"/>
    </row>
    <row r="76" spans="1:11" ht="14.25" x14ac:dyDescent="0.45">
      <c r="A76" s="75" t="s">
        <v>54</v>
      </c>
      <c r="B76" s="74" t="s">
        <v>191</v>
      </c>
      <c r="C76" s="16" t="s">
        <v>192</v>
      </c>
      <c r="D76" s="16" t="s">
        <v>193</v>
      </c>
      <c r="E76" s="16" t="s">
        <v>29</v>
      </c>
      <c r="F76" s="76">
        <f>'Expected payments %RoRE'!F56</f>
        <v>1.1740829110200137E-3</v>
      </c>
      <c r="G76" s="76">
        <f>'Expected payments %RoRE'!G56</f>
        <v>1.3005984013446529E-3</v>
      </c>
      <c r="H76" s="76">
        <f>'Expected payments %RoRE'!H56</f>
        <v>8.2002185372604557E-4</v>
      </c>
      <c r="I76" s="76">
        <f>'Expected payments %RoRE'!I56</f>
        <v>1.8840136903415923E-4</v>
      </c>
      <c r="J76" s="76" t="str">
        <f>"##BLANK"</f>
        <v>##BLANK</v>
      </c>
      <c r="K76" s="76" t="str">
        <f>"##BLANK"</f>
        <v>##BLANK</v>
      </c>
    </row>
    <row r="77" spans="1:11" ht="14.25" x14ac:dyDescent="0.45">
      <c r="A77" s="75" t="s">
        <v>54</v>
      </c>
      <c r="B77" s="74" t="s">
        <v>194</v>
      </c>
      <c r="C77" s="16" t="s">
        <v>195</v>
      </c>
      <c r="D77" s="16" t="s">
        <v>193</v>
      </c>
      <c r="E77" s="16" t="s">
        <v>29</v>
      </c>
      <c r="F77" s="76">
        <f>'Cap &amp; Collar £m'!G16</f>
        <v>2E-3</v>
      </c>
      <c r="G77" s="76">
        <f>'Cap &amp; Collar £m'!H16</f>
        <v>2E-3</v>
      </c>
      <c r="H77" s="76">
        <f>'Cap &amp; Collar £m'!I16</f>
        <v>2E-3</v>
      </c>
      <c r="I77" s="76">
        <f>'Cap &amp; Collar £m'!J16</f>
        <v>2E-3</v>
      </c>
      <c r="J77" s="76" t="str">
        <f>"##BLANK"</f>
        <v>##BLANK</v>
      </c>
      <c r="K77" s="76">
        <v>2E-3</v>
      </c>
    </row>
    <row r="78" spans="1:11" ht="14.25" x14ac:dyDescent="0.45">
      <c r="A78" s="75" t="s">
        <v>54</v>
      </c>
      <c r="B78" s="74" t="s">
        <v>196</v>
      </c>
      <c r="C78" s="16" t="s">
        <v>197</v>
      </c>
      <c r="D78" s="16" t="s">
        <v>193</v>
      </c>
      <c r="E78" s="16" t="s">
        <v>29</v>
      </c>
      <c r="F78" s="76">
        <f>'Cap &amp; Collar £m'!G72</f>
        <v>-2E-3</v>
      </c>
      <c r="G78" s="76">
        <f>'Cap &amp; Collar £m'!H72</f>
        <v>-2E-3</v>
      </c>
      <c r="H78" s="76">
        <f>'Cap &amp; Collar £m'!I72</f>
        <v>-2E-3</v>
      </c>
      <c r="I78" s="76">
        <f>'Cap &amp; Collar £m'!J72</f>
        <v>-2E-3</v>
      </c>
      <c r="J78" s="76" t="str">
        <f>"##BLANK"</f>
        <v>##BLANK</v>
      </c>
      <c r="K78" s="76">
        <v>-2E-3</v>
      </c>
    </row>
    <row r="79" spans="1:11" ht="14.25" x14ac:dyDescent="0.45">
      <c r="A79" s="75" t="s">
        <v>54</v>
      </c>
      <c r="B79" s="74" t="s">
        <v>198</v>
      </c>
      <c r="C79" s="16" t="s">
        <v>199</v>
      </c>
      <c r="D79" s="16" t="s">
        <v>67</v>
      </c>
      <c r="E79" s="16" t="s">
        <v>29</v>
      </c>
      <c r="F79" s="127">
        <f>Inp_2!G58</f>
        <v>86.656002413717957</v>
      </c>
      <c r="G79" s="127">
        <f>Inp_2!H58</f>
        <v>86.493733333333324</v>
      </c>
      <c r="H79" s="127">
        <f>Inp_2!I58</f>
        <v>86.675256410256395</v>
      </c>
      <c r="I79" s="127">
        <f>Inp_2!J58</f>
        <v>87.022266666666667</v>
      </c>
      <c r="J79" s="127" t="str">
        <f>"##BLANK"</f>
        <v>##BLANK</v>
      </c>
      <c r="K79" s="76" t="str">
        <f>"##BLANK"</f>
        <v>##BLANK</v>
      </c>
    </row>
    <row r="80" spans="1:11" ht="14.25" x14ac:dyDescent="0.45">
      <c r="A80" s="75" t="s">
        <v>54</v>
      </c>
      <c r="B80" s="74" t="s">
        <v>200</v>
      </c>
      <c r="C80" s="62" t="s">
        <v>201</v>
      </c>
      <c r="D80" s="75" t="s">
        <v>202</v>
      </c>
      <c r="E80" s="16" t="s">
        <v>29</v>
      </c>
      <c r="F80" s="77" t="str">
        <f t="shared" ref="F80:K80" ca="1" si="18">CONCATENATE("[…]", TEXT(NOW(),"dd/mm/yyy hh:mm:ss"))</f>
        <v>[…]12/12/2024 09:00:48</v>
      </c>
      <c r="G80" s="77" t="str">
        <f t="shared" ca="1" si="18"/>
        <v>[…]12/12/2024 09:00:48</v>
      </c>
      <c r="H80" s="77" t="str">
        <f t="shared" ca="1" si="18"/>
        <v>[…]12/12/2024 09:00:48</v>
      </c>
      <c r="I80" s="77" t="str">
        <f t="shared" ca="1" si="18"/>
        <v>[…]12/12/2024 09:00:48</v>
      </c>
      <c r="J80" s="77" t="str">
        <f t="shared" ca="1" si="18"/>
        <v>[…]12/12/2024 09:00:48</v>
      </c>
      <c r="K80" s="77" t="str">
        <f t="shared" ca="1" si="18"/>
        <v>[…]12/12/2024 09:00:48</v>
      </c>
    </row>
    <row r="81" spans="1:11" ht="14.25" x14ac:dyDescent="0.45">
      <c r="A81" s="75" t="s">
        <v>54</v>
      </c>
      <c r="B81" s="74" t="s">
        <v>203</v>
      </c>
      <c r="C81" s="62" t="s">
        <v>204</v>
      </c>
      <c r="D81" s="75" t="s">
        <v>202</v>
      </c>
      <c r="E81" s="16" t="s">
        <v>29</v>
      </c>
      <c r="F81" s="77" t="str">
        <f t="shared" ref="F81:K81" ca="1" si="19">MID(CELL("filename"),SEARCH("[",CELL("filename"))+1,SEARCH("]",CELL("filename"))-SEARCH("[",CELL("filename"))-1)</f>
        <v>PR24OC35 - D-MeX RoRE payments model - checked.xlsx</v>
      </c>
      <c r="G81" s="77" t="str">
        <f t="shared" ca="1" si="19"/>
        <v>PR24OC35 - D-MeX RoRE payments model - checked.xlsx</v>
      </c>
      <c r="H81" s="77" t="str">
        <f t="shared" ca="1" si="19"/>
        <v>PR24OC35 - D-MeX RoRE payments model - checked.xlsx</v>
      </c>
      <c r="I81" s="77" t="str">
        <f t="shared" ca="1" si="19"/>
        <v>PR24OC35 - D-MeX RoRE payments model - checked.xlsx</v>
      </c>
      <c r="J81" s="77" t="str">
        <f t="shared" ca="1" si="19"/>
        <v>PR24OC35 - D-MeX RoRE payments model - checked.xlsx</v>
      </c>
      <c r="K81" s="77" t="str">
        <f t="shared" ca="1" si="19"/>
        <v>PR24OC35 - D-MeX RoRE payments model - checked.xlsx</v>
      </c>
    </row>
    <row r="82" spans="1:11" ht="14.25" x14ac:dyDescent="0.45">
      <c r="A82" s="75" t="s">
        <v>54</v>
      </c>
      <c r="B82" s="74" t="s">
        <v>205</v>
      </c>
      <c r="C82" s="62" t="s">
        <v>206</v>
      </c>
      <c r="D82" s="75" t="s">
        <v>202</v>
      </c>
      <c r="E82" s="16" t="s">
        <v>29</v>
      </c>
      <c r="F82" s="77" t="str">
        <f>F_Inputs!$E$1</f>
        <v>Run on 27 Nov 2024 18:27</v>
      </c>
      <c r="G82" s="77" t="str">
        <f>F_Inputs!$E$1</f>
        <v>Run on 27 Nov 2024 18:27</v>
      </c>
      <c r="H82" s="77" t="str">
        <f>F_Inputs!$E$1</f>
        <v>Run on 27 Nov 2024 18:27</v>
      </c>
      <c r="I82" s="77" t="str">
        <f>F_Inputs!$E$1</f>
        <v>Run on 27 Nov 2024 18:27</v>
      </c>
      <c r="J82" s="77" t="str">
        <f>F_Inputs!$E$1</f>
        <v>Run on 27 Nov 2024 18:27</v>
      </c>
      <c r="K82" s="77" t="str">
        <f>F_Inputs!$E$1</f>
        <v>Run on 27 Nov 2024 18:27</v>
      </c>
    </row>
    <row r="83" spans="1:11" ht="14.25" x14ac:dyDescent="0.45">
      <c r="A83" s="75" t="s">
        <v>54</v>
      </c>
      <c r="B83" s="74" t="s">
        <v>207</v>
      </c>
      <c r="C83" s="62" t="s">
        <v>208</v>
      </c>
      <c r="D83" s="75" t="s">
        <v>209</v>
      </c>
      <c r="E83" s="16" t="s">
        <v>29</v>
      </c>
      <c r="F83" s="77"/>
      <c r="G83" s="77"/>
      <c r="H83" s="77"/>
      <c r="I83" s="77"/>
      <c r="J83" s="77"/>
      <c r="K83" s="77"/>
    </row>
    <row r="84" spans="1:11" ht="14.25" x14ac:dyDescent="0.45">
      <c r="A84" s="75" t="s">
        <v>55</v>
      </c>
      <c r="B84" s="74" t="s">
        <v>191</v>
      </c>
      <c r="C84" s="16" t="s">
        <v>192</v>
      </c>
      <c r="D84" s="16" t="s">
        <v>193</v>
      </c>
      <c r="E84" s="16" t="s">
        <v>29</v>
      </c>
      <c r="F84" s="76">
        <f>'Expected payments %RoRE'!F57</f>
        <v>-2E-3</v>
      </c>
      <c r="G84" s="76">
        <f>'Expected payments %RoRE'!G57</f>
        <v>-2E-3</v>
      </c>
      <c r="H84" s="76">
        <f>'Expected payments %RoRE'!H57</f>
        <v>-1.932971195325052E-3</v>
      </c>
      <c r="I84" s="76">
        <f>'Expected payments %RoRE'!I57</f>
        <v>-1.8348166618873489E-3</v>
      </c>
      <c r="J84" s="76" t="str">
        <f>"##BLANK"</f>
        <v>##BLANK</v>
      </c>
      <c r="K84" s="76" t="str">
        <f>"##BLANK"</f>
        <v>##BLANK</v>
      </c>
    </row>
    <row r="85" spans="1:11" ht="14.25" x14ac:dyDescent="0.45">
      <c r="A85" s="75" t="s">
        <v>55</v>
      </c>
      <c r="B85" s="74" t="s">
        <v>194</v>
      </c>
      <c r="C85" s="16" t="s">
        <v>195</v>
      </c>
      <c r="D85" s="16" t="s">
        <v>193</v>
      </c>
      <c r="E85" s="16" t="s">
        <v>29</v>
      </c>
      <c r="F85" s="76">
        <f>'Cap &amp; Collar £m'!G17</f>
        <v>2E-3</v>
      </c>
      <c r="G85" s="76">
        <f>'Cap &amp; Collar £m'!H17</f>
        <v>2E-3</v>
      </c>
      <c r="H85" s="76">
        <f>'Cap &amp; Collar £m'!I17</f>
        <v>2E-3</v>
      </c>
      <c r="I85" s="76">
        <f>'Cap &amp; Collar £m'!J17</f>
        <v>2E-3</v>
      </c>
      <c r="J85" s="76" t="str">
        <f>"##BLANK"</f>
        <v>##BLANK</v>
      </c>
      <c r="K85" s="76">
        <v>2E-3</v>
      </c>
    </row>
    <row r="86" spans="1:11" ht="14.25" x14ac:dyDescent="0.45">
      <c r="A86" s="75" t="s">
        <v>55</v>
      </c>
      <c r="B86" s="74" t="s">
        <v>196</v>
      </c>
      <c r="C86" s="16" t="s">
        <v>197</v>
      </c>
      <c r="D86" s="16" t="s">
        <v>193</v>
      </c>
      <c r="E86" s="16" t="s">
        <v>29</v>
      </c>
      <c r="F86" s="76">
        <f>'Cap &amp; Collar £m'!G73</f>
        <v>-2E-3</v>
      </c>
      <c r="G86" s="76">
        <f>'Cap &amp; Collar £m'!H73</f>
        <v>-2E-3</v>
      </c>
      <c r="H86" s="76">
        <f>'Cap &amp; Collar £m'!I73</f>
        <v>-2E-3</v>
      </c>
      <c r="I86" s="76">
        <f>'Cap &amp; Collar £m'!J73</f>
        <v>-2E-3</v>
      </c>
      <c r="J86" s="76" t="str">
        <f>"##BLANK"</f>
        <v>##BLANK</v>
      </c>
      <c r="K86" s="76">
        <v>-2E-3</v>
      </c>
    </row>
    <row r="87" spans="1:11" ht="14.25" x14ac:dyDescent="0.45">
      <c r="A87" s="75" t="s">
        <v>55</v>
      </c>
      <c r="B87" s="74" t="s">
        <v>198</v>
      </c>
      <c r="C87" s="16" t="s">
        <v>199</v>
      </c>
      <c r="D87" s="16" t="s">
        <v>67</v>
      </c>
      <c r="E87" s="16" t="s">
        <v>29</v>
      </c>
      <c r="F87" s="127">
        <f>Inp_2!G59</f>
        <v>59.746919191919197</v>
      </c>
      <c r="G87" s="127">
        <f>Inp_2!H59</f>
        <v>52.797564102564095</v>
      </c>
      <c r="H87" s="127">
        <f>Inp_2!I59</f>
        <v>74.621090373732159</v>
      </c>
      <c r="I87" s="127">
        <f>Inp_2!J59</f>
        <v>78.163486166662892</v>
      </c>
      <c r="J87" s="127" t="str">
        <f>"##BLANK"</f>
        <v>##BLANK</v>
      </c>
      <c r="K87" s="76" t="str">
        <f>"##BLANK"</f>
        <v>##BLANK</v>
      </c>
    </row>
    <row r="88" spans="1:11" ht="14.25" x14ac:dyDescent="0.45">
      <c r="A88" s="75" t="s">
        <v>55</v>
      </c>
      <c r="B88" s="74" t="s">
        <v>200</v>
      </c>
      <c r="C88" s="62" t="s">
        <v>201</v>
      </c>
      <c r="D88" s="75" t="s">
        <v>202</v>
      </c>
      <c r="E88" s="16" t="s">
        <v>29</v>
      </c>
      <c r="F88" s="77" t="str">
        <f t="shared" ref="F88:K88" ca="1" si="20">CONCATENATE("[…]", TEXT(NOW(),"dd/mm/yyy hh:mm:ss"))</f>
        <v>[…]12/12/2024 09:00:48</v>
      </c>
      <c r="G88" s="77" t="str">
        <f t="shared" ca="1" si="20"/>
        <v>[…]12/12/2024 09:00:48</v>
      </c>
      <c r="H88" s="77" t="str">
        <f t="shared" ca="1" si="20"/>
        <v>[…]12/12/2024 09:00:48</v>
      </c>
      <c r="I88" s="77" t="str">
        <f t="shared" ca="1" si="20"/>
        <v>[…]12/12/2024 09:00:48</v>
      </c>
      <c r="J88" s="77" t="str">
        <f t="shared" ca="1" si="20"/>
        <v>[…]12/12/2024 09:00:48</v>
      </c>
      <c r="K88" s="77" t="str">
        <f t="shared" ca="1" si="20"/>
        <v>[…]12/12/2024 09:00:48</v>
      </c>
    </row>
    <row r="89" spans="1:11" ht="14.25" x14ac:dyDescent="0.45">
      <c r="A89" s="75" t="s">
        <v>55</v>
      </c>
      <c r="B89" s="74" t="s">
        <v>203</v>
      </c>
      <c r="C89" s="62" t="s">
        <v>204</v>
      </c>
      <c r="D89" s="75" t="s">
        <v>202</v>
      </c>
      <c r="E89" s="16" t="s">
        <v>29</v>
      </c>
      <c r="F89" s="77" t="str">
        <f t="shared" ref="F89:K89" ca="1" si="21">MID(CELL("filename"),SEARCH("[",CELL("filename"))+1,SEARCH("]",CELL("filename"))-SEARCH("[",CELL("filename"))-1)</f>
        <v>PR24OC35 - D-MeX RoRE payments model - checked.xlsx</v>
      </c>
      <c r="G89" s="77" t="str">
        <f t="shared" ca="1" si="21"/>
        <v>PR24OC35 - D-MeX RoRE payments model - checked.xlsx</v>
      </c>
      <c r="H89" s="77" t="str">
        <f t="shared" ca="1" si="21"/>
        <v>PR24OC35 - D-MeX RoRE payments model - checked.xlsx</v>
      </c>
      <c r="I89" s="77" t="str">
        <f t="shared" ca="1" si="21"/>
        <v>PR24OC35 - D-MeX RoRE payments model - checked.xlsx</v>
      </c>
      <c r="J89" s="77" t="str">
        <f t="shared" ca="1" si="21"/>
        <v>PR24OC35 - D-MeX RoRE payments model - checked.xlsx</v>
      </c>
      <c r="K89" s="77" t="str">
        <f t="shared" ca="1" si="21"/>
        <v>PR24OC35 - D-MeX RoRE payments model - checked.xlsx</v>
      </c>
    </row>
    <row r="90" spans="1:11" ht="14.25" x14ac:dyDescent="0.45">
      <c r="A90" s="75" t="s">
        <v>55</v>
      </c>
      <c r="B90" s="74" t="s">
        <v>205</v>
      </c>
      <c r="C90" s="62" t="s">
        <v>206</v>
      </c>
      <c r="D90" s="75" t="s">
        <v>202</v>
      </c>
      <c r="E90" s="16" t="s">
        <v>29</v>
      </c>
      <c r="F90" s="77" t="str">
        <f>F_Inputs!$E$1</f>
        <v>Run on 27 Nov 2024 18:27</v>
      </c>
      <c r="G90" s="77" t="str">
        <f>F_Inputs!$E$1</f>
        <v>Run on 27 Nov 2024 18:27</v>
      </c>
      <c r="H90" s="77" t="str">
        <f>F_Inputs!$E$1</f>
        <v>Run on 27 Nov 2024 18:27</v>
      </c>
      <c r="I90" s="77" t="str">
        <f>F_Inputs!$E$1</f>
        <v>Run on 27 Nov 2024 18:27</v>
      </c>
      <c r="J90" s="77" t="str">
        <f>F_Inputs!$E$1</f>
        <v>Run on 27 Nov 2024 18:27</v>
      </c>
      <c r="K90" s="77" t="str">
        <f>F_Inputs!$E$1</f>
        <v>Run on 27 Nov 2024 18:27</v>
      </c>
    </row>
    <row r="91" spans="1:11" ht="14.25" x14ac:dyDescent="0.45">
      <c r="A91" s="75" t="s">
        <v>55</v>
      </c>
      <c r="B91" s="74" t="s">
        <v>207</v>
      </c>
      <c r="C91" s="62" t="s">
        <v>208</v>
      </c>
      <c r="D91" s="75" t="s">
        <v>209</v>
      </c>
      <c r="E91" s="16" t="s">
        <v>29</v>
      </c>
      <c r="F91" s="77"/>
      <c r="G91" s="77"/>
      <c r="H91" s="77"/>
      <c r="I91" s="77"/>
      <c r="J91" s="77"/>
      <c r="K91" s="77"/>
    </row>
    <row r="92" spans="1:11" ht="14.25" x14ac:dyDescent="0.45">
      <c r="A92" s="75" t="s">
        <v>56</v>
      </c>
      <c r="B92" s="74" t="s">
        <v>191</v>
      </c>
      <c r="C92" s="16" t="s">
        <v>192</v>
      </c>
      <c r="D92" s="16" t="s">
        <v>193</v>
      </c>
      <c r="E92" s="16" t="s">
        <v>29</v>
      </c>
      <c r="F92" s="76">
        <f>'Expected payments %RoRE'!F58</f>
        <v>-3.8483419701262699E-4</v>
      </c>
      <c r="G92" s="76">
        <f>'Expected payments %RoRE'!G58</f>
        <v>0</v>
      </c>
      <c r="H92" s="76">
        <f>'Expected payments %RoRE'!H58</f>
        <v>-2.8788596176694087E-4</v>
      </c>
      <c r="I92" s="76">
        <f>'Expected payments %RoRE'!I58</f>
        <v>-7.8575159607893838E-4</v>
      </c>
      <c r="J92" s="76" t="str">
        <f>"##BLANK"</f>
        <v>##BLANK</v>
      </c>
      <c r="K92" s="76" t="str">
        <f>"##BLANK"</f>
        <v>##BLANK</v>
      </c>
    </row>
    <row r="93" spans="1:11" ht="14.25" x14ac:dyDescent="0.45">
      <c r="A93" s="75" t="s">
        <v>56</v>
      </c>
      <c r="B93" s="74" t="s">
        <v>194</v>
      </c>
      <c r="C93" s="16" t="s">
        <v>195</v>
      </c>
      <c r="D93" s="16" t="s">
        <v>193</v>
      </c>
      <c r="E93" s="16" t="s">
        <v>29</v>
      </c>
      <c r="F93" s="76">
        <f>'Cap &amp; Collar £m'!G18</f>
        <v>2E-3</v>
      </c>
      <c r="G93" s="76">
        <f>'Cap &amp; Collar £m'!H18</f>
        <v>2E-3</v>
      </c>
      <c r="H93" s="76">
        <f>'Cap &amp; Collar £m'!I18</f>
        <v>2E-3</v>
      </c>
      <c r="I93" s="76">
        <f>'Cap &amp; Collar £m'!J18</f>
        <v>2E-3</v>
      </c>
      <c r="J93" s="76" t="str">
        <f>"##BLANK"</f>
        <v>##BLANK</v>
      </c>
      <c r="K93" s="76">
        <v>2E-3</v>
      </c>
    </row>
    <row r="94" spans="1:11" ht="14.25" x14ac:dyDescent="0.45">
      <c r="A94" s="75" t="s">
        <v>56</v>
      </c>
      <c r="B94" s="74" t="s">
        <v>196</v>
      </c>
      <c r="C94" s="16" t="s">
        <v>197</v>
      </c>
      <c r="D94" s="16" t="s">
        <v>193</v>
      </c>
      <c r="E94" s="16" t="s">
        <v>29</v>
      </c>
      <c r="F94" s="76">
        <f>'Cap &amp; Collar £m'!G74</f>
        <v>-2E-3</v>
      </c>
      <c r="G94" s="76">
        <f>'Cap &amp; Collar £m'!H74</f>
        <v>-2E-3</v>
      </c>
      <c r="H94" s="76">
        <f>'Cap &amp; Collar £m'!I74</f>
        <v>-2E-3</v>
      </c>
      <c r="I94" s="76">
        <f>'Cap &amp; Collar £m'!J74</f>
        <v>-2E-3</v>
      </c>
      <c r="J94" s="76" t="str">
        <f>"##BLANK"</f>
        <v>##BLANK</v>
      </c>
      <c r="K94" s="76">
        <v>-2E-3</v>
      </c>
    </row>
    <row r="95" spans="1:11" ht="14.25" x14ac:dyDescent="0.45">
      <c r="A95" s="75" t="s">
        <v>56</v>
      </c>
      <c r="B95" s="74" t="s">
        <v>198</v>
      </c>
      <c r="C95" s="16" t="s">
        <v>199</v>
      </c>
      <c r="D95" s="16" t="s">
        <v>67</v>
      </c>
      <c r="E95" s="16" t="s">
        <v>29</v>
      </c>
      <c r="F95" s="127">
        <f>Inp_2!G60</f>
        <v>79.830122211204753</v>
      </c>
      <c r="G95" s="127">
        <f>Inp_2!H60</f>
        <v>80.798939393939392</v>
      </c>
      <c r="H95" s="127">
        <f>Inp_2!I60</f>
        <v>81.824166666666656</v>
      </c>
      <c r="I95" s="127">
        <f>Inp_2!J60</f>
        <v>82.756818181818176</v>
      </c>
      <c r="J95" s="127" t="str">
        <f>"##BLANK"</f>
        <v>##BLANK</v>
      </c>
      <c r="K95" s="76" t="str">
        <f>"##BLANK"</f>
        <v>##BLANK</v>
      </c>
    </row>
    <row r="96" spans="1:11" ht="14.25" x14ac:dyDescent="0.45">
      <c r="A96" s="75" t="s">
        <v>56</v>
      </c>
      <c r="B96" s="74" t="s">
        <v>200</v>
      </c>
      <c r="C96" s="62" t="s">
        <v>201</v>
      </c>
      <c r="D96" s="75" t="s">
        <v>202</v>
      </c>
      <c r="E96" s="16" t="s">
        <v>29</v>
      </c>
      <c r="F96" s="77" t="str">
        <f t="shared" ref="F96:K96" ca="1" si="22">CONCATENATE("[…]", TEXT(NOW(),"dd/mm/yyy hh:mm:ss"))</f>
        <v>[…]12/12/2024 09:00:48</v>
      </c>
      <c r="G96" s="77" t="str">
        <f t="shared" ca="1" si="22"/>
        <v>[…]12/12/2024 09:00:48</v>
      </c>
      <c r="H96" s="77" t="str">
        <f t="shared" ca="1" si="22"/>
        <v>[…]12/12/2024 09:00:48</v>
      </c>
      <c r="I96" s="77" t="str">
        <f t="shared" ca="1" si="22"/>
        <v>[…]12/12/2024 09:00:48</v>
      </c>
      <c r="J96" s="77" t="str">
        <f t="shared" ca="1" si="22"/>
        <v>[…]12/12/2024 09:00:48</v>
      </c>
      <c r="K96" s="77" t="str">
        <f t="shared" ca="1" si="22"/>
        <v>[…]12/12/2024 09:00:48</v>
      </c>
    </row>
    <row r="97" spans="1:11" ht="14.25" x14ac:dyDescent="0.45">
      <c r="A97" s="75" t="s">
        <v>56</v>
      </c>
      <c r="B97" s="74" t="s">
        <v>203</v>
      </c>
      <c r="C97" s="62" t="s">
        <v>204</v>
      </c>
      <c r="D97" s="75" t="s">
        <v>202</v>
      </c>
      <c r="E97" s="16" t="s">
        <v>29</v>
      </c>
      <c r="F97" s="77" t="str">
        <f t="shared" ref="F97:K97" ca="1" si="23">MID(CELL("filename"),SEARCH("[",CELL("filename"))+1,SEARCH("]",CELL("filename"))-SEARCH("[",CELL("filename"))-1)</f>
        <v>PR24OC35 - D-MeX RoRE payments model - checked.xlsx</v>
      </c>
      <c r="G97" s="77" t="str">
        <f t="shared" ca="1" si="23"/>
        <v>PR24OC35 - D-MeX RoRE payments model - checked.xlsx</v>
      </c>
      <c r="H97" s="77" t="str">
        <f t="shared" ca="1" si="23"/>
        <v>PR24OC35 - D-MeX RoRE payments model - checked.xlsx</v>
      </c>
      <c r="I97" s="77" t="str">
        <f t="shared" ca="1" si="23"/>
        <v>PR24OC35 - D-MeX RoRE payments model - checked.xlsx</v>
      </c>
      <c r="J97" s="77" t="str">
        <f t="shared" ca="1" si="23"/>
        <v>PR24OC35 - D-MeX RoRE payments model - checked.xlsx</v>
      </c>
      <c r="K97" s="77" t="str">
        <f t="shared" ca="1" si="23"/>
        <v>PR24OC35 - D-MeX RoRE payments model - checked.xlsx</v>
      </c>
    </row>
    <row r="98" spans="1:11" ht="14.25" x14ac:dyDescent="0.45">
      <c r="A98" s="75" t="s">
        <v>56</v>
      </c>
      <c r="B98" s="74" t="s">
        <v>205</v>
      </c>
      <c r="C98" s="62" t="s">
        <v>206</v>
      </c>
      <c r="D98" s="75" t="s">
        <v>202</v>
      </c>
      <c r="E98" s="16" t="s">
        <v>29</v>
      </c>
      <c r="F98" s="77" t="str">
        <f>F_Inputs!$E$1</f>
        <v>Run on 27 Nov 2024 18:27</v>
      </c>
      <c r="G98" s="77" t="str">
        <f>F_Inputs!$E$1</f>
        <v>Run on 27 Nov 2024 18:27</v>
      </c>
      <c r="H98" s="77" t="str">
        <f>F_Inputs!$E$1</f>
        <v>Run on 27 Nov 2024 18:27</v>
      </c>
      <c r="I98" s="77" t="str">
        <f>F_Inputs!$E$1</f>
        <v>Run on 27 Nov 2024 18:27</v>
      </c>
      <c r="J98" s="77" t="str">
        <f>F_Inputs!$E$1</f>
        <v>Run on 27 Nov 2024 18:27</v>
      </c>
      <c r="K98" s="77" t="str">
        <f>F_Inputs!$E$1</f>
        <v>Run on 27 Nov 2024 18:27</v>
      </c>
    </row>
    <row r="99" spans="1:11" ht="14.25" x14ac:dyDescent="0.45">
      <c r="A99" s="75" t="s">
        <v>56</v>
      </c>
      <c r="B99" s="74" t="s">
        <v>207</v>
      </c>
      <c r="C99" s="62" t="s">
        <v>208</v>
      </c>
      <c r="D99" s="75" t="s">
        <v>209</v>
      </c>
      <c r="E99" s="16" t="s">
        <v>29</v>
      </c>
      <c r="F99" s="77"/>
      <c r="G99" s="77"/>
      <c r="H99" s="77"/>
      <c r="I99" s="77"/>
      <c r="J99" s="77"/>
      <c r="K99" s="77"/>
    </row>
    <row r="100" spans="1:11" ht="14.25" x14ac:dyDescent="0.45">
      <c r="A100" s="75" t="s">
        <v>57</v>
      </c>
      <c r="B100" s="74" t="s">
        <v>191</v>
      </c>
      <c r="C100" s="16" t="s">
        <v>192</v>
      </c>
      <c r="D100" s="16" t="s">
        <v>193</v>
      </c>
      <c r="E100" s="16" t="s">
        <v>29</v>
      </c>
      <c r="F100" s="76">
        <f>'Expected payments %RoRE'!F59</f>
        <v>4.4976418076721951E-4</v>
      </c>
      <c r="G100" s="76">
        <f>'Expected payments %RoRE'!G59</f>
        <v>1.441706332114482E-4</v>
      </c>
      <c r="H100" s="76">
        <f>'Expected payments %RoRE'!H59</f>
        <v>8.3631597154894548E-4</v>
      </c>
      <c r="I100" s="76">
        <f>'Expected payments %RoRE'!I59</f>
        <v>4.4108950858778889E-4</v>
      </c>
      <c r="J100" s="76" t="str">
        <f>"##BLANK"</f>
        <v>##BLANK</v>
      </c>
      <c r="K100" s="76" t="str">
        <f>"##BLANK"</f>
        <v>##BLANK</v>
      </c>
    </row>
    <row r="101" spans="1:11" ht="14.25" x14ac:dyDescent="0.45">
      <c r="A101" s="75" t="s">
        <v>57</v>
      </c>
      <c r="B101" s="74" t="s">
        <v>194</v>
      </c>
      <c r="C101" s="16" t="s">
        <v>195</v>
      </c>
      <c r="D101" s="16" t="s">
        <v>193</v>
      </c>
      <c r="E101" s="16" t="s">
        <v>29</v>
      </c>
      <c r="F101" s="76">
        <f>'Cap &amp; Collar £m'!G19</f>
        <v>2E-3</v>
      </c>
      <c r="G101" s="76">
        <f>'Cap &amp; Collar £m'!H19</f>
        <v>2E-3</v>
      </c>
      <c r="H101" s="76">
        <f>'Cap &amp; Collar £m'!I19</f>
        <v>2E-3</v>
      </c>
      <c r="I101" s="76">
        <f>'Cap &amp; Collar £m'!J19</f>
        <v>2E-3</v>
      </c>
      <c r="J101" s="76" t="str">
        <f>"##BLANK"</f>
        <v>##BLANK</v>
      </c>
      <c r="K101" s="76">
        <v>2E-3</v>
      </c>
    </row>
    <row r="102" spans="1:11" ht="14.25" x14ac:dyDescent="0.45">
      <c r="A102" s="75" t="s">
        <v>57</v>
      </c>
      <c r="B102" s="74" t="s">
        <v>196</v>
      </c>
      <c r="C102" s="16" t="s">
        <v>197</v>
      </c>
      <c r="D102" s="16" t="s">
        <v>193</v>
      </c>
      <c r="E102" s="16" t="s">
        <v>29</v>
      </c>
      <c r="F102" s="76">
        <f>'Cap &amp; Collar £m'!G75</f>
        <v>-2E-3</v>
      </c>
      <c r="G102" s="76">
        <f>'Cap &amp; Collar £m'!H75</f>
        <v>-2E-3</v>
      </c>
      <c r="H102" s="76">
        <f>'Cap &amp; Collar £m'!I75</f>
        <v>-2E-3</v>
      </c>
      <c r="I102" s="76">
        <f>'Cap &amp; Collar £m'!J75</f>
        <v>-2E-3</v>
      </c>
      <c r="J102" s="76" t="str">
        <f>"##BLANK"</f>
        <v>##BLANK</v>
      </c>
      <c r="K102" s="76">
        <v>-2E-3</v>
      </c>
    </row>
    <row r="103" spans="1:11" ht="14.25" x14ac:dyDescent="0.45">
      <c r="A103" s="75" t="s">
        <v>57</v>
      </c>
      <c r="B103" s="74" t="s">
        <v>198</v>
      </c>
      <c r="C103" s="16" t="s">
        <v>199</v>
      </c>
      <c r="D103" s="16" t="s">
        <v>67</v>
      </c>
      <c r="E103" s="16" t="s">
        <v>29</v>
      </c>
      <c r="F103" s="127">
        <f>Inp_2!G61</f>
        <v>83.484444444444421</v>
      </c>
      <c r="G103" s="127">
        <f>Inp_2!H61</f>
        <v>81.430185185185195</v>
      </c>
      <c r="H103" s="127">
        <f>Inp_2!I61</f>
        <v>86.74649122807017</v>
      </c>
      <c r="I103" s="127">
        <f>Inp_2!J61</f>
        <v>88.128627450980389</v>
      </c>
      <c r="J103" s="127" t="str">
        <f>"##BLANK"</f>
        <v>##BLANK</v>
      </c>
      <c r="K103" s="76" t="str">
        <f>"##BLANK"</f>
        <v>##BLANK</v>
      </c>
    </row>
    <row r="104" spans="1:11" ht="14.25" x14ac:dyDescent="0.45">
      <c r="A104" s="75" t="s">
        <v>57</v>
      </c>
      <c r="B104" s="74" t="s">
        <v>200</v>
      </c>
      <c r="C104" s="62" t="s">
        <v>201</v>
      </c>
      <c r="D104" s="75" t="s">
        <v>202</v>
      </c>
      <c r="E104" s="16" t="s">
        <v>29</v>
      </c>
      <c r="F104" s="77" t="str">
        <f t="shared" ref="F104:K104" ca="1" si="24">CONCATENATE("[…]", TEXT(NOW(),"dd/mm/yyy hh:mm:ss"))</f>
        <v>[…]12/12/2024 09:00:48</v>
      </c>
      <c r="G104" s="77" t="str">
        <f t="shared" ca="1" si="24"/>
        <v>[…]12/12/2024 09:00:48</v>
      </c>
      <c r="H104" s="77" t="str">
        <f t="shared" ca="1" si="24"/>
        <v>[…]12/12/2024 09:00:48</v>
      </c>
      <c r="I104" s="77" t="str">
        <f t="shared" ca="1" si="24"/>
        <v>[…]12/12/2024 09:00:48</v>
      </c>
      <c r="J104" s="77" t="str">
        <f t="shared" ca="1" si="24"/>
        <v>[…]12/12/2024 09:00:48</v>
      </c>
      <c r="K104" s="77" t="str">
        <f t="shared" ca="1" si="24"/>
        <v>[…]12/12/2024 09:00:48</v>
      </c>
    </row>
    <row r="105" spans="1:11" ht="14.25" x14ac:dyDescent="0.45">
      <c r="A105" s="75" t="s">
        <v>57</v>
      </c>
      <c r="B105" s="74" t="s">
        <v>203</v>
      </c>
      <c r="C105" s="62" t="s">
        <v>204</v>
      </c>
      <c r="D105" s="75" t="s">
        <v>202</v>
      </c>
      <c r="E105" s="16" t="s">
        <v>29</v>
      </c>
      <c r="F105" s="77" t="str">
        <f t="shared" ref="F105:K105" ca="1" si="25">MID(CELL("filename"),SEARCH("[",CELL("filename"))+1,SEARCH("]",CELL("filename"))-SEARCH("[",CELL("filename"))-1)</f>
        <v>PR24OC35 - D-MeX RoRE payments model - checked.xlsx</v>
      </c>
      <c r="G105" s="77" t="str">
        <f t="shared" ca="1" si="25"/>
        <v>PR24OC35 - D-MeX RoRE payments model - checked.xlsx</v>
      </c>
      <c r="H105" s="77" t="str">
        <f t="shared" ca="1" si="25"/>
        <v>PR24OC35 - D-MeX RoRE payments model - checked.xlsx</v>
      </c>
      <c r="I105" s="77" t="str">
        <f t="shared" ca="1" si="25"/>
        <v>PR24OC35 - D-MeX RoRE payments model - checked.xlsx</v>
      </c>
      <c r="J105" s="77" t="str">
        <f t="shared" ca="1" si="25"/>
        <v>PR24OC35 - D-MeX RoRE payments model - checked.xlsx</v>
      </c>
      <c r="K105" s="77" t="str">
        <f t="shared" ca="1" si="25"/>
        <v>PR24OC35 - D-MeX RoRE payments model - checked.xlsx</v>
      </c>
    </row>
    <row r="106" spans="1:11" ht="14.25" x14ac:dyDescent="0.45">
      <c r="A106" s="75" t="s">
        <v>57</v>
      </c>
      <c r="B106" s="74" t="s">
        <v>205</v>
      </c>
      <c r="C106" s="62" t="s">
        <v>206</v>
      </c>
      <c r="D106" s="75" t="s">
        <v>202</v>
      </c>
      <c r="E106" s="16" t="s">
        <v>29</v>
      </c>
      <c r="F106" s="77" t="str">
        <f>F_Inputs!$E$1</f>
        <v>Run on 27 Nov 2024 18:27</v>
      </c>
      <c r="G106" s="77" t="str">
        <f>F_Inputs!$E$1</f>
        <v>Run on 27 Nov 2024 18:27</v>
      </c>
      <c r="H106" s="77" t="str">
        <f>F_Inputs!$E$1</f>
        <v>Run on 27 Nov 2024 18:27</v>
      </c>
      <c r="I106" s="77" t="str">
        <f>F_Inputs!$E$1</f>
        <v>Run on 27 Nov 2024 18:27</v>
      </c>
      <c r="J106" s="77" t="str">
        <f>F_Inputs!$E$1</f>
        <v>Run on 27 Nov 2024 18:27</v>
      </c>
      <c r="K106" s="77" t="str">
        <f>F_Inputs!$E$1</f>
        <v>Run on 27 Nov 2024 18:27</v>
      </c>
    </row>
    <row r="107" spans="1:11" ht="14.25" x14ac:dyDescent="0.45">
      <c r="A107" s="75" t="s">
        <v>57</v>
      </c>
      <c r="B107" s="74" t="s">
        <v>207</v>
      </c>
      <c r="C107" s="62" t="s">
        <v>208</v>
      </c>
      <c r="D107" s="75" t="s">
        <v>209</v>
      </c>
      <c r="E107" s="16" t="s">
        <v>29</v>
      </c>
      <c r="F107" s="77"/>
      <c r="G107" s="77"/>
      <c r="H107" s="77"/>
      <c r="I107" s="77"/>
      <c r="J107" s="77"/>
      <c r="K107" s="77"/>
    </row>
    <row r="108" spans="1:11" ht="14.25" x14ac:dyDescent="0.45">
      <c r="A108" s="75" t="s">
        <v>60</v>
      </c>
      <c r="B108" s="74" t="s">
        <v>191</v>
      </c>
      <c r="C108" s="16" t="s">
        <v>192</v>
      </c>
      <c r="D108" s="16" t="s">
        <v>193</v>
      </c>
      <c r="E108" s="16" t="s">
        <v>29</v>
      </c>
      <c r="F108" s="76">
        <f>'Expected payments %RoRE'!F60</f>
        <v>-5.6416645979629214E-4</v>
      </c>
      <c r="G108" s="76">
        <f>'Expected payments %RoRE'!G60</f>
        <v>-1.9920462845302226E-4</v>
      </c>
      <c r="H108" s="76">
        <f>'Expected payments %RoRE'!H60</f>
        <v>2.2320176538085016E-4</v>
      </c>
      <c r="I108" s="76">
        <f>'Expected payments %RoRE'!I60</f>
        <v>-2.1634361834546242E-4</v>
      </c>
      <c r="J108" s="76" t="str">
        <f>"##BLANK"</f>
        <v>##BLANK</v>
      </c>
      <c r="K108" s="76" t="str">
        <f>"##BLANK"</f>
        <v>##BLANK</v>
      </c>
    </row>
    <row r="109" spans="1:11" ht="14.25" x14ac:dyDescent="0.45">
      <c r="A109" s="75" t="s">
        <v>60</v>
      </c>
      <c r="B109" s="74" t="s">
        <v>194</v>
      </c>
      <c r="C109" s="16" t="s">
        <v>195</v>
      </c>
      <c r="D109" s="16" t="s">
        <v>193</v>
      </c>
      <c r="E109" s="16" t="s">
        <v>29</v>
      </c>
      <c r="F109" s="76">
        <f>'Cap &amp; Collar £m'!G20</f>
        <v>2E-3</v>
      </c>
      <c r="G109" s="76">
        <f>'Cap &amp; Collar £m'!H20</f>
        <v>2E-3</v>
      </c>
      <c r="H109" s="76">
        <f>'Cap &amp; Collar £m'!I20</f>
        <v>2E-3</v>
      </c>
      <c r="I109" s="76">
        <f>'Cap &amp; Collar £m'!J20</f>
        <v>2E-3</v>
      </c>
      <c r="J109" s="76" t="str">
        <f>"##BLANK"</f>
        <v>##BLANK</v>
      </c>
      <c r="K109" s="76">
        <v>2E-3</v>
      </c>
    </row>
    <row r="110" spans="1:11" ht="14.25" x14ac:dyDescent="0.45">
      <c r="A110" s="75" t="s">
        <v>60</v>
      </c>
      <c r="B110" s="74" t="s">
        <v>196</v>
      </c>
      <c r="C110" s="16" t="s">
        <v>197</v>
      </c>
      <c r="D110" s="16" t="s">
        <v>193</v>
      </c>
      <c r="E110" s="16" t="s">
        <v>29</v>
      </c>
      <c r="F110" s="76">
        <f>'Cap &amp; Collar £m'!G76</f>
        <v>-2E-3</v>
      </c>
      <c r="G110" s="76">
        <f>'Cap &amp; Collar £m'!H76</f>
        <v>-2E-3</v>
      </c>
      <c r="H110" s="76">
        <f>'Cap &amp; Collar £m'!I76</f>
        <v>-2E-3</v>
      </c>
      <c r="I110" s="76">
        <f>'Cap &amp; Collar £m'!J76</f>
        <v>-2E-3</v>
      </c>
      <c r="J110" s="76" t="str">
        <f>"##BLANK"</f>
        <v>##BLANK</v>
      </c>
      <c r="K110" s="76">
        <v>-2E-3</v>
      </c>
    </row>
    <row r="111" spans="1:11" ht="14.25" x14ac:dyDescent="0.45">
      <c r="A111" s="75" t="s">
        <v>60</v>
      </c>
      <c r="B111" s="74" t="s">
        <v>198</v>
      </c>
      <c r="C111" s="16" t="s">
        <v>199</v>
      </c>
      <c r="D111" s="16" t="s">
        <v>67</v>
      </c>
      <c r="E111" s="16" t="s">
        <v>29</v>
      </c>
      <c r="F111" s="127">
        <f>Inp_2!G62</f>
        <v>79.044809244836856</v>
      </c>
      <c r="G111" s="127">
        <f>Inp_2!H62</f>
        <v>79.926666666666648</v>
      </c>
      <c r="H111" s="127">
        <f>Inp_2!I62</f>
        <v>84.062063492063487</v>
      </c>
      <c r="I111" s="127">
        <f>Inp_2!J62</f>
        <v>85.250012784269117</v>
      </c>
      <c r="J111" s="127" t="str">
        <f>"##BLANK"</f>
        <v>##BLANK</v>
      </c>
      <c r="K111" s="76" t="str">
        <f>"##BLANK"</f>
        <v>##BLANK</v>
      </c>
    </row>
    <row r="112" spans="1:11" ht="14.25" x14ac:dyDescent="0.45">
      <c r="A112" s="75" t="s">
        <v>60</v>
      </c>
      <c r="B112" s="74" t="s">
        <v>200</v>
      </c>
      <c r="C112" s="62" t="s">
        <v>201</v>
      </c>
      <c r="D112" s="75" t="s">
        <v>202</v>
      </c>
      <c r="E112" s="16" t="s">
        <v>29</v>
      </c>
      <c r="F112" s="77" t="str">
        <f t="shared" ref="F112:K112" ca="1" si="26">CONCATENATE("[…]", TEXT(NOW(),"dd/mm/yyy hh:mm:ss"))</f>
        <v>[…]12/12/2024 09:00:48</v>
      </c>
      <c r="G112" s="77" t="str">
        <f t="shared" ca="1" si="26"/>
        <v>[…]12/12/2024 09:00:48</v>
      </c>
      <c r="H112" s="77" t="str">
        <f t="shared" ca="1" si="26"/>
        <v>[…]12/12/2024 09:00:48</v>
      </c>
      <c r="I112" s="77" t="str">
        <f t="shared" ca="1" si="26"/>
        <v>[…]12/12/2024 09:00:48</v>
      </c>
      <c r="J112" s="77" t="str">
        <f t="shared" ca="1" si="26"/>
        <v>[…]12/12/2024 09:00:48</v>
      </c>
      <c r="K112" s="77" t="str">
        <f t="shared" ca="1" si="26"/>
        <v>[…]12/12/2024 09:00:48</v>
      </c>
    </row>
    <row r="113" spans="1:11" ht="14.25" x14ac:dyDescent="0.45">
      <c r="A113" s="75" t="s">
        <v>60</v>
      </c>
      <c r="B113" s="74" t="s">
        <v>203</v>
      </c>
      <c r="C113" s="62" t="s">
        <v>204</v>
      </c>
      <c r="D113" s="75" t="s">
        <v>202</v>
      </c>
      <c r="E113" s="16" t="s">
        <v>29</v>
      </c>
      <c r="F113" s="77" t="str">
        <f t="shared" ref="F113:K113" ca="1" si="27">MID(CELL("filename"),SEARCH("[",CELL("filename"))+1,SEARCH("]",CELL("filename"))-SEARCH("[",CELL("filename"))-1)</f>
        <v>PR24OC35 - D-MeX RoRE payments model - checked.xlsx</v>
      </c>
      <c r="G113" s="77" t="str">
        <f t="shared" ca="1" si="27"/>
        <v>PR24OC35 - D-MeX RoRE payments model - checked.xlsx</v>
      </c>
      <c r="H113" s="77" t="str">
        <f t="shared" ca="1" si="27"/>
        <v>PR24OC35 - D-MeX RoRE payments model - checked.xlsx</v>
      </c>
      <c r="I113" s="77" t="str">
        <f t="shared" ca="1" si="27"/>
        <v>PR24OC35 - D-MeX RoRE payments model - checked.xlsx</v>
      </c>
      <c r="J113" s="77" t="str">
        <f t="shared" ca="1" si="27"/>
        <v>PR24OC35 - D-MeX RoRE payments model - checked.xlsx</v>
      </c>
      <c r="K113" s="77" t="str">
        <f t="shared" ca="1" si="27"/>
        <v>PR24OC35 - D-MeX RoRE payments model - checked.xlsx</v>
      </c>
    </row>
    <row r="114" spans="1:11" ht="14.25" x14ac:dyDescent="0.45">
      <c r="A114" s="75" t="s">
        <v>60</v>
      </c>
      <c r="B114" s="74" t="s">
        <v>205</v>
      </c>
      <c r="C114" s="62" t="s">
        <v>206</v>
      </c>
      <c r="D114" s="75" t="s">
        <v>202</v>
      </c>
      <c r="E114" s="16" t="s">
        <v>29</v>
      </c>
      <c r="F114" s="77" t="str">
        <f>F_Inputs!$E$1</f>
        <v>Run on 27 Nov 2024 18:27</v>
      </c>
      <c r="G114" s="77" t="str">
        <f>F_Inputs!$E$1</f>
        <v>Run on 27 Nov 2024 18:27</v>
      </c>
      <c r="H114" s="77" t="str">
        <f>F_Inputs!$E$1</f>
        <v>Run on 27 Nov 2024 18:27</v>
      </c>
      <c r="I114" s="77" t="str">
        <f>F_Inputs!$E$1</f>
        <v>Run on 27 Nov 2024 18:27</v>
      </c>
      <c r="J114" s="77" t="str">
        <f>F_Inputs!$E$1</f>
        <v>Run on 27 Nov 2024 18:27</v>
      </c>
      <c r="K114" s="77" t="str">
        <f>F_Inputs!$E$1</f>
        <v>Run on 27 Nov 2024 18:27</v>
      </c>
    </row>
    <row r="115" spans="1:11" ht="14.25" x14ac:dyDescent="0.45">
      <c r="A115" s="75" t="s">
        <v>60</v>
      </c>
      <c r="B115" s="74" t="s">
        <v>207</v>
      </c>
      <c r="C115" s="62" t="s">
        <v>208</v>
      </c>
      <c r="D115" s="75" t="s">
        <v>209</v>
      </c>
      <c r="E115" s="16" t="s">
        <v>29</v>
      </c>
      <c r="F115" s="77"/>
      <c r="G115" s="77"/>
      <c r="H115" s="77"/>
      <c r="I115" s="77"/>
      <c r="J115" s="77"/>
      <c r="K115" s="77"/>
    </row>
    <row r="116" spans="1:11" ht="14.25" x14ac:dyDescent="0.45">
      <c r="A116" s="75" t="s">
        <v>58</v>
      </c>
      <c r="B116" s="74" t="s">
        <v>191</v>
      </c>
      <c r="C116" s="16" t="s">
        <v>192</v>
      </c>
      <c r="D116" s="16" t="s">
        <v>193</v>
      </c>
      <c r="E116" s="16" t="s">
        <v>29</v>
      </c>
      <c r="F116" s="76">
        <f>'Expected payments %RoRE'!F61</f>
        <v>1.2664272448396959E-3</v>
      </c>
      <c r="G116" s="76">
        <f>'Expected payments %RoRE'!G61</f>
        <v>1.6160315346245081E-3</v>
      </c>
      <c r="H116" s="76">
        <f>'Expected payments %RoRE'!H61</f>
        <v>1.5565917947159018E-3</v>
      </c>
      <c r="I116" s="76">
        <f>'Expected payments %RoRE'!I61</f>
        <v>0</v>
      </c>
      <c r="J116" s="76" t="str">
        <f>"##BLANK"</f>
        <v>##BLANK</v>
      </c>
      <c r="K116" s="76" t="str">
        <f>"##BLANK"</f>
        <v>##BLANK</v>
      </c>
    </row>
    <row r="117" spans="1:11" ht="14.25" x14ac:dyDescent="0.45">
      <c r="A117" s="75" t="s">
        <v>58</v>
      </c>
      <c r="B117" s="74" t="s">
        <v>194</v>
      </c>
      <c r="C117" s="16" t="s">
        <v>195</v>
      </c>
      <c r="D117" s="16" t="s">
        <v>193</v>
      </c>
      <c r="E117" s="16" t="s">
        <v>29</v>
      </c>
      <c r="F117" s="76">
        <f>'Cap &amp; Collar £m'!G21</f>
        <v>2E-3</v>
      </c>
      <c r="G117" s="76">
        <f>'Cap &amp; Collar £m'!H21</f>
        <v>2E-3</v>
      </c>
      <c r="H117" s="76">
        <f>'Cap &amp; Collar £m'!I21</f>
        <v>2E-3</v>
      </c>
      <c r="I117" s="76">
        <f>'Cap &amp; Collar £m'!J21</f>
        <v>2E-3</v>
      </c>
      <c r="J117" s="76" t="str">
        <f>"##BLANK"</f>
        <v>##BLANK</v>
      </c>
      <c r="K117" s="76">
        <v>2E-3</v>
      </c>
    </row>
    <row r="118" spans="1:11" ht="14.25" x14ac:dyDescent="0.45">
      <c r="A118" s="75" t="s">
        <v>58</v>
      </c>
      <c r="B118" s="74" t="s">
        <v>196</v>
      </c>
      <c r="C118" s="16" t="s">
        <v>197</v>
      </c>
      <c r="D118" s="16" t="s">
        <v>193</v>
      </c>
      <c r="E118" s="16" t="s">
        <v>29</v>
      </c>
      <c r="F118" s="76">
        <f>'Cap &amp; Collar £m'!G77</f>
        <v>-2E-3</v>
      </c>
      <c r="G118" s="76">
        <f>'Cap &amp; Collar £m'!H77</f>
        <v>-2E-3</v>
      </c>
      <c r="H118" s="76">
        <f>'Cap &amp; Collar £m'!I77</f>
        <v>-2E-3</v>
      </c>
      <c r="I118" s="76">
        <f>'Cap &amp; Collar £m'!J77</f>
        <v>-2E-3</v>
      </c>
      <c r="J118" s="76" t="str">
        <f>"##BLANK"</f>
        <v>##BLANK</v>
      </c>
      <c r="K118" s="76">
        <v>-2E-3</v>
      </c>
    </row>
    <row r="119" spans="1:11" ht="14.25" x14ac:dyDescent="0.45">
      <c r="A119" s="75" t="s">
        <v>58</v>
      </c>
      <c r="B119" s="74" t="s">
        <v>198</v>
      </c>
      <c r="C119" s="16" t="s">
        <v>199</v>
      </c>
      <c r="D119" s="16" t="s">
        <v>67</v>
      </c>
      <c r="E119" s="16" t="s">
        <v>29</v>
      </c>
      <c r="F119" s="127">
        <f>Inp_2!G63</f>
        <v>87.060864527629235</v>
      </c>
      <c r="G119" s="127">
        <f>Inp_2!H63</f>
        <v>87.875555555555565</v>
      </c>
      <c r="H119" s="127">
        <f>Inp_2!I63</f>
        <v>89.901041666666657</v>
      </c>
      <c r="I119" s="127">
        <f>Inp_2!J63</f>
        <v>86.197333333333333</v>
      </c>
      <c r="J119" s="127" t="str">
        <f>"##BLANK"</f>
        <v>##BLANK</v>
      </c>
      <c r="K119" s="76" t="str">
        <f>"##BLANK"</f>
        <v>##BLANK</v>
      </c>
    </row>
    <row r="120" spans="1:11" ht="14.25" x14ac:dyDescent="0.45">
      <c r="A120" s="75" t="s">
        <v>58</v>
      </c>
      <c r="B120" s="74" t="s">
        <v>200</v>
      </c>
      <c r="C120" s="62" t="s">
        <v>201</v>
      </c>
      <c r="D120" s="75" t="s">
        <v>202</v>
      </c>
      <c r="E120" s="16" t="s">
        <v>29</v>
      </c>
      <c r="F120" s="77" t="str">
        <f t="shared" ref="F120:K120" ca="1" si="28">CONCATENATE("[…]", TEXT(NOW(),"dd/mm/yyy hh:mm:ss"))</f>
        <v>[…]12/12/2024 09:00:48</v>
      </c>
      <c r="G120" s="77" t="str">
        <f t="shared" ca="1" si="28"/>
        <v>[…]12/12/2024 09:00:48</v>
      </c>
      <c r="H120" s="77" t="str">
        <f t="shared" ca="1" si="28"/>
        <v>[…]12/12/2024 09:00:48</v>
      </c>
      <c r="I120" s="77" t="str">
        <f t="shared" ca="1" si="28"/>
        <v>[…]12/12/2024 09:00:48</v>
      </c>
      <c r="J120" s="77" t="str">
        <f t="shared" ca="1" si="28"/>
        <v>[…]12/12/2024 09:00:48</v>
      </c>
      <c r="K120" s="77" t="str">
        <f t="shared" ca="1" si="28"/>
        <v>[…]12/12/2024 09:00:48</v>
      </c>
    </row>
    <row r="121" spans="1:11" ht="14.25" x14ac:dyDescent="0.45">
      <c r="A121" s="75" t="s">
        <v>58</v>
      </c>
      <c r="B121" s="74" t="s">
        <v>203</v>
      </c>
      <c r="C121" s="62" t="s">
        <v>204</v>
      </c>
      <c r="D121" s="75" t="s">
        <v>202</v>
      </c>
      <c r="E121" s="16" t="s">
        <v>29</v>
      </c>
      <c r="F121" s="77" t="str">
        <f t="shared" ref="F121:K121" ca="1" si="29">MID(CELL("filename"),SEARCH("[",CELL("filename"))+1,SEARCH("]",CELL("filename"))-SEARCH("[",CELL("filename"))-1)</f>
        <v>PR24OC35 - D-MeX RoRE payments model - checked.xlsx</v>
      </c>
      <c r="G121" s="77" t="str">
        <f t="shared" ca="1" si="29"/>
        <v>PR24OC35 - D-MeX RoRE payments model - checked.xlsx</v>
      </c>
      <c r="H121" s="77" t="str">
        <f t="shared" ca="1" si="29"/>
        <v>PR24OC35 - D-MeX RoRE payments model - checked.xlsx</v>
      </c>
      <c r="I121" s="77" t="str">
        <f t="shared" ca="1" si="29"/>
        <v>PR24OC35 - D-MeX RoRE payments model - checked.xlsx</v>
      </c>
      <c r="J121" s="77" t="str">
        <f t="shared" ca="1" si="29"/>
        <v>PR24OC35 - D-MeX RoRE payments model - checked.xlsx</v>
      </c>
      <c r="K121" s="77" t="str">
        <f t="shared" ca="1" si="29"/>
        <v>PR24OC35 - D-MeX RoRE payments model - checked.xlsx</v>
      </c>
    </row>
    <row r="122" spans="1:11" ht="14.25" x14ac:dyDescent="0.45">
      <c r="A122" s="75" t="s">
        <v>58</v>
      </c>
      <c r="B122" s="74" t="s">
        <v>205</v>
      </c>
      <c r="C122" s="62" t="s">
        <v>206</v>
      </c>
      <c r="D122" s="75" t="s">
        <v>202</v>
      </c>
      <c r="E122" s="16" t="s">
        <v>29</v>
      </c>
      <c r="F122" s="77" t="str">
        <f>F_Inputs!$E$1</f>
        <v>Run on 27 Nov 2024 18:27</v>
      </c>
      <c r="G122" s="77" t="str">
        <f>F_Inputs!$E$1</f>
        <v>Run on 27 Nov 2024 18:27</v>
      </c>
      <c r="H122" s="77" t="str">
        <f>F_Inputs!$E$1</f>
        <v>Run on 27 Nov 2024 18:27</v>
      </c>
      <c r="I122" s="77" t="str">
        <f>F_Inputs!$E$1</f>
        <v>Run on 27 Nov 2024 18:27</v>
      </c>
      <c r="J122" s="77" t="str">
        <f>F_Inputs!$E$1</f>
        <v>Run on 27 Nov 2024 18:27</v>
      </c>
      <c r="K122" s="77" t="str">
        <f>F_Inputs!$E$1</f>
        <v>Run on 27 Nov 2024 18:27</v>
      </c>
    </row>
    <row r="123" spans="1:11" ht="14.25" x14ac:dyDescent="0.45">
      <c r="A123" s="75" t="s">
        <v>58</v>
      </c>
      <c r="B123" s="74" t="s">
        <v>207</v>
      </c>
      <c r="C123" s="62" t="s">
        <v>208</v>
      </c>
      <c r="D123" s="75" t="s">
        <v>209</v>
      </c>
      <c r="E123" s="16" t="s">
        <v>29</v>
      </c>
      <c r="F123" s="77"/>
      <c r="G123" s="77"/>
      <c r="H123" s="77"/>
      <c r="I123" s="77"/>
      <c r="J123" s="77"/>
      <c r="K123" s="77"/>
    </row>
    <row r="124" spans="1:11" ht="14.25" x14ac:dyDescent="0.45">
      <c r="A124" s="75" t="s">
        <v>59</v>
      </c>
      <c r="B124" s="74" t="s">
        <v>191</v>
      </c>
      <c r="C124" s="16" t="s">
        <v>192</v>
      </c>
      <c r="D124" s="16" t="s">
        <v>193</v>
      </c>
      <c r="E124" s="16" t="s">
        <v>29</v>
      </c>
      <c r="F124" s="76">
        <f>'Expected payments %RoRE'!F62</f>
        <v>-1.387889517661566E-3</v>
      </c>
      <c r="G124" s="76">
        <f>'Expected payments %RoRE'!G62</f>
        <v>-1.1333816182641347E-3</v>
      </c>
      <c r="H124" s="76">
        <f>'Expected payments %RoRE'!H62</f>
        <v>-1.3010053476042857E-3</v>
      </c>
      <c r="I124" s="76">
        <f>'Expected payments %RoRE'!I62</f>
        <v>-8.0123589827169549E-4</v>
      </c>
      <c r="J124" s="76" t="str">
        <f>"##BLANK"</f>
        <v>##BLANK</v>
      </c>
      <c r="K124" s="76" t="str">
        <f>"##BLANK"</f>
        <v>##BLANK</v>
      </c>
    </row>
    <row r="125" spans="1:11" ht="14.25" x14ac:dyDescent="0.45">
      <c r="A125" s="75" t="s">
        <v>59</v>
      </c>
      <c r="B125" s="74" t="s">
        <v>194</v>
      </c>
      <c r="C125" s="16" t="s">
        <v>195</v>
      </c>
      <c r="D125" s="16" t="s">
        <v>193</v>
      </c>
      <c r="E125" s="16" t="s">
        <v>29</v>
      </c>
      <c r="F125" s="76">
        <f>'Cap &amp; Collar £m'!G22</f>
        <v>2E-3</v>
      </c>
      <c r="G125" s="76">
        <f>'Cap &amp; Collar £m'!H22</f>
        <v>2E-3</v>
      </c>
      <c r="H125" s="76">
        <f>'Cap &amp; Collar £m'!I22</f>
        <v>2E-3</v>
      </c>
      <c r="I125" s="76">
        <f>'Cap &amp; Collar £m'!J22</f>
        <v>2E-3</v>
      </c>
      <c r="J125" s="76" t="str">
        <f>"##BLANK"</f>
        <v>##BLANK</v>
      </c>
      <c r="K125" s="76">
        <v>2E-3</v>
      </c>
    </row>
    <row r="126" spans="1:11" ht="14.25" x14ac:dyDescent="0.45">
      <c r="A126" s="75" t="s">
        <v>59</v>
      </c>
      <c r="B126" s="74" t="s">
        <v>196</v>
      </c>
      <c r="C126" s="16" t="s">
        <v>197</v>
      </c>
      <c r="D126" s="16" t="s">
        <v>193</v>
      </c>
      <c r="E126" s="16" t="s">
        <v>29</v>
      </c>
      <c r="F126" s="76">
        <f>'Cap &amp; Collar £m'!G78</f>
        <v>-2E-3</v>
      </c>
      <c r="G126" s="76">
        <f>'Cap &amp; Collar £m'!H78</f>
        <v>-2E-3</v>
      </c>
      <c r="H126" s="76">
        <f>'Cap &amp; Collar £m'!I78</f>
        <v>-2E-3</v>
      </c>
      <c r="I126" s="76">
        <f>'Cap &amp; Collar £m'!J78</f>
        <v>-2E-3</v>
      </c>
      <c r="J126" s="76" t="str">
        <f>"##BLANK"</f>
        <v>##BLANK</v>
      </c>
      <c r="K126" s="76">
        <v>-2E-3</v>
      </c>
    </row>
    <row r="127" spans="1:11" ht="14.25" x14ac:dyDescent="0.45">
      <c r="A127" s="75" t="s">
        <v>59</v>
      </c>
      <c r="B127" s="74" t="s">
        <v>198</v>
      </c>
      <c r="C127" s="16" t="s">
        <v>199</v>
      </c>
      <c r="D127" s="16" t="s">
        <v>67</v>
      </c>
      <c r="E127" s="16" t="s">
        <v>29</v>
      </c>
      <c r="F127" s="127">
        <f>Inp_2!G64</f>
        <v>75.438371794871799</v>
      </c>
      <c r="G127" s="127">
        <f>Inp_2!H64</f>
        <v>75.836491228070159</v>
      </c>
      <c r="H127" s="127">
        <f>Inp_2!I64</f>
        <v>77.388333333333335</v>
      </c>
      <c r="I127" s="127">
        <f>Inp_2!J64</f>
        <v>82.689166666666665</v>
      </c>
      <c r="J127" s="127" t="str">
        <f>"##BLANK"</f>
        <v>##BLANK</v>
      </c>
      <c r="K127" s="76" t="str">
        <f>"##BLANK"</f>
        <v>##BLANK</v>
      </c>
    </row>
    <row r="128" spans="1:11" ht="14.25" x14ac:dyDescent="0.45">
      <c r="A128" s="75" t="s">
        <v>59</v>
      </c>
      <c r="B128" s="74" t="s">
        <v>200</v>
      </c>
      <c r="C128" s="62" t="s">
        <v>201</v>
      </c>
      <c r="D128" s="75" t="s">
        <v>202</v>
      </c>
      <c r="E128" s="16" t="s">
        <v>29</v>
      </c>
      <c r="F128" s="77" t="str">
        <f t="shared" ref="F128:K128" ca="1" si="30">CONCATENATE("[…]", TEXT(NOW(),"dd/mm/yyy hh:mm:ss"))</f>
        <v>[…]12/12/2024 09:00:48</v>
      </c>
      <c r="G128" s="77" t="str">
        <f t="shared" ca="1" si="30"/>
        <v>[…]12/12/2024 09:00:48</v>
      </c>
      <c r="H128" s="77" t="str">
        <f t="shared" ca="1" si="30"/>
        <v>[…]12/12/2024 09:00:48</v>
      </c>
      <c r="I128" s="77" t="str">
        <f t="shared" ca="1" si="30"/>
        <v>[…]12/12/2024 09:00:48</v>
      </c>
      <c r="J128" s="77" t="str">
        <f t="shared" ca="1" si="30"/>
        <v>[…]12/12/2024 09:00:48</v>
      </c>
      <c r="K128" s="77" t="str">
        <f t="shared" ca="1" si="30"/>
        <v>[…]12/12/2024 09:00:48</v>
      </c>
    </row>
    <row r="129" spans="1:11" ht="14.25" x14ac:dyDescent="0.45">
      <c r="A129" s="75" t="s">
        <v>59</v>
      </c>
      <c r="B129" s="74" t="s">
        <v>203</v>
      </c>
      <c r="C129" s="62" t="s">
        <v>204</v>
      </c>
      <c r="D129" s="75" t="s">
        <v>202</v>
      </c>
      <c r="E129" s="16" t="s">
        <v>29</v>
      </c>
      <c r="F129" s="77" t="str">
        <f t="shared" ref="F129:K129" ca="1" si="31">MID(CELL("filename"),SEARCH("[",CELL("filename"))+1,SEARCH("]",CELL("filename"))-SEARCH("[",CELL("filename"))-1)</f>
        <v>PR24OC35 - D-MeX RoRE payments model - checked.xlsx</v>
      </c>
      <c r="G129" s="77" t="str">
        <f t="shared" ca="1" si="31"/>
        <v>PR24OC35 - D-MeX RoRE payments model - checked.xlsx</v>
      </c>
      <c r="H129" s="77" t="str">
        <f t="shared" ca="1" si="31"/>
        <v>PR24OC35 - D-MeX RoRE payments model - checked.xlsx</v>
      </c>
      <c r="I129" s="77" t="str">
        <f t="shared" ca="1" si="31"/>
        <v>PR24OC35 - D-MeX RoRE payments model - checked.xlsx</v>
      </c>
      <c r="J129" s="77" t="str">
        <f t="shared" ca="1" si="31"/>
        <v>PR24OC35 - D-MeX RoRE payments model - checked.xlsx</v>
      </c>
      <c r="K129" s="77" t="str">
        <f t="shared" ca="1" si="31"/>
        <v>PR24OC35 - D-MeX RoRE payments model - checked.xlsx</v>
      </c>
    </row>
    <row r="130" spans="1:11" ht="14.25" x14ac:dyDescent="0.45">
      <c r="A130" s="75" t="s">
        <v>59</v>
      </c>
      <c r="B130" s="74" t="s">
        <v>205</v>
      </c>
      <c r="C130" s="62" t="s">
        <v>206</v>
      </c>
      <c r="D130" s="75" t="s">
        <v>202</v>
      </c>
      <c r="E130" s="16" t="s">
        <v>29</v>
      </c>
      <c r="F130" s="77" t="str">
        <f>F_Inputs!$E$1</f>
        <v>Run on 27 Nov 2024 18:27</v>
      </c>
      <c r="G130" s="77" t="str">
        <f>F_Inputs!$E$1</f>
        <v>Run on 27 Nov 2024 18:27</v>
      </c>
      <c r="H130" s="77" t="str">
        <f>F_Inputs!$E$1</f>
        <v>Run on 27 Nov 2024 18:27</v>
      </c>
      <c r="I130" s="77" t="str">
        <f>F_Inputs!$E$1</f>
        <v>Run on 27 Nov 2024 18:27</v>
      </c>
      <c r="J130" s="77" t="str">
        <f>F_Inputs!$E$1</f>
        <v>Run on 27 Nov 2024 18:27</v>
      </c>
      <c r="K130" s="77" t="str">
        <f>F_Inputs!$E$1</f>
        <v>Run on 27 Nov 2024 18:27</v>
      </c>
    </row>
    <row r="131" spans="1:11" ht="14.25" x14ac:dyDescent="0.45">
      <c r="A131" s="75" t="s">
        <v>59</v>
      </c>
      <c r="B131" s="74" t="s">
        <v>207</v>
      </c>
      <c r="C131" s="62" t="s">
        <v>208</v>
      </c>
      <c r="D131" s="75" t="s">
        <v>209</v>
      </c>
      <c r="E131" s="16" t="s">
        <v>29</v>
      </c>
      <c r="F131" s="77"/>
      <c r="G131" s="77"/>
      <c r="H131" s="77"/>
      <c r="I131" s="77"/>
      <c r="J131" s="77"/>
      <c r="K131" s="77"/>
    </row>
    <row r="132" spans="1:11" ht="14.25" x14ac:dyDescent="0.45">
      <c r="A132" s="75" t="s">
        <v>61</v>
      </c>
      <c r="B132" s="74" t="s">
        <v>191</v>
      </c>
      <c r="C132" s="16" t="s">
        <v>192</v>
      </c>
      <c r="D132" s="16" t="s">
        <v>193</v>
      </c>
      <c r="E132" s="16" t="s">
        <v>29</v>
      </c>
      <c r="F132" s="76">
        <f>'Expected payments %RoRE'!F63</f>
        <v>-2E-3</v>
      </c>
      <c r="G132" s="76">
        <f>'Expected payments %RoRE'!G63</f>
        <v>-1.881845320226239E-3</v>
      </c>
      <c r="H132" s="76">
        <f>'Expected payments %RoRE'!H63</f>
        <v>-7.0280432968448361E-4</v>
      </c>
      <c r="I132" s="76">
        <f>'Expected payments %RoRE'!I63</f>
        <v>-8.0494774902399905E-4</v>
      </c>
      <c r="J132" s="76" t="str">
        <f>"##BLANK"</f>
        <v>##BLANK</v>
      </c>
      <c r="K132" s="76" t="str">
        <f>"##BLANK"</f>
        <v>##BLANK</v>
      </c>
    </row>
    <row r="133" spans="1:11" ht="14.25" x14ac:dyDescent="0.45">
      <c r="A133" s="75" t="s">
        <v>61</v>
      </c>
      <c r="B133" s="74" t="s">
        <v>194</v>
      </c>
      <c r="C133" s="16" t="s">
        <v>195</v>
      </c>
      <c r="D133" s="16" t="s">
        <v>193</v>
      </c>
      <c r="E133" s="16" t="s">
        <v>29</v>
      </c>
      <c r="F133" s="76">
        <f>'Cap &amp; Collar £m'!G23</f>
        <v>2E-3</v>
      </c>
      <c r="G133" s="76">
        <f>'Cap &amp; Collar £m'!H23</f>
        <v>2E-3</v>
      </c>
      <c r="H133" s="76">
        <f>'Cap &amp; Collar £m'!I23</f>
        <v>2E-3</v>
      </c>
      <c r="I133" s="76">
        <f>'Cap &amp; Collar £m'!J23</f>
        <v>2E-3</v>
      </c>
      <c r="J133" s="76" t="str">
        <f>"##BLANK"</f>
        <v>##BLANK</v>
      </c>
      <c r="K133" s="76">
        <v>2E-3</v>
      </c>
    </row>
    <row r="134" spans="1:11" ht="14.25" x14ac:dyDescent="0.45">
      <c r="A134" s="75" t="s">
        <v>61</v>
      </c>
      <c r="B134" s="74" t="s">
        <v>196</v>
      </c>
      <c r="C134" s="16" t="s">
        <v>197</v>
      </c>
      <c r="D134" s="16" t="s">
        <v>193</v>
      </c>
      <c r="E134" s="16" t="s">
        <v>29</v>
      </c>
      <c r="F134" s="76">
        <f>'Cap &amp; Collar £m'!G79</f>
        <v>-2E-3</v>
      </c>
      <c r="G134" s="76">
        <f>'Cap &amp; Collar £m'!H79</f>
        <v>-2E-3</v>
      </c>
      <c r="H134" s="76">
        <f>'Cap &amp; Collar £m'!I79</f>
        <v>-2E-3</v>
      </c>
      <c r="I134" s="76">
        <f>'Cap &amp; Collar £m'!J79</f>
        <v>-2E-3</v>
      </c>
      <c r="J134" s="76" t="str">
        <f>"##BLANK"</f>
        <v>##BLANK</v>
      </c>
      <c r="K134" s="76">
        <v>-2E-3</v>
      </c>
    </row>
    <row r="135" spans="1:11" ht="14.25" x14ac:dyDescent="0.45">
      <c r="A135" s="75" t="s">
        <v>61</v>
      </c>
      <c r="B135" s="74" t="s">
        <v>198</v>
      </c>
      <c r="C135" s="16" t="s">
        <v>199</v>
      </c>
      <c r="D135" s="16" t="s">
        <v>67</v>
      </c>
      <c r="E135" s="16" t="s">
        <v>29</v>
      </c>
      <c r="F135" s="127">
        <f>Inp_2!G65</f>
        <v>57.345785107305289</v>
      </c>
      <c r="G135" s="127">
        <f>Inp_2!H65</f>
        <v>72.559322806138198</v>
      </c>
      <c r="H135" s="127">
        <f>Inp_2!I65</f>
        <v>80.007499999999993</v>
      </c>
      <c r="I135" s="127">
        <f>Inp_2!J65</f>
        <v>82.672888070013812</v>
      </c>
      <c r="J135" s="127" t="str">
        <f>"##BLANK"</f>
        <v>##BLANK</v>
      </c>
      <c r="K135" s="76" t="str">
        <f>"##BLANK"</f>
        <v>##BLANK</v>
      </c>
    </row>
    <row r="136" spans="1:11" ht="14.25" x14ac:dyDescent="0.45">
      <c r="A136" s="75" t="s">
        <v>61</v>
      </c>
      <c r="B136" s="74" t="s">
        <v>200</v>
      </c>
      <c r="C136" s="62" t="s">
        <v>201</v>
      </c>
      <c r="D136" s="75" t="s">
        <v>202</v>
      </c>
      <c r="E136" s="16" t="s">
        <v>29</v>
      </c>
      <c r="F136" s="77" t="str">
        <f t="shared" ref="F136:K136" ca="1" si="32">CONCATENATE("[…]", TEXT(NOW(),"dd/mm/yyy hh:mm:ss"))</f>
        <v>[…]12/12/2024 09:00:48</v>
      </c>
      <c r="G136" s="77" t="str">
        <f t="shared" ca="1" si="32"/>
        <v>[…]12/12/2024 09:00:48</v>
      </c>
      <c r="H136" s="77" t="str">
        <f t="shared" ca="1" si="32"/>
        <v>[…]12/12/2024 09:00:48</v>
      </c>
      <c r="I136" s="77" t="str">
        <f t="shared" ca="1" si="32"/>
        <v>[…]12/12/2024 09:00:48</v>
      </c>
      <c r="J136" s="77" t="str">
        <f t="shared" ca="1" si="32"/>
        <v>[…]12/12/2024 09:00:48</v>
      </c>
      <c r="K136" s="77" t="str">
        <f t="shared" ca="1" si="32"/>
        <v>[…]12/12/2024 09:00:48</v>
      </c>
    </row>
    <row r="137" spans="1:11" ht="14.25" x14ac:dyDescent="0.45">
      <c r="A137" s="75" t="s">
        <v>61</v>
      </c>
      <c r="B137" s="74" t="s">
        <v>203</v>
      </c>
      <c r="C137" s="62" t="s">
        <v>204</v>
      </c>
      <c r="D137" s="75" t="s">
        <v>202</v>
      </c>
      <c r="E137" s="16" t="s">
        <v>29</v>
      </c>
      <c r="F137" s="77" t="str">
        <f t="shared" ref="F137:K137" ca="1" si="33">MID(CELL("filename"),SEARCH("[",CELL("filename"))+1,SEARCH("]",CELL("filename"))-SEARCH("[",CELL("filename"))-1)</f>
        <v>PR24OC35 - D-MeX RoRE payments model - checked.xlsx</v>
      </c>
      <c r="G137" s="77" t="str">
        <f t="shared" ca="1" si="33"/>
        <v>PR24OC35 - D-MeX RoRE payments model - checked.xlsx</v>
      </c>
      <c r="H137" s="77" t="str">
        <f t="shared" ca="1" si="33"/>
        <v>PR24OC35 - D-MeX RoRE payments model - checked.xlsx</v>
      </c>
      <c r="I137" s="77" t="str">
        <f t="shared" ca="1" si="33"/>
        <v>PR24OC35 - D-MeX RoRE payments model - checked.xlsx</v>
      </c>
      <c r="J137" s="77" t="str">
        <f t="shared" ca="1" si="33"/>
        <v>PR24OC35 - D-MeX RoRE payments model - checked.xlsx</v>
      </c>
      <c r="K137" s="77" t="str">
        <f t="shared" ca="1" si="33"/>
        <v>PR24OC35 - D-MeX RoRE payments model - checked.xlsx</v>
      </c>
    </row>
    <row r="138" spans="1:11" ht="14.25" x14ac:dyDescent="0.45">
      <c r="A138" s="75" t="s">
        <v>61</v>
      </c>
      <c r="B138" s="74" t="s">
        <v>205</v>
      </c>
      <c r="C138" s="62" t="s">
        <v>206</v>
      </c>
      <c r="D138" s="75" t="s">
        <v>202</v>
      </c>
      <c r="E138" s="16" t="s">
        <v>29</v>
      </c>
      <c r="F138" s="77" t="str">
        <f>F_Inputs!$E$1</f>
        <v>Run on 27 Nov 2024 18:27</v>
      </c>
      <c r="G138" s="77" t="str">
        <f>F_Inputs!$E$1</f>
        <v>Run on 27 Nov 2024 18:27</v>
      </c>
      <c r="H138" s="77" t="str">
        <f>F_Inputs!$E$1</f>
        <v>Run on 27 Nov 2024 18:27</v>
      </c>
      <c r="I138" s="77" t="str">
        <f>F_Inputs!$E$1</f>
        <v>Run on 27 Nov 2024 18:27</v>
      </c>
      <c r="J138" s="77" t="str">
        <f>F_Inputs!$E$1</f>
        <v>Run on 27 Nov 2024 18:27</v>
      </c>
      <c r="K138" s="77" t="str">
        <f>F_Inputs!$E$1</f>
        <v>Run on 27 Nov 2024 18:27</v>
      </c>
    </row>
    <row r="139" spans="1:11" ht="14.25" x14ac:dyDescent="0.45">
      <c r="A139" s="75" t="s">
        <v>61</v>
      </c>
      <c r="B139" s="74" t="s">
        <v>207</v>
      </c>
      <c r="C139" s="62" t="s">
        <v>208</v>
      </c>
      <c r="D139" s="75" t="s">
        <v>209</v>
      </c>
      <c r="E139" s="16" t="s">
        <v>29</v>
      </c>
      <c r="F139" s="77"/>
      <c r="G139" s="77"/>
      <c r="H139" s="77"/>
      <c r="I139" s="77"/>
      <c r="J139" s="77"/>
      <c r="K139" s="77"/>
    </row>
    <row r="140" spans="1:11" x14ac:dyDescent="0.35">
      <c r="A140" s="9"/>
      <c r="B140" s="9"/>
      <c r="C140" s="9"/>
      <c r="D140" s="9"/>
      <c r="E140" s="9"/>
      <c r="F140" s="11"/>
      <c r="G140" s="9"/>
      <c r="H140" s="9"/>
      <c r="I140" s="9"/>
      <c r="J140" s="9"/>
      <c r="K140" s="9"/>
    </row>
    <row r="141" spans="1:11" ht="13.5" x14ac:dyDescent="0.45">
      <c r="A141" s="153" t="s">
        <v>8</v>
      </c>
      <c r="B141" s="153"/>
      <c r="C141" s="153"/>
      <c r="D141" s="153"/>
      <c r="E141" s="153"/>
      <c r="F141" s="194"/>
      <c r="G141" s="194"/>
      <c r="H141" s="194"/>
      <c r="I141" s="194"/>
      <c r="J141" s="153"/>
      <c r="K141" s="153"/>
    </row>
  </sheetData>
  <sortState xmlns:xlrd2="http://schemas.microsoft.com/office/spreadsheetml/2017/richdata2" ref="A5:F16">
    <sortCondition descending="1" ref="A5:A16"/>
  </sortState>
  <mergeCells count="2">
    <mergeCell ref="F141:G141"/>
    <mergeCell ref="H141:I141"/>
  </mergeCells>
  <phoneticPr fontId="19" type="noConversion"/>
  <pageMargins left="0.7" right="0.7" top="0.75" bottom="0.75" header="0.3" footer="0.3"/>
  <pageSetup paperSize="9" scale="3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71c95305-930c-4d63-9794-2d644343057c" xsi:nil="true"/>
    <lcf76f155ced4ddcb4097134ff3c332f xmlns="fadac89a-56fa-4a3d-a427-8ae1dcb95347">
      <Terms xmlns="http://schemas.microsoft.com/office/infopath/2007/PartnerControls"/>
    </lcf76f155ced4ddcb4097134ff3c332f>
    <ref xmlns="fadac89a-56fa-4a3d-a427-8ae1dcb95347" xsi:nil="true"/>
  </documentManagement>
</p:properties>
</file>

<file path=customXml/itemProps1.xml><?xml version="1.0" encoding="utf-8"?>
<ds:datastoreItem xmlns:ds="http://schemas.openxmlformats.org/officeDocument/2006/customXml" ds:itemID="{BB8C1BDC-97C6-4A85-8BC7-2E7340A0DE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dac89a-56fa-4a3d-a427-8ae1dcb95347"/>
    <ds:schemaRef ds:uri="71c95305-930c-4d63-9794-2d6443430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9B119B-C255-4BEA-B254-B95F1F9148F7}">
  <ds:schemaRefs>
    <ds:schemaRef ds:uri="http://schemas.microsoft.com/DataMashup"/>
  </ds:schemaRefs>
</ds:datastoreItem>
</file>

<file path=customXml/itemProps3.xml><?xml version="1.0" encoding="utf-8"?>
<ds:datastoreItem xmlns:ds="http://schemas.openxmlformats.org/officeDocument/2006/customXml" ds:itemID="{D94D05B2-6187-4E38-AF11-CA0BB2DF4738}">
  <ds:schemaRefs>
    <ds:schemaRef ds:uri="http://schemas.microsoft.com/sharepoint/v3/contenttype/forms"/>
  </ds:schemaRefs>
</ds:datastoreItem>
</file>

<file path=customXml/itemProps4.xml><?xml version="1.0" encoding="utf-8"?>
<ds:datastoreItem xmlns:ds="http://schemas.openxmlformats.org/officeDocument/2006/customXml" ds:itemID="{545037D3-3025-40D2-903C-7471DCB06E43}">
  <ds:schemaRefs>
    <ds:schemaRef ds:uri="http://purl.org/dc/terms/"/>
    <ds:schemaRef ds:uri="http://www.w3.org/XML/1998/namespace"/>
    <ds:schemaRef ds:uri="71c95305-930c-4d63-9794-2d644343057c"/>
    <ds:schemaRef ds:uri="http://purl.org/dc/dcmitype/"/>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schemas.microsoft.com/office/2006/documentManagement/types"/>
    <ds:schemaRef ds:uri="fadac89a-56fa-4a3d-a427-8ae1dcb9534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15</vt:i4>
      </vt:variant>
    </vt:vector>
  </HeadingPairs>
  <TitlesOfParts>
    <vt:vector size="15" baseType="lpstr">
      <vt:lpstr>Cover</vt:lpstr>
      <vt:lpstr>Conceptual Model</vt:lpstr>
      <vt:lpstr>F_Inputs</vt:lpstr>
      <vt:lpstr>InpC</vt:lpstr>
      <vt:lpstr>Inp_RCV</vt:lpstr>
      <vt:lpstr>RCV</vt:lpstr>
      <vt:lpstr>Inp_1</vt:lpstr>
      <vt:lpstr>Inp_2</vt:lpstr>
      <vt:lpstr>Inp_3</vt:lpstr>
      <vt:lpstr>Expected payments £m PreCap</vt:lpstr>
      <vt:lpstr>Cap &amp; Collar £m</vt:lpstr>
      <vt:lpstr>Expected payments £m</vt:lpstr>
      <vt:lpstr>Expected payments %RoRE</vt:lpstr>
      <vt:lpstr>Summary</vt:lpstr>
      <vt:lpstr>F_Outputs</vt:lpstr>
    </vt:vector>
  </TitlesOfParts>
  <Manager/>
  <Company>Ofwat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Hannah.Johnson@ofwat.gov.uk</dc:creator>
  <cp:keywords/>
  <dc:description/>
  <cp:lastModifiedBy>Katy Alderson</cp:lastModifiedBy>
  <cp:revision/>
  <dcterms:created xsi:type="dcterms:W3CDTF">2023-11-15T09:12:50Z</dcterms:created>
  <dcterms:modified xsi:type="dcterms:W3CDTF">2024-12-12T09:01:37Z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0x0101004010F36128E44943B1120CACFDAE9F7B</vt:lpwstr>
  </property>
  <property fmtid="{D5CDD505-2E9C-101B-9397-08002B2CF9AE}" pid="3" name="MediaServiceImageTags">
    <vt:lpwstr/>
  </property>
</Properties>
</file>